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/>
  <mc:AlternateContent xmlns:mc="http://schemas.openxmlformats.org/markup-compatibility/2006">
    <mc:Choice Requires="x15">
      <x15ac:absPath xmlns:x15ac="http://schemas.microsoft.com/office/spreadsheetml/2010/11/ac" url="/Users/kristinamulholland/Desktop/Disney Data Projects/"/>
    </mc:Choice>
  </mc:AlternateContent>
  <xr:revisionPtr revIDLastSave="0" documentId="8_{592BEFB4-626C-9941-8AB4-FFE10546B928}" xr6:coauthVersionLast="47" xr6:coauthVersionMax="47" xr10:uidLastSave="{00000000-0000-0000-0000-000000000000}"/>
  <bookViews>
    <workbookView xWindow="860" yWindow="1820" windowWidth="33140" windowHeight="7940" xr2:uid="{00000000-000D-0000-FFFF-FFFF00000000}"/>
  </bookViews>
  <sheets>
    <sheet name="WDW_Ride_Data" sheetId="4" r:id="rId1"/>
    <sheet name="Ride Count By Park" sheetId="6" r:id="rId2"/>
    <sheet name="Ride Count by Age Interest" sheetId="8" r:id="rId3"/>
    <sheet name="Ride Count by Ranking" sheetId="9" r:id="rId4"/>
    <sheet name="Best Ranked Rides For All" sheetId="10" r:id="rId5"/>
  </sheets>
  <calcPr calcId="191029" concurrentCalc="0"/>
  <pivotCaches>
    <pivotCache cacheId="7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7" i="4" l="1"/>
  <c r="Z47" i="4"/>
  <c r="X46" i="4"/>
  <c r="Z46" i="4"/>
  <c r="X45" i="4"/>
  <c r="Y45" i="4"/>
  <c r="X44" i="4"/>
  <c r="Z44" i="4"/>
  <c r="X43" i="4"/>
  <c r="Y43" i="4"/>
  <c r="X42" i="4"/>
  <c r="Z42" i="4"/>
  <c r="X41" i="4"/>
  <c r="Y41" i="4"/>
  <c r="X40" i="4"/>
  <c r="Z40" i="4"/>
  <c r="X39" i="4"/>
  <c r="Y39" i="4"/>
  <c r="X38" i="4"/>
  <c r="Z38" i="4"/>
  <c r="X37" i="4"/>
  <c r="Z37" i="4"/>
  <c r="X36" i="4"/>
  <c r="Z36" i="4"/>
  <c r="X35" i="4"/>
  <c r="Y35" i="4"/>
  <c r="X34" i="4"/>
  <c r="Z34" i="4"/>
  <c r="X33" i="4"/>
  <c r="Z33" i="4"/>
  <c r="X32" i="4"/>
  <c r="Z32" i="4"/>
  <c r="X31" i="4"/>
  <c r="Y31" i="4"/>
  <c r="X30" i="4"/>
  <c r="Z30" i="4"/>
  <c r="X29" i="4"/>
  <c r="Z29" i="4"/>
  <c r="X28" i="4"/>
  <c r="Z28" i="4"/>
  <c r="X27" i="4"/>
  <c r="Y27" i="4"/>
  <c r="X26" i="4"/>
  <c r="Z26" i="4"/>
  <c r="X25" i="4"/>
  <c r="Z25" i="4"/>
  <c r="X24" i="4"/>
  <c r="Z24" i="4"/>
  <c r="X23" i="4"/>
  <c r="Y23" i="4"/>
  <c r="X22" i="4"/>
  <c r="Z22" i="4"/>
  <c r="X21" i="4"/>
  <c r="Z21" i="4"/>
  <c r="X20" i="4"/>
  <c r="Z20" i="4"/>
  <c r="X19" i="4"/>
  <c r="Y19" i="4"/>
  <c r="X18" i="4"/>
  <c r="Z18" i="4"/>
  <c r="X17" i="4"/>
  <c r="Z17" i="4"/>
  <c r="X16" i="4"/>
  <c r="Z16" i="4"/>
  <c r="X15" i="4"/>
  <c r="Y15" i="4"/>
  <c r="X14" i="4"/>
  <c r="Z14" i="4"/>
  <c r="X13" i="4"/>
  <c r="Z13" i="4"/>
  <c r="X12" i="4"/>
  <c r="Z12" i="4"/>
  <c r="X11" i="4"/>
  <c r="Y11" i="4"/>
  <c r="X10" i="4"/>
  <c r="Z10" i="4"/>
  <c r="X9" i="4"/>
  <c r="Z9" i="4"/>
  <c r="X8" i="4"/>
  <c r="Z8" i="4"/>
  <c r="X7" i="4"/>
  <c r="Y7" i="4"/>
  <c r="X6" i="4"/>
  <c r="Z6" i="4"/>
  <c r="X5" i="4"/>
  <c r="Z5" i="4"/>
  <c r="X4" i="4"/>
  <c r="Z4" i="4"/>
  <c r="X3" i="4"/>
  <c r="Y3" i="4"/>
  <c r="X2" i="4"/>
  <c r="Z2" i="4"/>
  <c r="Y30" i="4"/>
  <c r="Y42" i="4"/>
  <c r="Y22" i="4"/>
  <c r="Z45" i="4"/>
  <c r="Y14" i="4"/>
  <c r="Y6" i="4"/>
  <c r="Y38" i="4"/>
  <c r="Y10" i="4"/>
  <c r="Y26" i="4"/>
  <c r="Z41" i="4"/>
  <c r="Z43" i="4"/>
  <c r="Y2" i="4"/>
  <c r="Y18" i="4"/>
  <c r="Y34" i="4"/>
  <c r="Y40" i="4"/>
  <c r="Y9" i="4"/>
  <c r="Y17" i="4"/>
  <c r="Y25" i="4"/>
  <c r="Y37" i="4"/>
  <c r="Y5" i="4"/>
  <c r="Y13" i="4"/>
  <c r="Y21" i="4"/>
  <c r="Y29" i="4"/>
  <c r="Y33" i="4"/>
  <c r="Z3" i="4"/>
  <c r="Z7" i="4"/>
  <c r="Z11" i="4"/>
  <c r="Z15" i="4"/>
  <c r="Z19" i="4"/>
  <c r="Z23" i="4"/>
  <c r="Z27" i="4"/>
  <c r="Z31" i="4"/>
  <c r="Z35" i="4"/>
  <c r="Z39" i="4"/>
  <c r="Y44" i="4"/>
  <c r="Y4" i="4"/>
  <c r="Y8" i="4"/>
  <c r="Y12" i="4"/>
  <c r="Y16" i="4"/>
  <c r="Y20" i="4"/>
  <c r="Y24" i="4"/>
  <c r="Y28" i="4"/>
  <c r="Y32" i="4"/>
  <c r="Y36" i="4"/>
  <c r="Y47" i="4"/>
  <c r="Y46" i="4"/>
</calcChain>
</file>

<file path=xl/sharedStrings.xml><?xml version="1.0" encoding="utf-8"?>
<sst xmlns="http://schemas.openxmlformats.org/spreadsheetml/2006/main" count="1052" uniqueCount="124">
  <si>
    <t>Ride_name</t>
  </si>
  <si>
    <t>Park_location</t>
  </si>
  <si>
    <t>Park_area</t>
  </si>
  <si>
    <t>Ride_type_all</t>
  </si>
  <si>
    <t>Ride_type_thrill</t>
  </si>
  <si>
    <t>Ride_type_spinning</t>
  </si>
  <si>
    <t>Ride_type_slow</t>
  </si>
  <si>
    <t>Ride_type_small_drops</t>
  </si>
  <si>
    <t>Ride_type_big_drops</t>
  </si>
  <si>
    <t>Ride_type_dark</t>
  </si>
  <si>
    <t>Ride_type_scary</t>
  </si>
  <si>
    <t>Ride_type_water</t>
  </si>
  <si>
    <t>Fast_pass</t>
  </si>
  <si>
    <t>Classic</t>
  </si>
  <si>
    <t>Age_interest_all</t>
  </si>
  <si>
    <t>Age_interest_preschoolers</t>
  </si>
  <si>
    <t>Age_interest_kids</t>
  </si>
  <si>
    <t>Age_interest_tweens</t>
  </si>
  <si>
    <t>Age_interest_teens</t>
  </si>
  <si>
    <t>Age_interest_adults</t>
  </si>
  <si>
    <t>Height_req_inches</t>
  </si>
  <si>
    <t>Ride_duration_min</t>
  </si>
  <si>
    <t>Open_date</t>
  </si>
  <si>
    <t>Age_of_ride_days</t>
  </si>
  <si>
    <t>Age_of_ride_years</t>
  </si>
  <si>
    <t>Age_of_ride_total</t>
  </si>
  <si>
    <t>TL_rank</t>
  </si>
  <si>
    <t>TA_Stars</t>
  </si>
  <si>
    <t>Alien Swirling Saucers</t>
  </si>
  <si>
    <t>HS</t>
  </si>
  <si>
    <t>Toy Story Land</t>
  </si>
  <si>
    <t>spinning</t>
  </si>
  <si>
    <t>No</t>
  </si>
  <si>
    <t>Yes</t>
  </si>
  <si>
    <t>all ages</t>
  </si>
  <si>
    <t>NA</t>
  </si>
  <si>
    <t>Astro Orbiter</t>
  </si>
  <si>
    <t>MK</t>
  </si>
  <si>
    <t>Tomorrowland</t>
  </si>
  <si>
    <t>spinning, slow</t>
  </si>
  <si>
    <t>Avatar Flight of Passage</t>
  </si>
  <si>
    <t>AK</t>
  </si>
  <si>
    <t>Pandora</t>
  </si>
  <si>
    <t>thrill</t>
  </si>
  <si>
    <t>kids, tweens, teens, adults</t>
  </si>
  <si>
    <t>Big Thunder Mountain Railroad</t>
  </si>
  <si>
    <t>Frontierland</t>
  </si>
  <si>
    <t>thirll, small drops</t>
  </si>
  <si>
    <t>Buzz Lightyear's Space Ranger Spin</t>
  </si>
  <si>
    <t>Dinosaur</t>
  </si>
  <si>
    <t>Dinoland USA</t>
  </si>
  <si>
    <t>thrill, small drops, dark, scary</t>
  </si>
  <si>
    <t>Dumbo the Flying Elephant</t>
  </si>
  <si>
    <t>Fantasyland</t>
  </si>
  <si>
    <t>Expedition Everest</t>
  </si>
  <si>
    <t>Asia</t>
  </si>
  <si>
    <t>thrill, big drops, dark</t>
  </si>
  <si>
    <t>Frozen Ever After</t>
  </si>
  <si>
    <t>EC</t>
  </si>
  <si>
    <t>World Showcase</t>
  </si>
  <si>
    <t>slow, small drops, dark</t>
  </si>
  <si>
    <t>Gran Fiesta Tour Starring The Three Caballeros</t>
  </si>
  <si>
    <t>slow</t>
  </si>
  <si>
    <t>Haunted Mansion</t>
  </si>
  <si>
    <t>Liberty Square</t>
  </si>
  <si>
    <t>slow, dark</t>
  </si>
  <si>
    <t>It's a Small World</t>
  </si>
  <si>
    <t>Journey Into Imagination with Figment</t>
  </si>
  <si>
    <t>Future World</t>
  </si>
  <si>
    <t>Jungle Cruise</t>
  </si>
  <si>
    <t>Adventureland</t>
  </si>
  <si>
    <t>Kali River Rapids</t>
  </si>
  <si>
    <t>thrill, water, small drops, spinning</t>
  </si>
  <si>
    <t>Kilimanjaro Safaris</t>
  </si>
  <si>
    <t>Africa</t>
  </si>
  <si>
    <t>Living with the Land</t>
  </si>
  <si>
    <t>Mad Tea Party</t>
  </si>
  <si>
    <t>Main Street Vehicles</t>
  </si>
  <si>
    <t>Main Street USA</t>
  </si>
  <si>
    <t>Mission Space</t>
  </si>
  <si>
    <t>thrill, spinning, dark</t>
  </si>
  <si>
    <t>Na'vi River Journey</t>
  </si>
  <si>
    <t>Peter Pan's Flight</t>
  </si>
  <si>
    <t>slow, small drops</t>
  </si>
  <si>
    <t>Pirates of the Caribbean</t>
  </si>
  <si>
    <t>Primeval Whirl</t>
  </si>
  <si>
    <t>thrill, small drops, spinning</t>
  </si>
  <si>
    <t>Prince Charming Regal Carrousel</t>
  </si>
  <si>
    <t>slow, spinning</t>
  </si>
  <si>
    <t>Rock 'n' Roller Coaster</t>
  </si>
  <si>
    <t>Sunset Boulevard</t>
  </si>
  <si>
    <t>thrill, big drops</t>
  </si>
  <si>
    <t>Seven Dwarfs Mine Train</t>
  </si>
  <si>
    <t>thrill, small drops</t>
  </si>
  <si>
    <t>Slinky Dog Dash</t>
  </si>
  <si>
    <t>Soarin' Around the World</t>
  </si>
  <si>
    <t>Space Mountain</t>
  </si>
  <si>
    <t>Spaceship Earth</t>
  </si>
  <si>
    <t>Splash Mountain</t>
  </si>
  <si>
    <t>thrill, water, big drops</t>
  </si>
  <si>
    <t>Star Tours</t>
  </si>
  <si>
    <t>Echo Lake</t>
  </si>
  <si>
    <t>small drops</t>
  </si>
  <si>
    <t>Test Track</t>
  </si>
  <si>
    <t>The Barnstormer</t>
  </si>
  <si>
    <t>preschoolers, kids</t>
  </si>
  <si>
    <t>The Magic Carpets of Aladdin</t>
  </si>
  <si>
    <t>The Many Adventures of Winnie the Pooh</t>
  </si>
  <si>
    <t>The Twilight Zone Tower of Terror</t>
  </si>
  <si>
    <t>thrill, big drops, dark, scary</t>
  </si>
  <si>
    <t>Tomorrowland Speedway</t>
  </si>
  <si>
    <t>Tomorrowland Transit Authority PeopleMover</t>
  </si>
  <si>
    <t>Toy Story Mania</t>
  </si>
  <si>
    <t>TriceraTop Spin</t>
  </si>
  <si>
    <t>Under the Sea</t>
  </si>
  <si>
    <t>Walt Disney World Railroad</t>
  </si>
  <si>
    <t>Walt Disney's Carousel of Progress</t>
  </si>
  <si>
    <t>Wildlife Express Train</t>
  </si>
  <si>
    <t>Row Labels</t>
  </si>
  <si>
    <t>Grand Total</t>
  </si>
  <si>
    <t>Column Labels</t>
  </si>
  <si>
    <t>Count of Ride_name</t>
  </si>
  <si>
    <t>(Multiple Items)</t>
  </si>
  <si>
    <t>Min of TL_rank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</si>
</sst>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sz val="11"/>
      <color rgb="FF0A010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02FD"/>
      <color rgb="FFE70B82"/>
      <color rgb="FFE8DA72"/>
      <color rgb="FFEC9FE6"/>
      <color rgb="FFFE41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[K-Mulholland-WDW_Ride_Data_DW.xlsx]Ride Count By Park!PivotTable13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Walt Disney World Ride Count By Park</a:t>
            </a:r>
          </a:p>
        </c:rich>
      </c:tx>
      <c:layout>
        <c:manualLayout>
          <c:xMode val="edge"/>
          <c:yMode val="edge"/>
          <c:x val="0.25089995855781183"/>
          <c:y val="3.811659192825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D302F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rgbClr val="E70B8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164484044757563"/>
          <c:y val="0.13483475159775432"/>
          <c:w val="0.72241964359718192"/>
          <c:h val="0.702118569259560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'Ride Count By Park'!$B$3:$B$4</c:f>
              <c:strCache>
                <c:ptCount val="1"/>
                <c:pt idx="0">
                  <c:v>Adventureland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Park'!$B$5:$B$9</c:f>
              <c:numCache>
                <c:formatCode>General</c:formatCode>
                <c:ptCount val="4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F-CE49-B842-73FA3C0FA001}"/>
            </c:ext>
          </c:extLst>
        </c:ser>
        <c:ser>
          <c:idx val="1"/>
          <c:order val="1"/>
          <c:tx>
            <c:strRef>
              <c:f>'Ride Count By Park'!$C$3:$C$4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Park'!$C$5:$C$9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F-CE49-B842-73FA3C0FA001}"/>
            </c:ext>
          </c:extLst>
        </c:ser>
        <c:ser>
          <c:idx val="2"/>
          <c:order val="2"/>
          <c:tx>
            <c:strRef>
              <c:f>'Ride Count By Park'!$D$3:$D$4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Park'!$D$5:$D$9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F-CE49-B842-73FA3C0FA001}"/>
            </c:ext>
          </c:extLst>
        </c:ser>
        <c:ser>
          <c:idx val="3"/>
          <c:order val="3"/>
          <c:tx>
            <c:strRef>
              <c:f>'Ride Count By Park'!$E$3:$E$4</c:f>
              <c:strCache>
                <c:ptCount val="1"/>
                <c:pt idx="0">
                  <c:v>Dinoland USA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Park'!$E$5:$E$9</c:f>
              <c:numCache>
                <c:formatCode>General</c:formatCode>
                <c:ptCount val="4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F-CE49-B842-73FA3C0FA001}"/>
            </c:ext>
          </c:extLst>
        </c:ser>
        <c:ser>
          <c:idx val="4"/>
          <c:order val="4"/>
          <c:tx>
            <c:strRef>
              <c:f>'Ride Count By Park'!$F$3:$F$4</c:f>
              <c:strCache>
                <c:ptCount val="1"/>
                <c:pt idx="0">
                  <c:v>Echo Lake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Park'!$F$5:$F$9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CF-CE49-B842-73FA3C0FA001}"/>
            </c:ext>
          </c:extLst>
        </c:ser>
        <c:ser>
          <c:idx val="5"/>
          <c:order val="5"/>
          <c:tx>
            <c:strRef>
              <c:f>'Ride Count By Park'!$G$3:$G$4</c:f>
              <c:strCache>
                <c:ptCount val="1"/>
                <c:pt idx="0">
                  <c:v>Fantasyland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FCF-CE49-B842-73FA3C0FA001}"/>
              </c:ext>
            </c:extLst>
          </c:dPt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Park'!$G$5:$G$9</c:f>
              <c:numCache>
                <c:formatCode>General</c:formatCode>
                <c:ptCount val="4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CF-CE49-B842-73FA3C0FA001}"/>
            </c:ext>
          </c:extLst>
        </c:ser>
        <c:ser>
          <c:idx val="6"/>
          <c:order val="6"/>
          <c:tx>
            <c:strRef>
              <c:f>'Ride Count By Park'!$H$3:$H$4</c:f>
              <c:strCache>
                <c:ptCount val="1"/>
                <c:pt idx="0">
                  <c:v>Frontierland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Park'!$H$5:$H$9</c:f>
              <c:numCache>
                <c:formatCode>General</c:formatCode>
                <c:ptCount val="4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CF-CE49-B842-73FA3C0FA001}"/>
            </c:ext>
          </c:extLst>
        </c:ser>
        <c:ser>
          <c:idx val="7"/>
          <c:order val="7"/>
          <c:tx>
            <c:strRef>
              <c:f>'Ride Count By Park'!$I$3:$I$4</c:f>
              <c:strCache>
                <c:ptCount val="1"/>
                <c:pt idx="0">
                  <c:v>Future World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Park'!$I$5:$I$9</c:f>
              <c:numCache>
                <c:formatCode>General</c:formatCode>
                <c:ptCount val="4"/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CF-CE49-B842-73FA3C0FA001}"/>
            </c:ext>
          </c:extLst>
        </c:ser>
        <c:ser>
          <c:idx val="8"/>
          <c:order val="8"/>
          <c:tx>
            <c:strRef>
              <c:f>'Ride Count By Park'!$J$3:$J$4</c:f>
              <c:strCache>
                <c:ptCount val="1"/>
                <c:pt idx="0">
                  <c:v>Liberty Square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E70B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FCF-CE49-B842-73FA3C0FA001}"/>
              </c:ext>
            </c:extLst>
          </c:dPt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Park'!$J$5:$J$9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CF-CE49-B842-73FA3C0FA001}"/>
            </c:ext>
          </c:extLst>
        </c:ser>
        <c:ser>
          <c:idx val="9"/>
          <c:order val="9"/>
          <c:tx>
            <c:strRef>
              <c:f>'Ride Count By Park'!$K$3:$K$4</c:f>
              <c:strCache>
                <c:ptCount val="1"/>
                <c:pt idx="0">
                  <c:v>Main Street USA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Park'!$K$5:$K$9</c:f>
              <c:numCache>
                <c:formatCode>General</c:formatCode>
                <c:ptCount val="4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CF-CE49-B842-73FA3C0FA001}"/>
            </c:ext>
          </c:extLst>
        </c:ser>
        <c:ser>
          <c:idx val="10"/>
          <c:order val="10"/>
          <c:tx>
            <c:strRef>
              <c:f>'Ride Count By Park'!$L$3:$L$4</c:f>
              <c:strCache>
                <c:ptCount val="1"/>
                <c:pt idx="0">
                  <c:v>Pandora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Park'!$L$5:$L$9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CF-CE49-B842-73FA3C0FA001}"/>
            </c:ext>
          </c:extLst>
        </c:ser>
        <c:ser>
          <c:idx val="11"/>
          <c:order val="11"/>
          <c:tx>
            <c:strRef>
              <c:f>'Ride Count By Park'!$M$3:$M$4</c:f>
              <c:strCache>
                <c:ptCount val="1"/>
                <c:pt idx="0">
                  <c:v>Sunset Boulevard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Park'!$M$5:$M$9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CF-CE49-B842-73FA3C0FA001}"/>
            </c:ext>
          </c:extLst>
        </c:ser>
        <c:ser>
          <c:idx val="12"/>
          <c:order val="12"/>
          <c:tx>
            <c:strRef>
              <c:f>'Ride Count By Park'!$N$3:$N$4</c:f>
              <c:strCache>
                <c:ptCount val="1"/>
                <c:pt idx="0">
                  <c:v>Tomorrowland</c:v>
                </c:pt>
              </c:strCache>
            </c:strRef>
          </c:tx>
          <c:spPr>
            <a:solidFill>
              <a:srgbClr val="D302FD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Park'!$N$5:$N$9</c:f>
              <c:numCache>
                <c:formatCode>General</c:formatCode>
                <c:ptCount val="4"/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CF-CE49-B842-73FA3C0FA001}"/>
            </c:ext>
          </c:extLst>
        </c:ser>
        <c:ser>
          <c:idx val="13"/>
          <c:order val="13"/>
          <c:tx>
            <c:strRef>
              <c:f>'Ride Count By Park'!$O$3:$O$4</c:f>
              <c:strCache>
                <c:ptCount val="1"/>
                <c:pt idx="0">
                  <c:v>Toy Story Land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Park'!$O$5:$O$9</c:f>
              <c:numCache>
                <c:formatCode>General</c:formatCode>
                <c:ptCount val="4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CF-CE49-B842-73FA3C0FA001}"/>
            </c:ext>
          </c:extLst>
        </c:ser>
        <c:ser>
          <c:idx val="14"/>
          <c:order val="14"/>
          <c:tx>
            <c:strRef>
              <c:f>'Ride Count By Park'!$P$3:$P$4</c:f>
              <c:strCache>
                <c:ptCount val="1"/>
                <c:pt idx="0">
                  <c:v>World Showcase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Park'!$P$5:$P$9</c:f>
              <c:numCache>
                <c:formatCode>General</c:formatCode>
                <c:ptCount val="4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FCF-CE49-B842-73FA3C0FA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04751"/>
        <c:axId val="484006399"/>
      </c:barChart>
      <c:catAx>
        <c:axId val="48400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/>
                  <a:t>Park Name</a:t>
                </a:r>
              </a:p>
            </c:rich>
          </c:tx>
          <c:layout>
            <c:manualLayout>
              <c:xMode val="edge"/>
              <c:yMode val="edge"/>
              <c:x val="0.39913095731454623"/>
              <c:y val="0.93456924754634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06399"/>
        <c:crosses val="autoZero"/>
        <c:auto val="1"/>
        <c:lblAlgn val="ctr"/>
        <c:lblOffset val="100"/>
        <c:noMultiLvlLbl val="0"/>
      </c:catAx>
      <c:valAx>
        <c:axId val="4840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/>
                  <a:t>Ride Count</a:t>
                </a:r>
              </a:p>
            </c:rich>
          </c:tx>
          <c:layout>
            <c:manualLayout>
              <c:xMode val="edge"/>
              <c:yMode val="edge"/>
              <c:x val="1.368421052631579E-2"/>
              <c:y val="0.37732008689753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0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[K-Mulholland-WDW_Ride_Data_DW.xlsx]Ride Count by Age Interest!PivotTable15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Walt Disney World Ride Count for All Ages, Preschool, and Kids</a:t>
            </a:r>
          </a:p>
        </c:rich>
      </c:tx>
      <c:layout>
        <c:manualLayout>
          <c:xMode val="edge"/>
          <c:yMode val="edge"/>
          <c:x val="0.18527879076552103"/>
          <c:y val="3.0581039755351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70B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EC9FE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0054403643778929E-2"/>
          <c:y val="2.962797081557466E-2"/>
          <c:w val="0.75898746706756171"/>
          <c:h val="0.80742597542279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'Ride Count by Age Interest'!$B$5:$B$6</c:f>
              <c:strCache>
                <c:ptCount val="1"/>
                <c:pt idx="0">
                  <c:v>Adventureland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DE3-D343-8B76-F56D3245A4DC}"/>
              </c:ext>
            </c:extLst>
          </c:dPt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Interest'!$B$7:$B$11</c:f>
              <c:numCache>
                <c:formatCode>General</c:formatCode>
                <c:ptCount val="4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3-D343-8B76-F56D3245A4DC}"/>
            </c:ext>
          </c:extLst>
        </c:ser>
        <c:ser>
          <c:idx val="1"/>
          <c:order val="1"/>
          <c:tx>
            <c:strRef>
              <c:f>'Ride Count by Age Interest'!$C$5:$C$6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Interest'!$C$7:$C$11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3-D343-8B76-F56D3245A4DC}"/>
            </c:ext>
          </c:extLst>
        </c:ser>
        <c:ser>
          <c:idx val="2"/>
          <c:order val="2"/>
          <c:tx>
            <c:strRef>
              <c:f>'Ride Count by Age Interest'!$D$5:$D$6</c:f>
              <c:strCache>
                <c:ptCount val="1"/>
                <c:pt idx="0">
                  <c:v>Dinoland USA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Interest'!$D$7:$D$11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E3-D343-8B76-F56D3245A4DC}"/>
            </c:ext>
          </c:extLst>
        </c:ser>
        <c:ser>
          <c:idx val="3"/>
          <c:order val="3"/>
          <c:tx>
            <c:strRef>
              <c:f>'Ride Count by Age Interest'!$E$5:$E$6</c:f>
              <c:strCache>
                <c:ptCount val="1"/>
                <c:pt idx="0">
                  <c:v>Fantasyland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Interest'!$E$7:$E$11</c:f>
              <c:numCache>
                <c:formatCode>General</c:formatCode>
                <c:ptCount val="4"/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E3-D343-8B76-F56D3245A4DC}"/>
            </c:ext>
          </c:extLst>
        </c:ser>
        <c:ser>
          <c:idx val="4"/>
          <c:order val="4"/>
          <c:tx>
            <c:strRef>
              <c:f>'Ride Count by Age Interest'!$F$5:$F$6</c:f>
              <c:strCache>
                <c:ptCount val="1"/>
                <c:pt idx="0">
                  <c:v>Future World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Interest'!$F$7:$F$11</c:f>
              <c:numCache>
                <c:formatCode>General</c:formatCode>
                <c:ptCount val="4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E3-D343-8B76-F56D3245A4DC}"/>
            </c:ext>
          </c:extLst>
        </c:ser>
        <c:ser>
          <c:idx val="5"/>
          <c:order val="5"/>
          <c:tx>
            <c:strRef>
              <c:f>'Ride Count by Age Interest'!$G$5:$G$6</c:f>
              <c:strCache>
                <c:ptCount val="1"/>
                <c:pt idx="0">
                  <c:v>Liberty Square</c:v>
                </c:pt>
              </c:strCache>
            </c:strRef>
          </c:tx>
          <c:spPr>
            <a:solidFill>
              <a:srgbClr val="E70B82"/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Interest'!$G$7:$G$11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E3-D343-8B76-F56D3245A4DC}"/>
            </c:ext>
          </c:extLst>
        </c:ser>
        <c:ser>
          <c:idx val="6"/>
          <c:order val="6"/>
          <c:tx>
            <c:strRef>
              <c:f>'Ride Count by Age Interest'!$H$5:$H$6</c:f>
              <c:strCache>
                <c:ptCount val="1"/>
                <c:pt idx="0">
                  <c:v>Main Street USA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Interest'!$H$7:$H$11</c:f>
              <c:numCache>
                <c:formatCode>General</c:formatCode>
                <c:ptCount val="4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E3-D343-8B76-F56D3245A4DC}"/>
            </c:ext>
          </c:extLst>
        </c:ser>
        <c:ser>
          <c:idx val="7"/>
          <c:order val="7"/>
          <c:tx>
            <c:strRef>
              <c:f>'Ride Count by Age Interest'!$I$5:$I$6</c:f>
              <c:strCache>
                <c:ptCount val="1"/>
                <c:pt idx="0">
                  <c:v>Pandora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Interest'!$I$7:$I$11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E3-D343-8B76-F56D3245A4DC}"/>
            </c:ext>
          </c:extLst>
        </c:ser>
        <c:ser>
          <c:idx val="8"/>
          <c:order val="8"/>
          <c:tx>
            <c:strRef>
              <c:f>'Ride Count by Age Interest'!$J$5:$J$6</c:f>
              <c:strCache>
                <c:ptCount val="1"/>
                <c:pt idx="0">
                  <c:v>Tomorrowland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EC9FE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E3-D343-8B76-F56D3245A4DC}"/>
              </c:ext>
            </c:extLst>
          </c:dPt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Interest'!$J$7:$J$11</c:f>
              <c:numCache>
                <c:formatCode>General</c:formatCode>
                <c:ptCount val="4"/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E3-D343-8B76-F56D3245A4DC}"/>
            </c:ext>
          </c:extLst>
        </c:ser>
        <c:ser>
          <c:idx val="9"/>
          <c:order val="9"/>
          <c:tx>
            <c:strRef>
              <c:f>'Ride Count by Age Interest'!$K$5:$K$6</c:f>
              <c:strCache>
                <c:ptCount val="1"/>
                <c:pt idx="0">
                  <c:v>Toy Story 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Interest'!$K$7:$K$11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E3-D343-8B76-F56D3245A4DC}"/>
            </c:ext>
          </c:extLst>
        </c:ser>
        <c:ser>
          <c:idx val="10"/>
          <c:order val="10"/>
          <c:tx>
            <c:strRef>
              <c:f>'Ride Count by Age Interest'!$L$5:$L$6</c:f>
              <c:strCache>
                <c:ptCount val="1"/>
                <c:pt idx="0">
                  <c:v>World Showcase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Interest'!$L$7:$L$11</c:f>
              <c:numCache>
                <c:formatCode>General</c:formatCode>
                <c:ptCount val="4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E3-D343-8B76-F56D3245A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881503"/>
        <c:axId val="483883151"/>
      </c:barChart>
      <c:catAx>
        <c:axId val="48388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/>
                  <a:t>Park Name</a:t>
                </a:r>
              </a:p>
            </c:rich>
          </c:tx>
          <c:layout>
            <c:manualLayout>
              <c:xMode val="edge"/>
              <c:yMode val="edge"/>
              <c:x val="0.41319887471532979"/>
              <c:y val="0.92660550458715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83151"/>
        <c:crosses val="autoZero"/>
        <c:auto val="1"/>
        <c:lblAlgn val="ctr"/>
        <c:lblOffset val="100"/>
        <c:noMultiLvlLbl val="0"/>
      </c:catAx>
      <c:valAx>
        <c:axId val="4838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/>
                  <a:t>Ride Count</a:t>
                </a:r>
              </a:p>
            </c:rich>
          </c:tx>
          <c:layout>
            <c:manualLayout>
              <c:xMode val="edge"/>
              <c:yMode val="edge"/>
              <c:x val="1.7958412098298678E-2"/>
              <c:y val="0.38533378281843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8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[K-Mulholland-WDW_Ride_Data_DW.xlsx]Ride Count by Ranking!PivotTable16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Walt Disney World Highest Ranked Rides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Without Height Restrictions</a:t>
            </a:r>
          </a:p>
        </c:rich>
      </c:tx>
      <c:layout>
        <c:manualLayout>
          <c:xMode val="edge"/>
          <c:yMode val="edge"/>
          <c:x val="0.18546516651823897"/>
          <c:y val="6.801233623811965E-3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70B8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2">
              <a:lumMod val="2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E4102"/>
          </a:solidFill>
          <a:ln>
            <a:noFill/>
          </a:ln>
          <a:effectLst/>
          <a:sp3d/>
        </c:spPr>
      </c:pivotFmt>
      <c:pivotFmt>
        <c:idx val="13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2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E4102"/>
          </a:solidFill>
          <a:ln>
            <a:noFill/>
          </a:ln>
          <a:effectLst/>
          <a:sp3d/>
        </c:spPr>
      </c:pivotFmt>
      <c:pivotFmt>
        <c:idx val="20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E70B8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2">
              <a:lumMod val="2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bg2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FE4102"/>
          </a:solidFill>
          <a:ln>
            <a:noFill/>
          </a:ln>
          <a:effectLst/>
          <a:sp3d/>
        </c:spPr>
      </c:pivotFmt>
      <c:pivotFmt>
        <c:idx val="33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E70B8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bg2">
              <a:lumMod val="2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bg2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FE4102"/>
          </a:solidFill>
          <a:ln>
            <a:noFill/>
          </a:ln>
          <a:effectLst/>
          <a:sp3d/>
        </c:spPr>
      </c:pivotFmt>
      <c:pivotFmt>
        <c:idx val="46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E70B8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bg2">
              <a:lumMod val="2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4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3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800627805063002E-2"/>
          <c:y val="0.13494130202774812"/>
          <c:w val="0.70325779686273815"/>
          <c:h val="0.70940226388457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'Ride Count by Ranking'!$B$5:$B$6</c:f>
              <c:strCache>
                <c:ptCount val="1"/>
                <c:pt idx="0">
                  <c:v>Adventureland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Ranking'!$B$7:$B$11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BC-F143-BC27-AB39A043827F}"/>
            </c:ext>
          </c:extLst>
        </c:ser>
        <c:ser>
          <c:idx val="1"/>
          <c:order val="1"/>
          <c:tx>
            <c:strRef>
              <c:f>'Ride Count by Ranking'!$C$5:$C$6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Ranking'!$C$7:$C$11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BC-F143-BC27-AB39A043827F}"/>
            </c:ext>
          </c:extLst>
        </c:ser>
        <c:ser>
          <c:idx val="2"/>
          <c:order val="2"/>
          <c:tx>
            <c:strRef>
              <c:f>'Ride Count by Ranking'!$D$5:$D$6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Ranking'!$D$7:$D$11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BC-F143-BC27-AB39A043827F}"/>
            </c:ext>
          </c:extLst>
        </c:ser>
        <c:ser>
          <c:idx val="3"/>
          <c:order val="3"/>
          <c:tx>
            <c:strRef>
              <c:f>'Ride Count by Ranking'!$E$5:$E$6</c:f>
              <c:strCache>
                <c:ptCount val="1"/>
                <c:pt idx="0">
                  <c:v>Echo Lake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Ranking'!$E$7:$E$11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BC-F143-BC27-AB39A043827F}"/>
            </c:ext>
          </c:extLst>
        </c:ser>
        <c:ser>
          <c:idx val="4"/>
          <c:order val="4"/>
          <c:tx>
            <c:strRef>
              <c:f>'Ride Count by Ranking'!$F$5:$F$6</c:f>
              <c:strCache>
                <c:ptCount val="1"/>
                <c:pt idx="0">
                  <c:v>Fantasyland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Ranking'!$F$7:$F$11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EBC-F143-BC27-AB39A043827F}"/>
            </c:ext>
          </c:extLst>
        </c:ser>
        <c:ser>
          <c:idx val="5"/>
          <c:order val="5"/>
          <c:tx>
            <c:strRef>
              <c:f>'Ride Count by Ranking'!$G$5:$G$6</c:f>
              <c:strCache>
                <c:ptCount val="1"/>
                <c:pt idx="0">
                  <c:v>Frontierland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solidFill>
                <a:srgbClr val="FE410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A-2EBC-F143-BC27-AB39A043827F}"/>
              </c:ext>
            </c:extLst>
          </c:dPt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Ranking'!$G$7:$G$11</c:f>
              <c:numCache>
                <c:formatCode>General</c:formatCode>
                <c:ptCount val="4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BC-F143-BC27-AB39A043827F}"/>
            </c:ext>
          </c:extLst>
        </c:ser>
        <c:ser>
          <c:idx val="6"/>
          <c:order val="6"/>
          <c:tx>
            <c:strRef>
              <c:f>'Ride Count by Ranking'!$H$5:$H$6</c:f>
              <c:strCache>
                <c:ptCount val="1"/>
                <c:pt idx="0">
                  <c:v>Future World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Ranking'!$H$7:$H$11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EBC-F143-BC27-AB39A043827F}"/>
            </c:ext>
          </c:extLst>
        </c:ser>
        <c:ser>
          <c:idx val="7"/>
          <c:order val="7"/>
          <c:tx>
            <c:strRef>
              <c:f>'Ride Count by Ranking'!$I$5:$I$6</c:f>
              <c:strCache>
                <c:ptCount val="1"/>
                <c:pt idx="0">
                  <c:v>Liberty Square</c:v>
                </c:pt>
              </c:strCache>
            </c:strRef>
          </c:tx>
          <c:spPr>
            <a:solidFill>
              <a:srgbClr val="E70B82"/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Ranking'!$I$7:$I$11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EBC-F143-BC27-AB39A043827F}"/>
            </c:ext>
          </c:extLst>
        </c:ser>
        <c:ser>
          <c:idx val="8"/>
          <c:order val="8"/>
          <c:tx>
            <c:strRef>
              <c:f>'Ride Count by Ranking'!$J$5:$J$6</c:f>
              <c:strCache>
                <c:ptCount val="1"/>
                <c:pt idx="0">
                  <c:v>Pandora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Ranking'!$J$7:$J$11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EBC-F143-BC27-AB39A043827F}"/>
            </c:ext>
          </c:extLst>
        </c:ser>
        <c:ser>
          <c:idx val="9"/>
          <c:order val="9"/>
          <c:tx>
            <c:strRef>
              <c:f>'Ride Count by Ranking'!$K$5:$K$6</c:f>
              <c:strCache>
                <c:ptCount val="1"/>
                <c:pt idx="0">
                  <c:v>Sunset Boulevard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Ranking'!$K$7:$K$11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EBC-F143-BC27-AB39A043827F}"/>
            </c:ext>
          </c:extLst>
        </c:ser>
        <c:ser>
          <c:idx val="10"/>
          <c:order val="10"/>
          <c:tx>
            <c:strRef>
              <c:f>'Ride Count by Ranking'!$L$5:$L$6</c:f>
              <c:strCache>
                <c:ptCount val="1"/>
                <c:pt idx="0">
                  <c:v>Tomorrowland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Ranking'!$L$7:$L$11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EBC-F143-BC27-AB39A043827F}"/>
            </c:ext>
          </c:extLst>
        </c:ser>
        <c:ser>
          <c:idx val="11"/>
          <c:order val="11"/>
          <c:tx>
            <c:strRef>
              <c:f>'Ride Count by Ranking'!$M$5:$M$6</c:f>
              <c:strCache>
                <c:ptCount val="1"/>
                <c:pt idx="0">
                  <c:v>Toy Story Land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Ranking'!$M$7:$M$11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EBC-F143-BC27-AB39A0438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625967"/>
        <c:axId val="483627615"/>
      </c:barChart>
      <c:catAx>
        <c:axId val="48362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aseline="0"/>
                </a:pPr>
                <a:r>
                  <a:rPr lang="en-US" sz="1600" baseline="0"/>
                  <a:t>Park Name</a:t>
                </a:r>
              </a:p>
            </c:rich>
          </c:tx>
          <c:layout>
            <c:manualLayout>
              <c:xMode val="edge"/>
              <c:yMode val="edge"/>
              <c:x val="0.40156580931302954"/>
              <c:y val="0.925469457726535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27615"/>
        <c:crosses val="autoZero"/>
        <c:auto val="1"/>
        <c:lblAlgn val="ctr"/>
        <c:lblOffset val="100"/>
        <c:noMultiLvlLbl val="0"/>
      </c:catAx>
      <c:valAx>
        <c:axId val="4836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aseline="0"/>
                  <a:t>Ride Count</a:t>
                </a:r>
              </a:p>
            </c:rich>
          </c:tx>
          <c:layout>
            <c:manualLayout>
              <c:xMode val="edge"/>
              <c:yMode val="edge"/>
              <c:x val="1.4773346500780346E-2"/>
              <c:y val="0.3820050588660409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25967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>
        <c:manualLayout>
          <c:xMode val="edge"/>
          <c:yMode val="edge"/>
          <c:x val="0.79749627461181016"/>
          <c:y val="0.18362255145001219"/>
          <c:w val="0.19578480041618535"/>
          <c:h val="0.69907293338599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[K-Mulholland-WDW_Ride_Data_DW.xlsx]Best Ranked Rides For All!PivotTable17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Walt Disney World</a:t>
            </a:r>
          </a:p>
          <a:p>
            <a:pPr>
              <a:defRPr/>
            </a:pPr>
            <a:r>
              <a:rPr lang="en-US" sz="1800" b="1" i="0" baseline="0"/>
              <a:t>Top 10 Best Ranked Rides for All</a:t>
            </a:r>
          </a:p>
        </c:rich>
      </c:tx>
      <c:layout>
        <c:manualLayout>
          <c:xMode val="edge"/>
          <c:yMode val="edge"/>
          <c:x val="0.35749749749749749"/>
          <c:y val="2.3785926660059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288895194407E-2"/>
          <c:y val="0.13310208126858278"/>
          <c:w val="0.86189898559977296"/>
          <c:h val="0.580435763170832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Ranked Rides For All'!$B$4:$B$5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'Best Ranked Rides For All'!$A$6:$A$20</c:f>
              <c:multiLvlStrCache>
                <c:ptCount val="10"/>
                <c:lvl>
                  <c:pt idx="0">
                    <c:v>Kilimanjaro Safaris</c:v>
                  </c:pt>
                  <c:pt idx="1">
                    <c:v>Na'vi River Journey</c:v>
                  </c:pt>
                  <c:pt idx="2">
                    <c:v>Spaceship Earth</c:v>
                  </c:pt>
                  <c:pt idx="3">
                    <c:v>Toy Story Mania</c:v>
                  </c:pt>
                  <c:pt idx="4">
                    <c:v>Haunted Mansion</c:v>
                  </c:pt>
                  <c:pt idx="5">
                    <c:v>It's a Small World</c:v>
                  </c:pt>
                  <c:pt idx="6">
                    <c:v>Jungle Cruise</c:v>
                  </c:pt>
                  <c:pt idx="7">
                    <c:v>Mad Tea Party</c:v>
                  </c:pt>
                  <c:pt idx="8">
                    <c:v>Peter Pan's Flight</c:v>
                  </c:pt>
                  <c:pt idx="9">
                    <c:v>Pirates of the Caribbean</c:v>
                  </c:pt>
                </c:lvl>
                <c:lvl>
                  <c:pt idx="0">
                    <c:v>AK</c:v>
                  </c:pt>
                  <c:pt idx="2">
                    <c:v>EC</c:v>
                  </c:pt>
                  <c:pt idx="3">
                    <c:v>HS</c:v>
                  </c:pt>
                  <c:pt idx="4">
                    <c:v>MK</c:v>
                  </c:pt>
                </c:lvl>
              </c:multiLvlStrCache>
            </c:multiLvlStrRef>
          </c:cat>
          <c:val>
            <c:numRef>
              <c:f>'Best Ranked Rides For All'!$B$6:$B$20</c:f>
              <c:numCache>
                <c:formatCode>General</c:formatCode>
                <c:ptCount val="10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2-BA46-97B8-ADB1348AB1A7}"/>
            </c:ext>
          </c:extLst>
        </c:ser>
        <c:ser>
          <c:idx val="1"/>
          <c:order val="1"/>
          <c:tx>
            <c:strRef>
              <c:f>'Best Ranked Rides For All'!$C$4:$C$5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'Best Ranked Rides For All'!$A$6:$A$20</c:f>
              <c:multiLvlStrCache>
                <c:ptCount val="10"/>
                <c:lvl>
                  <c:pt idx="0">
                    <c:v>Kilimanjaro Safaris</c:v>
                  </c:pt>
                  <c:pt idx="1">
                    <c:v>Na'vi River Journey</c:v>
                  </c:pt>
                  <c:pt idx="2">
                    <c:v>Spaceship Earth</c:v>
                  </c:pt>
                  <c:pt idx="3">
                    <c:v>Toy Story Mania</c:v>
                  </c:pt>
                  <c:pt idx="4">
                    <c:v>Haunted Mansion</c:v>
                  </c:pt>
                  <c:pt idx="5">
                    <c:v>It's a Small World</c:v>
                  </c:pt>
                  <c:pt idx="6">
                    <c:v>Jungle Cruise</c:v>
                  </c:pt>
                  <c:pt idx="7">
                    <c:v>Mad Tea Party</c:v>
                  </c:pt>
                  <c:pt idx="8">
                    <c:v>Peter Pan's Flight</c:v>
                  </c:pt>
                  <c:pt idx="9">
                    <c:v>Pirates of the Caribbean</c:v>
                  </c:pt>
                </c:lvl>
                <c:lvl>
                  <c:pt idx="0">
                    <c:v>AK</c:v>
                  </c:pt>
                  <c:pt idx="2">
                    <c:v>EC</c:v>
                  </c:pt>
                  <c:pt idx="3">
                    <c:v>HS</c:v>
                  </c:pt>
                  <c:pt idx="4">
                    <c:v>MK</c:v>
                  </c:pt>
                </c:lvl>
              </c:multiLvlStrCache>
            </c:multiLvlStrRef>
          </c:cat>
          <c:val>
            <c:numRef>
              <c:f>'Best Ranked Rides For All'!$C$6:$C$20</c:f>
              <c:numCache>
                <c:formatCode>General</c:formatCode>
                <c:ptCount val="10"/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2-BA46-97B8-ADB1348AB1A7}"/>
            </c:ext>
          </c:extLst>
        </c:ser>
        <c:ser>
          <c:idx val="2"/>
          <c:order val="2"/>
          <c:tx>
            <c:strRef>
              <c:f>'Best Ranked Rides For All'!$D$4:$D$5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'Best Ranked Rides For All'!$A$6:$A$20</c:f>
              <c:multiLvlStrCache>
                <c:ptCount val="10"/>
                <c:lvl>
                  <c:pt idx="0">
                    <c:v>Kilimanjaro Safaris</c:v>
                  </c:pt>
                  <c:pt idx="1">
                    <c:v>Na'vi River Journey</c:v>
                  </c:pt>
                  <c:pt idx="2">
                    <c:v>Spaceship Earth</c:v>
                  </c:pt>
                  <c:pt idx="3">
                    <c:v>Toy Story Mania</c:v>
                  </c:pt>
                  <c:pt idx="4">
                    <c:v>Haunted Mansion</c:v>
                  </c:pt>
                  <c:pt idx="5">
                    <c:v>It's a Small World</c:v>
                  </c:pt>
                  <c:pt idx="6">
                    <c:v>Jungle Cruise</c:v>
                  </c:pt>
                  <c:pt idx="7">
                    <c:v>Mad Tea Party</c:v>
                  </c:pt>
                  <c:pt idx="8">
                    <c:v>Peter Pan's Flight</c:v>
                  </c:pt>
                  <c:pt idx="9">
                    <c:v>Pirates of the Caribbean</c:v>
                  </c:pt>
                </c:lvl>
                <c:lvl>
                  <c:pt idx="0">
                    <c:v>AK</c:v>
                  </c:pt>
                  <c:pt idx="2">
                    <c:v>EC</c:v>
                  </c:pt>
                  <c:pt idx="3">
                    <c:v>HS</c:v>
                  </c:pt>
                  <c:pt idx="4">
                    <c:v>MK</c:v>
                  </c:pt>
                </c:lvl>
              </c:multiLvlStrCache>
            </c:multiLvlStrRef>
          </c:cat>
          <c:val>
            <c:numRef>
              <c:f>'Best Ranked Rides For All'!$D$6:$D$20</c:f>
              <c:numCache>
                <c:formatCode>General</c:formatCode>
                <c:ptCount val="10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F2-BA46-97B8-ADB1348AB1A7}"/>
            </c:ext>
          </c:extLst>
        </c:ser>
        <c:ser>
          <c:idx val="3"/>
          <c:order val="3"/>
          <c:tx>
            <c:strRef>
              <c:f>'Best Ranked Rides For All'!$E$4:$E$5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'Best Ranked Rides For All'!$A$6:$A$20</c:f>
              <c:multiLvlStrCache>
                <c:ptCount val="10"/>
                <c:lvl>
                  <c:pt idx="0">
                    <c:v>Kilimanjaro Safaris</c:v>
                  </c:pt>
                  <c:pt idx="1">
                    <c:v>Na'vi River Journey</c:v>
                  </c:pt>
                  <c:pt idx="2">
                    <c:v>Spaceship Earth</c:v>
                  </c:pt>
                  <c:pt idx="3">
                    <c:v>Toy Story Mania</c:v>
                  </c:pt>
                  <c:pt idx="4">
                    <c:v>Haunted Mansion</c:v>
                  </c:pt>
                  <c:pt idx="5">
                    <c:v>It's a Small World</c:v>
                  </c:pt>
                  <c:pt idx="6">
                    <c:v>Jungle Cruise</c:v>
                  </c:pt>
                  <c:pt idx="7">
                    <c:v>Mad Tea Party</c:v>
                  </c:pt>
                  <c:pt idx="8">
                    <c:v>Peter Pan's Flight</c:v>
                  </c:pt>
                  <c:pt idx="9">
                    <c:v>Pirates of the Caribbean</c:v>
                  </c:pt>
                </c:lvl>
                <c:lvl>
                  <c:pt idx="0">
                    <c:v>AK</c:v>
                  </c:pt>
                  <c:pt idx="2">
                    <c:v>EC</c:v>
                  </c:pt>
                  <c:pt idx="3">
                    <c:v>HS</c:v>
                  </c:pt>
                  <c:pt idx="4">
                    <c:v>MK</c:v>
                  </c:pt>
                </c:lvl>
              </c:multiLvlStrCache>
            </c:multiLvlStrRef>
          </c:cat>
          <c:val>
            <c:numRef>
              <c:f>'Best Ranked Rides For All'!$E$6:$E$20</c:f>
              <c:numCache>
                <c:formatCode>General</c:formatCode>
                <c:ptCount val="10"/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F2-BA46-97B8-ADB1348AB1A7}"/>
            </c:ext>
          </c:extLst>
        </c:ser>
        <c:ser>
          <c:idx val="4"/>
          <c:order val="4"/>
          <c:tx>
            <c:strRef>
              <c:f>'Best Ranked Rides For All'!$F$4:$F$5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'Best Ranked Rides For All'!$A$6:$A$20</c:f>
              <c:multiLvlStrCache>
                <c:ptCount val="10"/>
                <c:lvl>
                  <c:pt idx="0">
                    <c:v>Kilimanjaro Safaris</c:v>
                  </c:pt>
                  <c:pt idx="1">
                    <c:v>Na'vi River Journey</c:v>
                  </c:pt>
                  <c:pt idx="2">
                    <c:v>Spaceship Earth</c:v>
                  </c:pt>
                  <c:pt idx="3">
                    <c:v>Toy Story Mania</c:v>
                  </c:pt>
                  <c:pt idx="4">
                    <c:v>Haunted Mansion</c:v>
                  </c:pt>
                  <c:pt idx="5">
                    <c:v>It's a Small World</c:v>
                  </c:pt>
                  <c:pt idx="6">
                    <c:v>Jungle Cruise</c:v>
                  </c:pt>
                  <c:pt idx="7">
                    <c:v>Mad Tea Party</c:v>
                  </c:pt>
                  <c:pt idx="8">
                    <c:v>Peter Pan's Flight</c:v>
                  </c:pt>
                  <c:pt idx="9">
                    <c:v>Pirates of the Caribbean</c:v>
                  </c:pt>
                </c:lvl>
                <c:lvl>
                  <c:pt idx="0">
                    <c:v>AK</c:v>
                  </c:pt>
                  <c:pt idx="2">
                    <c:v>EC</c:v>
                  </c:pt>
                  <c:pt idx="3">
                    <c:v>HS</c:v>
                  </c:pt>
                  <c:pt idx="4">
                    <c:v>MK</c:v>
                  </c:pt>
                </c:lvl>
              </c:multiLvlStrCache>
            </c:multiLvlStrRef>
          </c:cat>
          <c:val>
            <c:numRef>
              <c:f>'Best Ranked Rides For All'!$F$6:$F$20</c:f>
              <c:numCache>
                <c:formatCode>General</c:formatCode>
                <c:ptCount val="10"/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F2-BA46-97B8-ADB1348AB1A7}"/>
            </c:ext>
          </c:extLst>
        </c:ser>
        <c:ser>
          <c:idx val="5"/>
          <c:order val="5"/>
          <c:tx>
            <c:strRef>
              <c:f>'Best Ranked Rides For All'!$G$4:$G$5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'Best Ranked Rides For All'!$A$6:$A$20</c:f>
              <c:multiLvlStrCache>
                <c:ptCount val="10"/>
                <c:lvl>
                  <c:pt idx="0">
                    <c:v>Kilimanjaro Safaris</c:v>
                  </c:pt>
                  <c:pt idx="1">
                    <c:v>Na'vi River Journey</c:v>
                  </c:pt>
                  <c:pt idx="2">
                    <c:v>Spaceship Earth</c:v>
                  </c:pt>
                  <c:pt idx="3">
                    <c:v>Toy Story Mania</c:v>
                  </c:pt>
                  <c:pt idx="4">
                    <c:v>Haunted Mansion</c:v>
                  </c:pt>
                  <c:pt idx="5">
                    <c:v>It's a Small World</c:v>
                  </c:pt>
                  <c:pt idx="6">
                    <c:v>Jungle Cruise</c:v>
                  </c:pt>
                  <c:pt idx="7">
                    <c:v>Mad Tea Party</c:v>
                  </c:pt>
                  <c:pt idx="8">
                    <c:v>Peter Pan's Flight</c:v>
                  </c:pt>
                  <c:pt idx="9">
                    <c:v>Pirates of the Caribbean</c:v>
                  </c:pt>
                </c:lvl>
                <c:lvl>
                  <c:pt idx="0">
                    <c:v>AK</c:v>
                  </c:pt>
                  <c:pt idx="2">
                    <c:v>EC</c:v>
                  </c:pt>
                  <c:pt idx="3">
                    <c:v>HS</c:v>
                  </c:pt>
                  <c:pt idx="4">
                    <c:v>MK</c:v>
                  </c:pt>
                </c:lvl>
              </c:multiLvlStrCache>
            </c:multiLvlStrRef>
          </c:cat>
          <c:val>
            <c:numRef>
              <c:f>'Best Ranked Rides For All'!$G$6:$G$20</c:f>
              <c:numCache>
                <c:formatCode>General</c:formatCode>
                <c:ptCount val="10"/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F2-BA46-97B8-ADB1348AB1A7}"/>
            </c:ext>
          </c:extLst>
        </c:ser>
        <c:ser>
          <c:idx val="6"/>
          <c:order val="6"/>
          <c:tx>
            <c:strRef>
              <c:f>'Best Ranked Rides For All'!$H$4:$H$5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'Best Ranked Rides For All'!$A$6:$A$20</c:f>
              <c:multiLvlStrCache>
                <c:ptCount val="10"/>
                <c:lvl>
                  <c:pt idx="0">
                    <c:v>Kilimanjaro Safaris</c:v>
                  </c:pt>
                  <c:pt idx="1">
                    <c:v>Na'vi River Journey</c:v>
                  </c:pt>
                  <c:pt idx="2">
                    <c:v>Spaceship Earth</c:v>
                  </c:pt>
                  <c:pt idx="3">
                    <c:v>Toy Story Mania</c:v>
                  </c:pt>
                  <c:pt idx="4">
                    <c:v>Haunted Mansion</c:v>
                  </c:pt>
                  <c:pt idx="5">
                    <c:v>It's a Small World</c:v>
                  </c:pt>
                  <c:pt idx="6">
                    <c:v>Jungle Cruise</c:v>
                  </c:pt>
                  <c:pt idx="7">
                    <c:v>Mad Tea Party</c:v>
                  </c:pt>
                  <c:pt idx="8">
                    <c:v>Peter Pan's Flight</c:v>
                  </c:pt>
                  <c:pt idx="9">
                    <c:v>Pirates of the Caribbean</c:v>
                  </c:pt>
                </c:lvl>
                <c:lvl>
                  <c:pt idx="0">
                    <c:v>AK</c:v>
                  </c:pt>
                  <c:pt idx="2">
                    <c:v>EC</c:v>
                  </c:pt>
                  <c:pt idx="3">
                    <c:v>HS</c:v>
                  </c:pt>
                  <c:pt idx="4">
                    <c:v>MK</c:v>
                  </c:pt>
                </c:lvl>
              </c:multiLvlStrCache>
            </c:multiLvlStrRef>
          </c:cat>
          <c:val>
            <c:numRef>
              <c:f>'Best Ranked Rides For All'!$H$6:$H$20</c:f>
              <c:numCache>
                <c:formatCode>General</c:formatCode>
                <c:ptCount val="10"/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F2-BA46-97B8-ADB1348AB1A7}"/>
            </c:ext>
          </c:extLst>
        </c:ser>
        <c:ser>
          <c:idx val="7"/>
          <c:order val="7"/>
          <c:tx>
            <c:strRef>
              <c:f>'Best Ranked Rides For All'!$I$4:$I$5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'Best Ranked Rides For All'!$A$6:$A$20</c:f>
              <c:multiLvlStrCache>
                <c:ptCount val="10"/>
                <c:lvl>
                  <c:pt idx="0">
                    <c:v>Kilimanjaro Safaris</c:v>
                  </c:pt>
                  <c:pt idx="1">
                    <c:v>Na'vi River Journey</c:v>
                  </c:pt>
                  <c:pt idx="2">
                    <c:v>Spaceship Earth</c:v>
                  </c:pt>
                  <c:pt idx="3">
                    <c:v>Toy Story Mania</c:v>
                  </c:pt>
                  <c:pt idx="4">
                    <c:v>Haunted Mansion</c:v>
                  </c:pt>
                  <c:pt idx="5">
                    <c:v>It's a Small World</c:v>
                  </c:pt>
                  <c:pt idx="6">
                    <c:v>Jungle Cruise</c:v>
                  </c:pt>
                  <c:pt idx="7">
                    <c:v>Mad Tea Party</c:v>
                  </c:pt>
                  <c:pt idx="8">
                    <c:v>Peter Pan's Flight</c:v>
                  </c:pt>
                  <c:pt idx="9">
                    <c:v>Pirates of the Caribbean</c:v>
                  </c:pt>
                </c:lvl>
                <c:lvl>
                  <c:pt idx="0">
                    <c:v>AK</c:v>
                  </c:pt>
                  <c:pt idx="2">
                    <c:v>EC</c:v>
                  </c:pt>
                  <c:pt idx="3">
                    <c:v>HS</c:v>
                  </c:pt>
                  <c:pt idx="4">
                    <c:v>MK</c:v>
                  </c:pt>
                </c:lvl>
              </c:multiLvlStrCache>
            </c:multiLvlStrRef>
          </c:cat>
          <c:val>
            <c:numRef>
              <c:f>'Best Ranked Rides For All'!$I$6:$I$20</c:f>
              <c:numCache>
                <c:formatCode>General</c:formatCode>
                <c:ptCount val="10"/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F2-BA46-97B8-ADB1348AB1A7}"/>
            </c:ext>
          </c:extLst>
        </c:ser>
        <c:ser>
          <c:idx val="8"/>
          <c:order val="8"/>
          <c:tx>
            <c:strRef>
              <c:f>'Best Ranked Rides For All'!$J$4:$J$5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'Best Ranked Rides For All'!$A$6:$A$20</c:f>
              <c:multiLvlStrCache>
                <c:ptCount val="10"/>
                <c:lvl>
                  <c:pt idx="0">
                    <c:v>Kilimanjaro Safaris</c:v>
                  </c:pt>
                  <c:pt idx="1">
                    <c:v>Na'vi River Journey</c:v>
                  </c:pt>
                  <c:pt idx="2">
                    <c:v>Spaceship Earth</c:v>
                  </c:pt>
                  <c:pt idx="3">
                    <c:v>Toy Story Mania</c:v>
                  </c:pt>
                  <c:pt idx="4">
                    <c:v>Haunted Mansion</c:v>
                  </c:pt>
                  <c:pt idx="5">
                    <c:v>It's a Small World</c:v>
                  </c:pt>
                  <c:pt idx="6">
                    <c:v>Jungle Cruise</c:v>
                  </c:pt>
                  <c:pt idx="7">
                    <c:v>Mad Tea Party</c:v>
                  </c:pt>
                  <c:pt idx="8">
                    <c:v>Peter Pan's Flight</c:v>
                  </c:pt>
                  <c:pt idx="9">
                    <c:v>Pirates of the Caribbean</c:v>
                  </c:pt>
                </c:lvl>
                <c:lvl>
                  <c:pt idx="0">
                    <c:v>AK</c:v>
                  </c:pt>
                  <c:pt idx="2">
                    <c:v>EC</c:v>
                  </c:pt>
                  <c:pt idx="3">
                    <c:v>HS</c:v>
                  </c:pt>
                  <c:pt idx="4">
                    <c:v>MK</c:v>
                  </c:pt>
                </c:lvl>
              </c:multiLvlStrCache>
            </c:multiLvlStrRef>
          </c:cat>
          <c:val>
            <c:numRef>
              <c:f>'Best Ranked Rides For All'!$J$6:$J$20</c:f>
              <c:numCache>
                <c:formatCode>General</c:formatCode>
                <c:ptCount val="10"/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2-BA46-97B8-ADB1348AB1A7}"/>
            </c:ext>
          </c:extLst>
        </c:ser>
        <c:ser>
          <c:idx val="9"/>
          <c:order val="9"/>
          <c:tx>
            <c:strRef>
              <c:f>'Best Ranked Rides For All'!$K$4:$K$5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'Best Ranked Rides For All'!$A$6:$A$20</c:f>
              <c:multiLvlStrCache>
                <c:ptCount val="10"/>
                <c:lvl>
                  <c:pt idx="0">
                    <c:v>Kilimanjaro Safaris</c:v>
                  </c:pt>
                  <c:pt idx="1">
                    <c:v>Na'vi River Journey</c:v>
                  </c:pt>
                  <c:pt idx="2">
                    <c:v>Spaceship Earth</c:v>
                  </c:pt>
                  <c:pt idx="3">
                    <c:v>Toy Story Mania</c:v>
                  </c:pt>
                  <c:pt idx="4">
                    <c:v>Haunted Mansion</c:v>
                  </c:pt>
                  <c:pt idx="5">
                    <c:v>It's a Small World</c:v>
                  </c:pt>
                  <c:pt idx="6">
                    <c:v>Jungle Cruise</c:v>
                  </c:pt>
                  <c:pt idx="7">
                    <c:v>Mad Tea Party</c:v>
                  </c:pt>
                  <c:pt idx="8">
                    <c:v>Peter Pan's Flight</c:v>
                  </c:pt>
                  <c:pt idx="9">
                    <c:v>Pirates of the Caribbean</c:v>
                  </c:pt>
                </c:lvl>
                <c:lvl>
                  <c:pt idx="0">
                    <c:v>AK</c:v>
                  </c:pt>
                  <c:pt idx="2">
                    <c:v>EC</c:v>
                  </c:pt>
                  <c:pt idx="3">
                    <c:v>HS</c:v>
                  </c:pt>
                  <c:pt idx="4">
                    <c:v>MK</c:v>
                  </c:pt>
                </c:lvl>
              </c:multiLvlStrCache>
            </c:multiLvlStrRef>
          </c:cat>
          <c:val>
            <c:numRef>
              <c:f>'Best Ranked Rides For All'!$K$6:$K$20</c:f>
              <c:numCache>
                <c:formatCode>General</c:formatCode>
                <c:ptCount val="10"/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F2-BA46-97B8-ADB1348AB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181583"/>
        <c:axId val="484183231"/>
      </c:barChart>
      <c:catAx>
        <c:axId val="48418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Ride Name and Park Location</a:t>
                </a:r>
              </a:p>
            </c:rich>
          </c:tx>
          <c:layout>
            <c:manualLayout>
              <c:xMode val="edge"/>
              <c:yMode val="edge"/>
              <c:x val="0.38932278735428344"/>
              <c:y val="0.9104756404953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83231"/>
        <c:crosses val="autoZero"/>
        <c:auto val="1"/>
        <c:lblAlgn val="ctr"/>
        <c:lblOffset val="100"/>
        <c:noMultiLvlLbl val="0"/>
      </c:catAx>
      <c:valAx>
        <c:axId val="4841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Travel and Leisure Rating</a:t>
                </a:r>
              </a:p>
              <a:p>
                <a:pPr>
                  <a:defRPr sz="1400"/>
                </a:pPr>
                <a:r>
                  <a:rPr lang="en-US" sz="1400" baseline="0"/>
                  <a:t>(lower is better)</a:t>
                </a:r>
              </a:p>
            </c:rich>
          </c:tx>
          <c:layout>
            <c:manualLayout>
              <c:xMode val="edge"/>
              <c:yMode val="edge"/>
              <c:x val="1.7142102732653916E-2"/>
              <c:y val="0.27332979561895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8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9</xdr:row>
      <xdr:rowOff>165100</xdr:rowOff>
    </xdr:from>
    <xdr:to>
      <xdr:col>13</xdr:col>
      <xdr:colOff>431800</xdr:colOff>
      <xdr:row>41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2AC37-F4F0-2B64-FB1C-8A56A61CF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11</xdr:row>
      <xdr:rowOff>171450</xdr:rowOff>
    </xdr:from>
    <xdr:to>
      <xdr:col>13</xdr:col>
      <xdr:colOff>0</xdr:colOff>
      <xdr:row>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94E05-1A45-D99F-276C-22BDFFBC2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171450</xdr:rowOff>
    </xdr:from>
    <xdr:to>
      <xdr:col>14</xdr:col>
      <xdr:colOff>12700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FDF96-A7A1-2074-D163-1761A6E70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1</xdr:row>
      <xdr:rowOff>31750</xdr:rowOff>
    </xdr:from>
    <xdr:to>
      <xdr:col>20</xdr:col>
      <xdr:colOff>38100</xdr:colOff>
      <xdr:row>37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9BF6A5-0C35-6C09-528F-147B64933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a Mulholland" refreshedDate="44829.777864467593" createdVersion="8" refreshedVersion="8" minRefreshableVersion="3" recordCount="47" xr:uid="{E82F3E97-774C-C945-AF96-4E47239E0B36}">
  <cacheSource type="worksheet">
    <worksheetSource ref="A1:AB1048576" sheet="WDW_Ride_Data"/>
  </cacheSource>
  <cacheFields count="28">
    <cacheField name="Ride_name" numFmtId="0">
      <sharedItems containsBlank="1" count="47">
        <s v="Alien Swirling Saucers"/>
        <s v="Astro Orbiter"/>
        <s v="Avatar Flight of Passage"/>
        <s v="Big Thunder Mountain Railroad"/>
        <s v="Buzz Lightyear's Space Ranger Spin"/>
        <s v="Dinosaur"/>
        <s v="Dumbo the Flying Elephant"/>
        <s v="Expedition Everest"/>
        <s v="Frozen Ever After"/>
        <s v="Gran Fiesta Tour Starring The Three Caballeros"/>
        <s v="Haunted Mansion"/>
        <s v="It's a Small World"/>
        <s v="Journey Into Imagination with Figment"/>
        <s v="Jungle Cruise"/>
        <s v="Kali River Rapids"/>
        <s v="Kilimanjaro Safaris"/>
        <s v="Living with the Land"/>
        <s v="Mad Tea Party"/>
        <s v="Main Street Vehicles"/>
        <s v="Mission Space"/>
        <s v="Na'vi River Journey"/>
        <s v="Peter Pan's Flight"/>
        <s v="Pirates of the Caribbean"/>
        <s v="Primeval Whirl"/>
        <s v="Prince Charming Regal Carrousel"/>
        <s v="Rock 'n' Roller Coaster"/>
        <s v="Seven Dwarfs Mine Train"/>
        <s v="Slinky Dog Dash"/>
        <s v="Soarin' Around the World"/>
        <s v="Space Mountain"/>
        <s v="Spaceship Earth"/>
        <s v="Splash Mountain"/>
        <s v="Star Tours"/>
        <s v="Test Track"/>
        <s v="The Barnstormer"/>
        <s v="The Magic Carpets of Aladdin"/>
        <s v="The Many Adventures of Winnie the Pooh"/>
        <s v="The Twilight Zone Tower of Terror"/>
        <s v="Tomorrowland Speedway"/>
        <s v="Tomorrowland Transit Authority PeopleMover"/>
        <s v="Toy Story Mania"/>
        <s v="TriceraTop Spin"/>
        <s v="Under the Sea"/>
        <s v="Walt Disney World Railroad"/>
        <s v="Walt Disney's Carousel of Progress"/>
        <s v="Wildlife Express Train"/>
        <m/>
      </sharedItems>
    </cacheField>
    <cacheField name="Park_location" numFmtId="0">
      <sharedItems containsBlank="1" count="5">
        <s v="HS"/>
        <s v="MK"/>
        <s v="AK"/>
        <s v="EC"/>
        <m/>
      </sharedItems>
    </cacheField>
    <cacheField name="Park_area" numFmtId="0">
      <sharedItems containsBlank="1" count="16">
        <s v="Toy Story Land"/>
        <s v="Tomorrowland"/>
        <s v="Pandora"/>
        <s v="Frontierland"/>
        <s v="Dinoland USA"/>
        <s v="Fantasyland"/>
        <s v="Asia"/>
        <s v="World Showcase"/>
        <s v="Liberty Square"/>
        <s v="Future World"/>
        <s v="Adventureland"/>
        <s v="Africa"/>
        <s v="Main Street USA"/>
        <s v="Sunset Boulevard"/>
        <s v="Echo Lake"/>
        <m/>
      </sharedItems>
    </cacheField>
    <cacheField name="Ride_type_all" numFmtId="0">
      <sharedItems containsBlank="1"/>
    </cacheField>
    <cacheField name="Ride_type_thrill" numFmtId="0">
      <sharedItems containsBlank="1"/>
    </cacheField>
    <cacheField name="Ride_type_spinning" numFmtId="0">
      <sharedItems containsBlank="1"/>
    </cacheField>
    <cacheField name="Ride_type_slow" numFmtId="0">
      <sharedItems containsBlank="1"/>
    </cacheField>
    <cacheField name="Ride_type_small_drops" numFmtId="0">
      <sharedItems containsBlank="1"/>
    </cacheField>
    <cacheField name="Ride_type_big_drops" numFmtId="0">
      <sharedItems containsBlank="1"/>
    </cacheField>
    <cacheField name="Ride_type_dark" numFmtId="0">
      <sharedItems containsBlank="1"/>
    </cacheField>
    <cacheField name="Ride_type_scary" numFmtId="0">
      <sharedItems containsBlank="1"/>
    </cacheField>
    <cacheField name="Ride_type_water" numFmtId="0">
      <sharedItems containsBlank="1"/>
    </cacheField>
    <cacheField name="Fast_pass" numFmtId="0">
      <sharedItems containsBlank="1"/>
    </cacheField>
    <cacheField name="Classic" numFmtId="0">
      <sharedItems containsBlank="1"/>
    </cacheField>
    <cacheField name="Age_interest_all" numFmtId="0">
      <sharedItems containsBlank="1" count="4">
        <s v="all ages"/>
        <s v="kids, tweens, teens, adults"/>
        <s v="preschoolers, kids"/>
        <m/>
      </sharedItems>
    </cacheField>
    <cacheField name="Age_interest_preschoolers" numFmtId="0">
      <sharedItems containsBlank="1" count="3">
        <s v="Yes"/>
        <s v="No"/>
        <m/>
      </sharedItems>
    </cacheField>
    <cacheField name="Age_interest_kids" numFmtId="0">
      <sharedItems containsBlank="1" count="2">
        <s v="Yes"/>
        <m/>
      </sharedItems>
    </cacheField>
    <cacheField name="Age_interest_tweens" numFmtId="0">
      <sharedItems containsBlank="1"/>
    </cacheField>
    <cacheField name="Age_interest_teens" numFmtId="0">
      <sharedItems containsBlank="1"/>
    </cacheField>
    <cacheField name="Age_interest_adults" numFmtId="0">
      <sharedItems containsBlank="1"/>
    </cacheField>
    <cacheField name="Height_req_inches" numFmtId="0">
      <sharedItems containsString="0" containsBlank="1" containsNumber="1" containsInteger="1" minValue="0" maxValue="48" count="8">
        <n v="32"/>
        <n v="0"/>
        <n v="44"/>
        <n v="40"/>
        <n v="38"/>
        <n v="48"/>
        <n v="35"/>
        <m/>
      </sharedItems>
    </cacheField>
    <cacheField name="Ride_duration_min" numFmtId="0">
      <sharedItems containsString="0" containsBlank="1" containsNumber="1" minValue="1" maxValue="20.75"/>
    </cacheField>
    <cacheField name="Open_date" numFmtId="0">
      <sharedItems containsNonDate="0" containsDate="1" containsString="0" containsBlank="1" minDate="1971-10-01T00:00:00" maxDate="2018-07-01T00:00:00"/>
    </cacheField>
    <cacheField name="Age_of_ride_days" numFmtId="0">
      <sharedItems containsString="0" containsBlank="1" containsNumber="1" containsInteger="1" minValue="1548" maxValue="18622"/>
    </cacheField>
    <cacheField name="Age_of_ride_years" numFmtId="0">
      <sharedItems containsString="0" containsBlank="1" containsNumber="1" minValue="4.2381930184804926" maxValue="50.984257357973988"/>
    </cacheField>
    <cacheField name="Age_of_ride_total" numFmtId="0">
      <sharedItems containsBlank="1"/>
    </cacheField>
    <cacheField name="TL_rank" numFmtId="0">
      <sharedItems containsBlank="1" containsMixedTypes="1" containsNumber="1" containsInteger="1" minValue="1" maxValue="53" count="46">
        <n v="31"/>
        <n v="43"/>
        <n v="9"/>
        <n v="8"/>
        <n v="32"/>
        <n v="24"/>
        <n v="29"/>
        <n v="1"/>
        <n v="27"/>
        <n v="47"/>
        <n v="2"/>
        <n v="16"/>
        <n v="53"/>
        <n v="19"/>
        <n v="21"/>
        <n v="11"/>
        <n v="42"/>
        <n v="20"/>
        <s v="NA"/>
        <n v="33"/>
        <n v="25"/>
        <n v="18"/>
        <n v="12"/>
        <n v="41"/>
        <n v="51"/>
        <n v="13"/>
        <n v="10"/>
        <n v="14"/>
        <n v="4"/>
        <n v="5"/>
        <n v="22"/>
        <n v="7"/>
        <n v="15"/>
        <n v="23"/>
        <n v="36"/>
        <n v="44"/>
        <n v="28"/>
        <n v="3"/>
        <n v="38"/>
        <n v="30"/>
        <n v="6"/>
        <n v="45"/>
        <n v="34"/>
        <n v="48"/>
        <n v="52"/>
        <m/>
      </sharedItems>
    </cacheField>
    <cacheField name="TA_Stars" numFmtId="0">
      <sharedItems containsBlank="1" containsMixedTypes="1" containsNumber="1" minValue="3" maxValue="5" count="7">
        <s v="NA"/>
        <n v="3.5"/>
        <n v="5"/>
        <n v="4.5"/>
        <n v="4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x v="0"/>
    <s v="spinning"/>
    <s v="No"/>
    <s v="Yes"/>
    <s v="No"/>
    <s v="No"/>
    <s v="No"/>
    <s v="No"/>
    <s v="No"/>
    <s v="No"/>
    <s v="Yes"/>
    <s v="No"/>
    <x v="0"/>
    <x v="0"/>
    <x v="0"/>
    <s v="Yes"/>
    <s v="Yes"/>
    <s v="Yes"/>
    <x v="0"/>
    <n v="1.5"/>
    <d v="2018-06-30T00:00:00"/>
    <n v="1548"/>
    <n v="4.2381930184804926"/>
    <s v="4 years 2 months 27 days"/>
    <x v="0"/>
    <x v="0"/>
  </r>
  <r>
    <x v="1"/>
    <x v="1"/>
    <x v="1"/>
    <s v="spinning, slow"/>
    <s v="No"/>
    <s v="Yes"/>
    <s v="Yes"/>
    <s v="No"/>
    <s v="No"/>
    <s v="No"/>
    <s v="No"/>
    <s v="No"/>
    <s v="No"/>
    <s v="Yes"/>
    <x v="0"/>
    <x v="0"/>
    <x v="0"/>
    <s v="Yes"/>
    <s v="Yes"/>
    <s v="Yes"/>
    <x v="1"/>
    <n v="1.5"/>
    <d v="1995-02-25T00:00:00"/>
    <n v="10074"/>
    <n v="27.581108829568787"/>
    <s v="27 years 6 months 31 days"/>
    <x v="1"/>
    <x v="1"/>
  </r>
  <r>
    <x v="2"/>
    <x v="2"/>
    <x v="2"/>
    <s v="thrill"/>
    <s v="Yes"/>
    <s v="No"/>
    <s v="No"/>
    <s v="No"/>
    <s v="No"/>
    <s v="No"/>
    <s v="No"/>
    <s v="No"/>
    <s v="Yes"/>
    <s v="No"/>
    <x v="1"/>
    <x v="1"/>
    <x v="0"/>
    <s v="Yes"/>
    <s v="Yes"/>
    <s v="Yes"/>
    <x v="2"/>
    <n v="5"/>
    <d v="2017-05-27T00:00:00"/>
    <n v="1947"/>
    <n v="5.330595482546201"/>
    <s v="5 years 3 months 30 days"/>
    <x v="2"/>
    <x v="2"/>
  </r>
  <r>
    <x v="3"/>
    <x v="1"/>
    <x v="3"/>
    <s v="thirll, small drops"/>
    <s v="Yes"/>
    <s v="No"/>
    <s v="No"/>
    <s v="Yes"/>
    <s v="No"/>
    <s v="No"/>
    <s v="No"/>
    <s v="No"/>
    <s v="Yes"/>
    <s v="Yes"/>
    <x v="1"/>
    <x v="1"/>
    <x v="0"/>
    <s v="Yes"/>
    <s v="Yes"/>
    <s v="Yes"/>
    <x v="3"/>
    <n v="3.5"/>
    <d v="1980-09-23T00:00:00"/>
    <n v="15342"/>
    <n v="42.004106776180699"/>
    <s v="42 years 0 months 1 days"/>
    <x v="3"/>
    <x v="3"/>
  </r>
  <r>
    <x v="4"/>
    <x v="1"/>
    <x v="1"/>
    <s v="spinning, slow"/>
    <s v="No"/>
    <s v="Yes"/>
    <s v="Yes"/>
    <s v="No"/>
    <s v="No"/>
    <s v="No"/>
    <s v="No"/>
    <s v="No"/>
    <s v="Yes"/>
    <s v="No"/>
    <x v="0"/>
    <x v="0"/>
    <x v="0"/>
    <s v="Yes"/>
    <s v="Yes"/>
    <s v="Yes"/>
    <x v="1"/>
    <n v="4"/>
    <d v="1998-10-07T00:00:00"/>
    <n v="8754"/>
    <n v="23.967145790554415"/>
    <s v="23 years 11 months 19 days"/>
    <x v="4"/>
    <x v="3"/>
  </r>
  <r>
    <x v="5"/>
    <x v="2"/>
    <x v="4"/>
    <s v="thrill, small drops, dark, scary"/>
    <s v="Yes"/>
    <s v="No"/>
    <s v="No"/>
    <s v="Yes"/>
    <s v="No"/>
    <s v="Yes"/>
    <s v="Yes"/>
    <s v="No"/>
    <s v="Yes"/>
    <s v="No"/>
    <x v="1"/>
    <x v="1"/>
    <x v="0"/>
    <s v="Yes"/>
    <s v="Yes"/>
    <s v="Yes"/>
    <x v="3"/>
    <n v="3.25"/>
    <d v="1998-04-22T00:00:00"/>
    <n v="8922"/>
    <n v="24.427104722792606"/>
    <s v="24 years 5 months 4 days"/>
    <x v="5"/>
    <x v="4"/>
  </r>
  <r>
    <x v="6"/>
    <x v="1"/>
    <x v="5"/>
    <s v="spinning, slow"/>
    <s v="No"/>
    <s v="Yes"/>
    <s v="Yes"/>
    <s v="No"/>
    <s v="No"/>
    <s v="No"/>
    <s v="No"/>
    <s v="No"/>
    <s v="Yes"/>
    <s v="Yes"/>
    <x v="0"/>
    <x v="0"/>
    <x v="0"/>
    <s v="Yes"/>
    <s v="Yes"/>
    <s v="Yes"/>
    <x v="1"/>
    <n v="1.5"/>
    <d v="1971-10-01T00:00:00"/>
    <n v="18622"/>
    <n v="50.984257357973988"/>
    <s v="50 years 11 months 25 days"/>
    <x v="6"/>
    <x v="3"/>
  </r>
  <r>
    <x v="7"/>
    <x v="2"/>
    <x v="6"/>
    <s v="thrill, big drops, dark"/>
    <s v="Yes"/>
    <s v="No"/>
    <s v="No"/>
    <s v="No"/>
    <s v="Yes"/>
    <s v="Yes"/>
    <s v="No"/>
    <s v="No"/>
    <s v="Yes"/>
    <s v="No"/>
    <x v="1"/>
    <x v="1"/>
    <x v="0"/>
    <s v="Yes"/>
    <s v="Yes"/>
    <s v="Yes"/>
    <x v="2"/>
    <n v="2.75"/>
    <d v="2006-04-07T00:00:00"/>
    <n v="6015"/>
    <n v="16.468172484599588"/>
    <s v="16 years 5 months 19 days"/>
    <x v="7"/>
    <x v="2"/>
  </r>
  <r>
    <x v="8"/>
    <x v="3"/>
    <x v="7"/>
    <s v="slow, small drops, dark"/>
    <s v="No"/>
    <s v="No"/>
    <s v="Yes"/>
    <s v="Yes"/>
    <s v="No"/>
    <s v="Yes"/>
    <s v="No"/>
    <s v="No"/>
    <s v="Yes"/>
    <s v="No"/>
    <x v="0"/>
    <x v="0"/>
    <x v="0"/>
    <s v="Yes"/>
    <s v="Yes"/>
    <s v="Yes"/>
    <x v="1"/>
    <n v="5"/>
    <d v="2016-06-21T00:00:00"/>
    <n v="2287"/>
    <n v="6.2614647501711156"/>
    <s v="6 years 3 months 5 days"/>
    <x v="8"/>
    <x v="4"/>
  </r>
  <r>
    <x v="9"/>
    <x v="3"/>
    <x v="7"/>
    <s v="slow"/>
    <s v="No"/>
    <s v="No"/>
    <s v="Yes"/>
    <s v="No"/>
    <s v="No"/>
    <s v="No"/>
    <s v="No"/>
    <s v="No"/>
    <s v="No"/>
    <s v="Yes"/>
    <x v="0"/>
    <x v="0"/>
    <x v="0"/>
    <s v="Yes"/>
    <s v="Yes"/>
    <s v="Yes"/>
    <x v="1"/>
    <n v="8"/>
    <d v="2007-04-02T00:00:00"/>
    <n v="5655"/>
    <n v="15.482546201232033"/>
    <s v="15 years 5 months 25 days"/>
    <x v="9"/>
    <x v="4"/>
  </r>
  <r>
    <x v="10"/>
    <x v="1"/>
    <x v="8"/>
    <s v="slow, dark"/>
    <s v="No"/>
    <s v="No"/>
    <s v="Yes"/>
    <s v="No"/>
    <s v="No"/>
    <s v="Yes"/>
    <s v="No"/>
    <s v="No"/>
    <s v="Yes"/>
    <s v="Yes"/>
    <x v="0"/>
    <x v="0"/>
    <x v="0"/>
    <s v="Yes"/>
    <s v="Yes"/>
    <s v="Yes"/>
    <x v="1"/>
    <n v="7.5"/>
    <d v="1971-10-01T00:00:00"/>
    <n v="18622"/>
    <n v="50.984257357973988"/>
    <s v="50 years 11 months 25 days"/>
    <x v="10"/>
    <x v="3"/>
  </r>
  <r>
    <x v="11"/>
    <x v="1"/>
    <x v="5"/>
    <s v="slow"/>
    <s v="No"/>
    <s v="No"/>
    <s v="Yes"/>
    <s v="No"/>
    <s v="No"/>
    <s v="No"/>
    <s v="No"/>
    <s v="No"/>
    <s v="Yes"/>
    <s v="Yes"/>
    <x v="0"/>
    <x v="0"/>
    <x v="0"/>
    <s v="Yes"/>
    <s v="Yes"/>
    <s v="Yes"/>
    <x v="1"/>
    <n v="10.5"/>
    <d v="1971-10-01T00:00:00"/>
    <n v="18622"/>
    <n v="50.984257357973988"/>
    <s v="50 years 11 months 25 days"/>
    <x v="11"/>
    <x v="4"/>
  </r>
  <r>
    <x v="12"/>
    <x v="3"/>
    <x v="9"/>
    <s v="slow, dark"/>
    <s v="No"/>
    <s v="No"/>
    <s v="Yes"/>
    <s v="No"/>
    <s v="No"/>
    <s v="Yes"/>
    <s v="No"/>
    <s v="No"/>
    <s v="Yes"/>
    <s v="No"/>
    <x v="0"/>
    <x v="0"/>
    <x v="0"/>
    <s v="Yes"/>
    <s v="Yes"/>
    <s v="Yes"/>
    <x v="1"/>
    <n v="11"/>
    <d v="2002-06-01T00:00:00"/>
    <n v="7421"/>
    <n v="20.317590691307323"/>
    <s v="20 years 3 months 25 days"/>
    <x v="12"/>
    <x v="5"/>
  </r>
  <r>
    <x v="13"/>
    <x v="1"/>
    <x v="10"/>
    <s v="slow"/>
    <s v="No"/>
    <s v="No"/>
    <s v="Yes"/>
    <s v="No"/>
    <s v="No"/>
    <s v="No"/>
    <s v="No"/>
    <s v="No"/>
    <s v="Yes"/>
    <s v="Yes"/>
    <x v="0"/>
    <x v="0"/>
    <x v="0"/>
    <s v="Yes"/>
    <s v="Yes"/>
    <s v="Yes"/>
    <x v="1"/>
    <n v="9"/>
    <d v="1971-10-01T00:00:00"/>
    <n v="18622"/>
    <n v="50.984257357973988"/>
    <s v="50 years 11 months 25 days"/>
    <x v="13"/>
    <x v="4"/>
  </r>
  <r>
    <x v="14"/>
    <x v="2"/>
    <x v="6"/>
    <s v="thrill, water, small drops, spinning"/>
    <s v="Yes"/>
    <s v="Yes"/>
    <s v="No"/>
    <s v="Yes"/>
    <s v="No"/>
    <s v="No"/>
    <s v="No"/>
    <s v="Yes"/>
    <s v="Yes"/>
    <s v="No"/>
    <x v="1"/>
    <x v="1"/>
    <x v="0"/>
    <s v="Yes"/>
    <s v="Yes"/>
    <s v="Yes"/>
    <x v="4"/>
    <n v="3.5"/>
    <d v="1999-02-15T00:00:00"/>
    <n v="8623"/>
    <n v="23.60848733744011"/>
    <s v="23 years 7 months 10 days"/>
    <x v="14"/>
    <x v="3"/>
  </r>
  <r>
    <x v="15"/>
    <x v="2"/>
    <x v="11"/>
    <s v="slow"/>
    <s v="No"/>
    <s v="No"/>
    <s v="Yes"/>
    <s v="No"/>
    <s v="No"/>
    <s v="No"/>
    <s v="No"/>
    <s v="No"/>
    <s v="Yes"/>
    <s v="Yes"/>
    <x v="0"/>
    <x v="0"/>
    <x v="0"/>
    <s v="Yes"/>
    <s v="Yes"/>
    <s v="Yes"/>
    <x v="1"/>
    <n v="18.5"/>
    <d v="1998-04-22T00:00:00"/>
    <n v="8922"/>
    <n v="24.427104722792606"/>
    <s v="24 years 5 months 4 days"/>
    <x v="15"/>
    <x v="3"/>
  </r>
  <r>
    <x v="16"/>
    <x v="3"/>
    <x v="9"/>
    <s v="slow"/>
    <s v="No"/>
    <s v="No"/>
    <s v="Yes"/>
    <s v="No"/>
    <s v="No"/>
    <s v="No"/>
    <s v="No"/>
    <s v="No"/>
    <s v="Yes"/>
    <s v="No"/>
    <x v="0"/>
    <x v="0"/>
    <x v="0"/>
    <s v="Yes"/>
    <s v="Yes"/>
    <s v="Yes"/>
    <x v="1"/>
    <n v="13.75"/>
    <d v="1982-10-01T00:00:00"/>
    <n v="14604"/>
    <n v="39.983572895277206"/>
    <s v="39 years 11 months 25 days"/>
    <x v="16"/>
    <x v="4"/>
  </r>
  <r>
    <x v="17"/>
    <x v="1"/>
    <x v="5"/>
    <s v="spinning"/>
    <s v="No"/>
    <s v="Yes"/>
    <s v="No"/>
    <s v="No"/>
    <s v="No"/>
    <s v="No"/>
    <s v="No"/>
    <s v="No"/>
    <s v="Yes"/>
    <s v="Yes"/>
    <x v="0"/>
    <x v="0"/>
    <x v="0"/>
    <s v="Yes"/>
    <s v="Yes"/>
    <s v="Yes"/>
    <x v="1"/>
    <n v="1.5"/>
    <d v="1971-10-01T00:00:00"/>
    <n v="18622"/>
    <n v="50.984257357973988"/>
    <s v="50 years 11 months 25 days"/>
    <x v="17"/>
    <x v="4"/>
  </r>
  <r>
    <x v="18"/>
    <x v="1"/>
    <x v="12"/>
    <s v="slow"/>
    <s v="No"/>
    <s v="No"/>
    <s v="Yes"/>
    <s v="No"/>
    <s v="No"/>
    <s v="No"/>
    <s v="No"/>
    <s v="No"/>
    <s v="No"/>
    <s v="No"/>
    <x v="0"/>
    <x v="0"/>
    <x v="0"/>
    <s v="Yes"/>
    <s v="Yes"/>
    <s v="Yes"/>
    <x v="1"/>
    <n v="3"/>
    <d v="1971-10-01T00:00:00"/>
    <n v="18622"/>
    <n v="50.984257357973988"/>
    <s v="50 years 11 months 25 days"/>
    <x v="18"/>
    <x v="3"/>
  </r>
  <r>
    <x v="19"/>
    <x v="3"/>
    <x v="9"/>
    <s v="thrill, spinning, dark"/>
    <s v="Yes"/>
    <s v="Yes"/>
    <s v="No"/>
    <s v="No"/>
    <s v="No"/>
    <s v="Yes"/>
    <s v="No"/>
    <s v="No"/>
    <s v="Yes"/>
    <s v="No"/>
    <x v="1"/>
    <x v="1"/>
    <x v="0"/>
    <s v="Yes"/>
    <s v="Yes"/>
    <s v="Yes"/>
    <x v="3"/>
    <n v="5.75"/>
    <d v="2003-10-01T00:00:00"/>
    <n v="6934"/>
    <n v="18.984257357973991"/>
    <s v="18 years 11 months 25 days"/>
    <x v="19"/>
    <x v="1"/>
  </r>
  <r>
    <x v="20"/>
    <x v="2"/>
    <x v="2"/>
    <s v="slow"/>
    <s v="No"/>
    <s v="No"/>
    <s v="Yes"/>
    <s v="No"/>
    <s v="No"/>
    <s v="No"/>
    <s v="No"/>
    <s v="No"/>
    <s v="Yes"/>
    <s v="No"/>
    <x v="0"/>
    <x v="0"/>
    <x v="0"/>
    <s v="Yes"/>
    <s v="Yes"/>
    <s v="Yes"/>
    <x v="1"/>
    <n v="5"/>
    <d v="2017-05-27T00:00:00"/>
    <n v="1947"/>
    <n v="5.330595482546201"/>
    <s v="5 years 3 months 30 days"/>
    <x v="20"/>
    <x v="4"/>
  </r>
  <r>
    <x v="21"/>
    <x v="1"/>
    <x v="5"/>
    <s v="slow, small drops"/>
    <s v="No"/>
    <s v="No"/>
    <s v="Yes"/>
    <s v="Yes"/>
    <s v="No"/>
    <s v="No"/>
    <s v="No"/>
    <s v="No"/>
    <s v="Yes"/>
    <s v="Yes"/>
    <x v="0"/>
    <x v="0"/>
    <x v="0"/>
    <s v="Yes"/>
    <s v="Yes"/>
    <s v="Yes"/>
    <x v="1"/>
    <n v="2.75"/>
    <d v="1971-10-01T00:00:00"/>
    <n v="18622"/>
    <n v="50.984257357973988"/>
    <s v="50 years 11 months 25 days"/>
    <x v="21"/>
    <x v="4"/>
  </r>
  <r>
    <x v="22"/>
    <x v="1"/>
    <x v="10"/>
    <s v="slow, small drops, dark"/>
    <s v="No"/>
    <s v="No"/>
    <s v="Yes"/>
    <s v="Yes"/>
    <s v="No"/>
    <s v="Yes"/>
    <s v="No"/>
    <s v="No"/>
    <s v="Yes"/>
    <s v="Yes"/>
    <x v="0"/>
    <x v="0"/>
    <x v="0"/>
    <s v="Yes"/>
    <s v="Yes"/>
    <s v="Yes"/>
    <x v="1"/>
    <n v="8.5"/>
    <d v="1973-12-17T00:00:00"/>
    <n v="17814"/>
    <n v="48.772073921971256"/>
    <s v="48 years 9 months 8 days"/>
    <x v="22"/>
    <x v="3"/>
  </r>
  <r>
    <x v="23"/>
    <x v="2"/>
    <x v="4"/>
    <s v="thrill, small drops, spinning"/>
    <s v="Yes"/>
    <s v="Yes"/>
    <s v="No"/>
    <s v="Yes"/>
    <s v="No"/>
    <s v="No"/>
    <s v="No"/>
    <s v="No"/>
    <s v="Yes"/>
    <s v="No"/>
    <x v="1"/>
    <x v="1"/>
    <x v="0"/>
    <s v="Yes"/>
    <s v="Yes"/>
    <s v="Yes"/>
    <x v="5"/>
    <n v="1.25"/>
    <d v="2002-04-18T00:00:00"/>
    <n v="7465"/>
    <n v="20.438056125941138"/>
    <s v="20 years 5 months 8 days"/>
    <x v="23"/>
    <x v="4"/>
  </r>
  <r>
    <x v="24"/>
    <x v="1"/>
    <x v="5"/>
    <s v="slow, spinning"/>
    <s v="No"/>
    <s v="Yes"/>
    <s v="Yes"/>
    <s v="No"/>
    <s v="No"/>
    <s v="No"/>
    <s v="No"/>
    <s v="No"/>
    <s v="No"/>
    <s v="Yes"/>
    <x v="0"/>
    <x v="0"/>
    <x v="0"/>
    <s v="Yes"/>
    <s v="Yes"/>
    <s v="Yes"/>
    <x v="1"/>
    <n v="2"/>
    <d v="1971-10-01T00:00:00"/>
    <n v="18622"/>
    <n v="50.984257357973988"/>
    <s v="50 years 11 months 25 days"/>
    <x v="24"/>
    <x v="3"/>
  </r>
  <r>
    <x v="25"/>
    <x v="0"/>
    <x v="13"/>
    <s v="thrill, big drops"/>
    <s v="Yes"/>
    <s v="No"/>
    <s v="No"/>
    <s v="No"/>
    <s v="Yes"/>
    <s v="No"/>
    <s v="No"/>
    <s v="No"/>
    <s v="Yes"/>
    <s v="No"/>
    <x v="1"/>
    <x v="1"/>
    <x v="0"/>
    <s v="Yes"/>
    <s v="Yes"/>
    <s v="Yes"/>
    <x v="5"/>
    <n v="1.25"/>
    <d v="1999-07-29T00:00:00"/>
    <n v="8459"/>
    <n v="23.159479808350444"/>
    <s v="23 years 1 months 27 days"/>
    <x v="25"/>
    <x v="2"/>
  </r>
  <r>
    <x v="26"/>
    <x v="1"/>
    <x v="5"/>
    <s v="thrill, small drops"/>
    <s v="Yes"/>
    <s v="No"/>
    <s v="No"/>
    <s v="Yes"/>
    <s v="No"/>
    <s v="No"/>
    <s v="No"/>
    <s v="No"/>
    <s v="Yes"/>
    <s v="No"/>
    <x v="1"/>
    <x v="1"/>
    <x v="0"/>
    <s v="Yes"/>
    <s v="Yes"/>
    <s v="Yes"/>
    <x v="4"/>
    <n v="2.5"/>
    <d v="2014-05-28T00:00:00"/>
    <n v="3042"/>
    <n v="8.3285420944558517"/>
    <s v="8 years 3 months 29 days"/>
    <x v="26"/>
    <x v="3"/>
  </r>
  <r>
    <x v="27"/>
    <x v="0"/>
    <x v="0"/>
    <s v="thrill, small drops"/>
    <s v="Yes"/>
    <s v="No"/>
    <s v="No"/>
    <s v="Yes"/>
    <s v="No"/>
    <s v="No"/>
    <s v="No"/>
    <s v="No"/>
    <s v="Yes"/>
    <s v="No"/>
    <x v="1"/>
    <x v="1"/>
    <x v="0"/>
    <s v="Yes"/>
    <s v="Yes"/>
    <s v="Yes"/>
    <x v="4"/>
    <n v="2"/>
    <d v="2018-06-30T00:00:00"/>
    <n v="1548"/>
    <n v="4.2381930184804926"/>
    <s v="4 years 2 months 27 days"/>
    <x v="27"/>
    <x v="0"/>
  </r>
  <r>
    <x v="28"/>
    <x v="3"/>
    <x v="9"/>
    <s v="slow, small drops"/>
    <s v="No"/>
    <s v="No"/>
    <s v="Yes"/>
    <s v="Yes"/>
    <s v="No"/>
    <s v="No"/>
    <s v="No"/>
    <s v="No"/>
    <s v="Yes"/>
    <s v="No"/>
    <x v="1"/>
    <x v="1"/>
    <x v="0"/>
    <s v="Yes"/>
    <s v="Yes"/>
    <s v="Yes"/>
    <x v="3"/>
    <n v="5"/>
    <d v="2005-05-05T00:00:00"/>
    <n v="6352"/>
    <n v="17.390828199863108"/>
    <s v="17 years 4 months 22 days"/>
    <x v="28"/>
    <x v="3"/>
  </r>
  <r>
    <x v="29"/>
    <x v="1"/>
    <x v="1"/>
    <s v="thrill, big drops, dark"/>
    <s v="Yes"/>
    <s v="No"/>
    <s v="No"/>
    <s v="No"/>
    <s v="Yes"/>
    <s v="Yes"/>
    <s v="No"/>
    <s v="No"/>
    <s v="Yes"/>
    <s v="Yes"/>
    <x v="1"/>
    <x v="1"/>
    <x v="0"/>
    <s v="Yes"/>
    <s v="Yes"/>
    <s v="Yes"/>
    <x v="2"/>
    <n v="2.5"/>
    <d v="1975-01-15T00:00:00"/>
    <n v="17420"/>
    <n v="47.693360711841201"/>
    <s v="47 years 8 months 10 days"/>
    <x v="29"/>
    <x v="3"/>
  </r>
  <r>
    <x v="30"/>
    <x v="3"/>
    <x v="9"/>
    <s v="slow, dark"/>
    <s v="No"/>
    <s v="No"/>
    <s v="Yes"/>
    <s v="No"/>
    <s v="No"/>
    <s v="Yes"/>
    <s v="No"/>
    <s v="No"/>
    <s v="No"/>
    <s v="No"/>
    <x v="0"/>
    <x v="0"/>
    <x v="0"/>
    <s v="Yes"/>
    <s v="Yes"/>
    <s v="Yes"/>
    <x v="1"/>
    <n v="15"/>
    <d v="1982-10-01T00:00:00"/>
    <n v="14604"/>
    <n v="39.983572895277206"/>
    <s v="39 years 11 months 25 days"/>
    <x v="30"/>
    <x v="3"/>
  </r>
  <r>
    <x v="31"/>
    <x v="1"/>
    <x v="3"/>
    <s v="thrill, water, big drops"/>
    <s v="Yes"/>
    <s v="No"/>
    <s v="No"/>
    <s v="No"/>
    <s v="Yes"/>
    <s v="No"/>
    <s v="No"/>
    <s v="Yes"/>
    <s v="Yes"/>
    <s v="No"/>
    <x v="1"/>
    <x v="1"/>
    <x v="0"/>
    <s v="Yes"/>
    <s v="Yes"/>
    <s v="Yes"/>
    <x v="3"/>
    <n v="11"/>
    <d v="1992-07-17T00:00:00"/>
    <n v="11027"/>
    <n v="30.190280629705683"/>
    <s v="30 years 2 months 10 days"/>
    <x v="31"/>
    <x v="3"/>
  </r>
  <r>
    <x v="32"/>
    <x v="0"/>
    <x v="14"/>
    <s v="small drops"/>
    <s v="No"/>
    <s v="No"/>
    <s v="No"/>
    <s v="Yes"/>
    <s v="No"/>
    <s v="No"/>
    <s v="No"/>
    <s v="No"/>
    <s v="Yes"/>
    <s v="No"/>
    <x v="1"/>
    <x v="1"/>
    <x v="0"/>
    <s v="Yes"/>
    <s v="Yes"/>
    <s v="Yes"/>
    <x v="3"/>
    <n v="5"/>
    <d v="1989-12-15T00:00:00"/>
    <n v="11972"/>
    <n v="32.777549623545518"/>
    <s v="32 years 9 months 10 days"/>
    <x v="32"/>
    <x v="3"/>
  </r>
  <r>
    <x v="33"/>
    <x v="3"/>
    <x v="9"/>
    <s v="thrill, small drops"/>
    <s v="Yes"/>
    <s v="No"/>
    <s v="No"/>
    <s v="Yes"/>
    <s v="No"/>
    <s v="No"/>
    <s v="No"/>
    <s v="No"/>
    <s v="Yes"/>
    <s v="No"/>
    <x v="1"/>
    <x v="1"/>
    <x v="0"/>
    <s v="Yes"/>
    <s v="Yes"/>
    <s v="Yes"/>
    <x v="3"/>
    <n v="4"/>
    <d v="1999-03-16T00:00:00"/>
    <n v="8594"/>
    <n v="23.529089664613277"/>
    <s v="23 years 6 months 12 days"/>
    <x v="33"/>
    <x v="3"/>
  </r>
  <r>
    <x v="34"/>
    <x v="1"/>
    <x v="5"/>
    <s v="small drops"/>
    <s v="No"/>
    <s v="No"/>
    <s v="No"/>
    <s v="Yes"/>
    <s v="No"/>
    <s v="No"/>
    <s v="No"/>
    <s v="No"/>
    <s v="Yes"/>
    <s v="No"/>
    <x v="2"/>
    <x v="0"/>
    <x v="0"/>
    <s v="No"/>
    <s v="No"/>
    <s v="No"/>
    <x v="6"/>
    <n v="1"/>
    <d v="1996-10-01T00:00:00"/>
    <n v="9490"/>
    <n v="25.982203969883642"/>
    <s v="25 years 11 months 24 days"/>
    <x v="34"/>
    <x v="1"/>
  </r>
  <r>
    <x v="35"/>
    <x v="1"/>
    <x v="10"/>
    <s v="slow, spinning"/>
    <s v="No"/>
    <s v="Yes"/>
    <s v="Yes"/>
    <s v="No"/>
    <s v="No"/>
    <s v="No"/>
    <s v="No"/>
    <s v="No"/>
    <s v="Yes"/>
    <s v="No"/>
    <x v="0"/>
    <x v="0"/>
    <x v="0"/>
    <s v="Yes"/>
    <s v="Yes"/>
    <s v="Yes"/>
    <x v="1"/>
    <n v="1.5"/>
    <d v="2001-05-23T00:00:00"/>
    <n v="7795"/>
    <n v="21.341546885694729"/>
    <s v="21 years 4 months 4 days"/>
    <x v="35"/>
    <x v="4"/>
  </r>
  <r>
    <x v="36"/>
    <x v="1"/>
    <x v="5"/>
    <s v="slow"/>
    <s v="No"/>
    <s v="No"/>
    <s v="Yes"/>
    <s v="No"/>
    <s v="No"/>
    <s v="No"/>
    <s v="No"/>
    <s v="No"/>
    <s v="Yes"/>
    <s v="No"/>
    <x v="0"/>
    <x v="0"/>
    <x v="0"/>
    <s v="Yes"/>
    <s v="Yes"/>
    <s v="Yes"/>
    <x v="1"/>
    <n v="3.25"/>
    <d v="1999-06-05T00:00:00"/>
    <n v="8513"/>
    <n v="23.307323750855577"/>
    <s v="23 years 3 months 22 days"/>
    <x v="36"/>
    <x v="4"/>
  </r>
  <r>
    <x v="37"/>
    <x v="0"/>
    <x v="13"/>
    <s v="thrill, big drops, dark, scary"/>
    <s v="Yes"/>
    <s v="No"/>
    <s v="No"/>
    <s v="No"/>
    <s v="Yes"/>
    <s v="Yes"/>
    <s v="Yes"/>
    <s v="No"/>
    <s v="Yes"/>
    <s v="No"/>
    <x v="1"/>
    <x v="1"/>
    <x v="0"/>
    <s v="Yes"/>
    <s v="Yes"/>
    <s v="Yes"/>
    <x v="3"/>
    <n v="5"/>
    <d v="1994-07-22T00:00:00"/>
    <n v="10292"/>
    <n v="28.177960301163587"/>
    <s v="28 years 2 months 5 days"/>
    <x v="37"/>
    <x v="2"/>
  </r>
  <r>
    <x v="38"/>
    <x v="1"/>
    <x v="1"/>
    <s v="slow"/>
    <s v="No"/>
    <s v="No"/>
    <s v="Yes"/>
    <s v="No"/>
    <s v="No"/>
    <s v="No"/>
    <s v="No"/>
    <s v="No"/>
    <s v="Yes"/>
    <s v="No"/>
    <x v="0"/>
    <x v="0"/>
    <x v="0"/>
    <s v="Yes"/>
    <s v="Yes"/>
    <s v="Yes"/>
    <x v="0"/>
    <n v="4.75"/>
    <d v="1971-10-01T00:00:00"/>
    <n v="18622"/>
    <n v="50.984257357973988"/>
    <s v="50 years 11 months 25 days"/>
    <x v="38"/>
    <x v="1"/>
  </r>
  <r>
    <x v="39"/>
    <x v="1"/>
    <x v="1"/>
    <s v="slow"/>
    <s v="No"/>
    <s v="No"/>
    <s v="Yes"/>
    <s v="No"/>
    <s v="No"/>
    <s v="No"/>
    <s v="No"/>
    <s v="No"/>
    <s v="No"/>
    <s v="No"/>
    <x v="0"/>
    <x v="0"/>
    <x v="0"/>
    <s v="Yes"/>
    <s v="Yes"/>
    <s v="Yes"/>
    <x v="1"/>
    <n v="10"/>
    <d v="1975-07-01T00:00:00"/>
    <n v="17253"/>
    <n v="47.236139630390142"/>
    <s v="47 years 2 months 27 days"/>
    <x v="39"/>
    <x v="4"/>
  </r>
  <r>
    <x v="40"/>
    <x v="0"/>
    <x v="0"/>
    <s v="spinning"/>
    <s v="No"/>
    <s v="Yes"/>
    <s v="No"/>
    <s v="No"/>
    <s v="No"/>
    <s v="No"/>
    <s v="No"/>
    <s v="No"/>
    <s v="Yes"/>
    <s v="No"/>
    <x v="0"/>
    <x v="0"/>
    <x v="0"/>
    <s v="Yes"/>
    <s v="Yes"/>
    <s v="Yes"/>
    <x v="1"/>
    <n v="8"/>
    <d v="2008-05-31T00:00:00"/>
    <n v="5230"/>
    <n v="14.318959616700889"/>
    <s v="14 years 3 months 26 days"/>
    <x v="40"/>
    <x v="3"/>
  </r>
  <r>
    <x v="41"/>
    <x v="2"/>
    <x v="4"/>
    <s v="slow, spinning"/>
    <s v="No"/>
    <s v="Yes"/>
    <s v="Yes"/>
    <s v="No"/>
    <s v="No"/>
    <s v="No"/>
    <s v="No"/>
    <s v="No"/>
    <s v="No"/>
    <s v="No"/>
    <x v="0"/>
    <x v="0"/>
    <x v="0"/>
    <s v="Yes"/>
    <s v="Yes"/>
    <s v="Yes"/>
    <x v="1"/>
    <n v="1.5"/>
    <d v="2002-03-31T00:00:00"/>
    <n v="7483"/>
    <n v="20.487337440109513"/>
    <s v="20 years 5 months 26 days"/>
    <x v="41"/>
    <x v="4"/>
  </r>
  <r>
    <x v="42"/>
    <x v="1"/>
    <x v="5"/>
    <s v="slow"/>
    <s v="No"/>
    <s v="No"/>
    <s v="Yes"/>
    <s v="No"/>
    <s v="No"/>
    <s v="No"/>
    <s v="No"/>
    <s v="No"/>
    <s v="Yes"/>
    <s v="No"/>
    <x v="0"/>
    <x v="0"/>
    <x v="0"/>
    <s v="Yes"/>
    <s v="Yes"/>
    <s v="Yes"/>
    <x v="1"/>
    <n v="6.25"/>
    <d v="2012-12-06T00:00:00"/>
    <n v="3580"/>
    <n v="9.801505817932922"/>
    <s v="9 years 9 months 19 days"/>
    <x v="42"/>
    <x v="3"/>
  </r>
  <r>
    <x v="43"/>
    <x v="1"/>
    <x v="12"/>
    <s v="slow"/>
    <s v="No"/>
    <s v="No"/>
    <s v="Yes"/>
    <s v="No"/>
    <s v="No"/>
    <s v="No"/>
    <s v="No"/>
    <s v="No"/>
    <s v="No"/>
    <s v="No"/>
    <x v="0"/>
    <x v="0"/>
    <x v="0"/>
    <s v="Yes"/>
    <s v="Yes"/>
    <s v="Yes"/>
    <x v="1"/>
    <n v="20"/>
    <d v="1971-10-01T00:00:00"/>
    <n v="18622"/>
    <n v="50.984257357973988"/>
    <s v="50 years 11 months 25 days"/>
    <x v="43"/>
    <x v="4"/>
  </r>
  <r>
    <x v="44"/>
    <x v="1"/>
    <x v="1"/>
    <s v="slow"/>
    <s v="No"/>
    <s v="No"/>
    <s v="Yes"/>
    <s v="No"/>
    <s v="No"/>
    <s v="No"/>
    <s v="No"/>
    <s v="No"/>
    <s v="No"/>
    <s v="Yes"/>
    <x v="0"/>
    <x v="0"/>
    <x v="0"/>
    <s v="Yes"/>
    <s v="Yes"/>
    <s v="Yes"/>
    <x v="1"/>
    <n v="20.75"/>
    <d v="1975-01-15T00:00:00"/>
    <n v="17420"/>
    <n v="47.693360711841201"/>
    <s v="47 years 8 months 10 days"/>
    <x v="44"/>
    <x v="4"/>
  </r>
  <r>
    <x v="45"/>
    <x v="2"/>
    <x v="11"/>
    <s v="slow"/>
    <s v="No"/>
    <s v="No"/>
    <s v="Yes"/>
    <s v="No"/>
    <s v="No"/>
    <s v="No"/>
    <s v="No"/>
    <s v="No"/>
    <s v="No"/>
    <s v="No"/>
    <x v="0"/>
    <x v="0"/>
    <x v="0"/>
    <s v="Yes"/>
    <s v="Yes"/>
    <s v="Yes"/>
    <x v="1"/>
    <n v="12"/>
    <d v="1998-04-22T00:00:00"/>
    <n v="8922"/>
    <n v="24.427104722792606"/>
    <s v="24 years 5 months 4 days"/>
    <x v="18"/>
    <x v="1"/>
  </r>
  <r>
    <x v="46"/>
    <x v="4"/>
    <x v="15"/>
    <m/>
    <m/>
    <m/>
    <m/>
    <m/>
    <m/>
    <m/>
    <m/>
    <m/>
    <m/>
    <m/>
    <x v="3"/>
    <x v="2"/>
    <x v="1"/>
    <m/>
    <m/>
    <m/>
    <x v="7"/>
    <m/>
    <m/>
    <m/>
    <m/>
    <m/>
    <x v="4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8108B-95BE-FD43-9069-0A375719EE0F}" name="PivotTable13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Q9" firstHeaderRow="1" firstDataRow="2" firstDataCol="1"/>
  <pivotFields count="28">
    <pivotField dataField="1" showAll="0"/>
    <pivotField axis="axisRow" showAll="0">
      <items count="6">
        <item x="2"/>
        <item x="3"/>
        <item x="0"/>
        <item x="1"/>
        <item h="1" x="4"/>
        <item t="default"/>
      </items>
    </pivotField>
    <pivotField axis="axisCol" showAll="0">
      <items count="17">
        <item x="10"/>
        <item x="11"/>
        <item x="6"/>
        <item x="4"/>
        <item x="14"/>
        <item x="5"/>
        <item x="3"/>
        <item x="9"/>
        <item x="8"/>
        <item x="12"/>
        <item x="2"/>
        <item x="13"/>
        <item x="1"/>
        <item x="0"/>
        <item x="7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Ride_name" fld="0" subtotal="count" baseField="0" baseItem="0"/>
  </dataFields>
  <chartFormats count="4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4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6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8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9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4A0F0-3002-A549-AEF9-70F5FDD0E229}" name="PivotTable15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M11" firstHeaderRow="1" firstDataRow="2" firstDataCol="1" rowPageCount="3" colPageCount="1"/>
  <pivotFields count="28">
    <pivotField dataField="1" showAll="0"/>
    <pivotField axis="axisRow" showAll="0">
      <items count="6">
        <item x="2"/>
        <item x="3"/>
        <item x="0"/>
        <item x="1"/>
        <item h="1" x="4"/>
        <item t="default"/>
      </items>
    </pivotField>
    <pivotField axis="axisCol" showAll="0">
      <items count="17">
        <item x="10"/>
        <item x="11"/>
        <item x="6"/>
        <item x="4"/>
        <item x="14"/>
        <item x="5"/>
        <item x="3"/>
        <item x="9"/>
        <item x="8"/>
        <item x="12"/>
        <item x="2"/>
        <item x="13"/>
        <item x="1"/>
        <item x="0"/>
        <item x="7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x="0"/>
        <item h="1" x="1"/>
        <item x="2"/>
        <item h="1" x="3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2">
    <i>
      <x/>
    </i>
    <i>
      <x v="1"/>
    </i>
    <i>
      <x v="3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 t="grand">
      <x/>
    </i>
  </colItems>
  <pageFields count="3">
    <pageField fld="14" hier="-1"/>
    <pageField fld="15" hier="-1"/>
    <pageField fld="16" hier="-1"/>
  </pageFields>
  <dataFields count="1">
    <dataField name="Count of Ride_name" fld="0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C9369-5218-5E4F-AE39-6A452B943816}" name="PivotTable16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5:N11" firstHeaderRow="1" firstDataRow="2" firstDataCol="1" rowPageCount="3" colPageCount="1"/>
  <pivotFields count="28">
    <pivotField dataField="1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Col" showAll="0">
      <items count="17">
        <item x="10"/>
        <item x="11"/>
        <item x="6"/>
        <item x="4"/>
        <item x="14"/>
        <item x="5"/>
        <item x="3"/>
        <item x="9"/>
        <item x="8"/>
        <item x="12"/>
        <item x="2"/>
        <item x="13"/>
        <item x="1"/>
        <item x="0"/>
        <item x="7"/>
        <item h="1"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x="1"/>
        <item x="0"/>
        <item x="6"/>
        <item x="4"/>
        <item x="3"/>
        <item x="2"/>
        <item x="5"/>
        <item h="1" x="7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47">
        <item x="7"/>
        <item x="10"/>
        <item x="37"/>
        <item x="28"/>
        <item x="29"/>
        <item x="40"/>
        <item x="31"/>
        <item x="3"/>
        <item x="2"/>
        <item x="26"/>
        <item x="15"/>
        <item x="22"/>
        <item x="25"/>
        <item x="27"/>
        <item x="32"/>
        <item h="1" x="11"/>
        <item h="1" x="21"/>
        <item h="1" x="13"/>
        <item h="1" x="17"/>
        <item h="1" x="14"/>
        <item h="1" x="30"/>
        <item h="1" x="33"/>
        <item h="1" x="5"/>
        <item h="1" x="20"/>
        <item h="1" x="8"/>
        <item h="1" x="36"/>
        <item h="1" x="6"/>
        <item h="1" x="39"/>
        <item h="1" x="0"/>
        <item h="1" x="4"/>
        <item h="1" x="19"/>
        <item h="1" x="42"/>
        <item h="1" x="34"/>
        <item h="1" x="38"/>
        <item h="1" x="23"/>
        <item h="1" x="16"/>
        <item h="1" x="1"/>
        <item h="1" x="35"/>
        <item h="1" x="41"/>
        <item h="1" x="9"/>
        <item h="1" x="43"/>
        <item h="1" x="24"/>
        <item h="1" x="44"/>
        <item h="1" x="12"/>
        <item h="1" x="18"/>
        <item h="1" x="45"/>
        <item t="default"/>
      </items>
    </pivotField>
    <pivotField axis="axisPage" multipleItemSelectionAllowed="1" showAll="0">
      <items count="8">
        <item h="1" x="5"/>
        <item h="1" x="1"/>
        <item x="4"/>
        <item x="3"/>
        <item x="2"/>
        <item h="1" x="0"/>
        <item h="1" x="6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colItems>
  <pageFields count="3">
    <pageField fld="26" hier="-1"/>
    <pageField fld="27" hier="-1"/>
    <pageField fld="20" hier="-1"/>
  </pageFields>
  <dataFields count="1">
    <dataField name="Count of Ride_name" fld="0" subtotal="count" baseField="0" baseItem="0"/>
  </dataFields>
  <chartFormats count="26"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6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6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7DA78F-908F-E547-8DC6-A8D15CEE42D3}" name="PivotTable17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L20" firstHeaderRow="1" firstDataRow="2" firstDataCol="1" rowPageCount="2" colPageCount="1"/>
  <pivotFields count="28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multipleItemSelectionAllowed="1" showAll="0">
      <items count="47">
        <item x="7"/>
        <item x="10"/>
        <item x="37"/>
        <item x="28"/>
        <item x="29"/>
        <item x="40"/>
        <item x="31"/>
        <item x="3"/>
        <item x="2"/>
        <item x="26"/>
        <item x="15"/>
        <item x="22"/>
        <item x="25"/>
        <item x="27"/>
        <item x="32"/>
        <item x="11"/>
        <item x="21"/>
        <item x="13"/>
        <item x="17"/>
        <item x="14"/>
        <item x="30"/>
        <item x="33"/>
        <item x="5"/>
        <item x="20"/>
        <item h="1" x="8"/>
        <item h="1" x="36"/>
        <item h="1" x="6"/>
        <item h="1" x="39"/>
        <item h="1" x="0"/>
        <item h="1" x="4"/>
        <item h="1" x="19"/>
        <item h="1" x="42"/>
        <item h="1" x="34"/>
        <item h="1" x="38"/>
        <item h="1" x="23"/>
        <item h="1" x="16"/>
        <item h="1" x="1"/>
        <item h="1" x="35"/>
        <item h="1" x="41"/>
        <item h="1" x="9"/>
        <item h="1" x="43"/>
        <item h="1" x="24"/>
        <item h="1" x="44"/>
        <item h="1" x="12"/>
        <item h="1" x="18"/>
        <item h="1" x="45"/>
        <item t="default"/>
      </items>
    </pivotField>
    <pivotField axis="axisPage" multipleItemSelectionAllowed="1" showAll="0">
      <items count="8">
        <item h="1" x="5"/>
        <item h="1" x="1"/>
        <item x="4"/>
        <item x="3"/>
        <item x="2"/>
        <item h="1" x="0"/>
        <item h="1" x="6"/>
        <item t="default"/>
      </items>
    </pivotField>
  </pivotFields>
  <rowFields count="2">
    <field x="1"/>
    <field x="0"/>
  </rowFields>
  <rowItems count="15">
    <i>
      <x/>
    </i>
    <i r="1">
      <x v="15"/>
    </i>
    <i r="1">
      <x v="20"/>
    </i>
    <i>
      <x v="1"/>
    </i>
    <i r="1">
      <x v="30"/>
    </i>
    <i>
      <x v="2"/>
    </i>
    <i r="1">
      <x v="40"/>
    </i>
    <i>
      <x v="3"/>
    </i>
    <i r="1">
      <x v="10"/>
    </i>
    <i r="1">
      <x v="11"/>
    </i>
    <i r="1">
      <x v="13"/>
    </i>
    <i r="1">
      <x v="17"/>
    </i>
    <i r="1">
      <x v="21"/>
    </i>
    <i r="1">
      <x v="22"/>
    </i>
    <i t="grand">
      <x/>
    </i>
  </rowItems>
  <colFields count="1">
    <field x="26"/>
  </colFields>
  <colItems count="11">
    <i>
      <x v="1"/>
    </i>
    <i>
      <x v="5"/>
    </i>
    <i>
      <x v="10"/>
    </i>
    <i>
      <x v="11"/>
    </i>
    <i>
      <x v="15"/>
    </i>
    <i>
      <x v="16"/>
    </i>
    <i>
      <x v="17"/>
    </i>
    <i>
      <x v="18"/>
    </i>
    <i>
      <x v="20"/>
    </i>
    <i>
      <x v="23"/>
    </i>
    <i t="grand">
      <x/>
    </i>
  </colItems>
  <pageFields count="2">
    <pageField fld="27" hier="-1"/>
    <pageField fld="14" hier="-1"/>
  </pageFields>
  <dataFields count="1">
    <dataField name="Min of TL_rank" fld="26" subtotal="min" baseField="0" baseItem="0"/>
  </dataFields>
  <chartFormats count="10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5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5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6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7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8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"/>
  <sheetViews>
    <sheetView tabSelected="1" workbookViewId="0">
      <selection sqref="A1:XFD1048576"/>
    </sheetView>
  </sheetViews>
  <sheetFormatPr baseColWidth="10" defaultColWidth="8.83203125" defaultRowHeight="14" x14ac:dyDescent="0.15"/>
  <cols>
    <col min="1" max="1" width="19.6640625" customWidth="1"/>
    <col min="2" max="3" width="13.1640625" customWidth="1"/>
    <col min="4" max="4" width="31.83203125" customWidth="1"/>
    <col min="5" max="14" width="10" customWidth="1"/>
    <col min="15" max="15" width="25" customWidth="1"/>
    <col min="16" max="25" width="13.6640625" customWidth="1"/>
    <col min="26" max="26" width="25.83203125" customWidth="1"/>
    <col min="27" max="27" width="9.1640625" customWidth="1"/>
  </cols>
  <sheetData>
    <row r="1" spans="1:2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1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32</v>
      </c>
      <c r="H2" t="s">
        <v>32</v>
      </c>
      <c r="I2" t="s">
        <v>32</v>
      </c>
      <c r="J2" t="s">
        <v>32</v>
      </c>
      <c r="K2" t="s">
        <v>32</v>
      </c>
      <c r="L2" t="s">
        <v>32</v>
      </c>
      <c r="M2" t="s">
        <v>33</v>
      </c>
      <c r="N2" t="s">
        <v>32</v>
      </c>
      <c r="O2" t="s">
        <v>34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>
        <v>32</v>
      </c>
      <c r="V2">
        <v>1.5</v>
      </c>
      <c r="W2" s="1">
        <v>43281</v>
      </c>
      <c r="X2" s="2">
        <f ca="1">TODAY()-W2</f>
        <v>1549</v>
      </c>
      <c r="Y2" s="2">
        <f ca="1">X2/365.25</f>
        <v>4.2409308692676246</v>
      </c>
      <c r="Z2" s="3" t="str">
        <f ca="1">DATEDIF(0,X2,"y")&amp;" years " &amp;DATEDIF(0,X2,"ym")&amp;" months "&amp;DATEDIF(0,X2,"md")&amp;" days"</f>
        <v>4 years 2 months 28 days</v>
      </c>
      <c r="AA2">
        <v>31</v>
      </c>
      <c r="AB2" t="s">
        <v>35</v>
      </c>
    </row>
    <row r="3" spans="1:28" x14ac:dyDescent="0.15">
      <c r="A3" t="s">
        <v>36</v>
      </c>
      <c r="B3" t="s">
        <v>37</v>
      </c>
      <c r="C3" t="s">
        <v>38</v>
      </c>
      <c r="D3" t="s">
        <v>39</v>
      </c>
      <c r="E3" t="s">
        <v>32</v>
      </c>
      <c r="F3" t="s">
        <v>33</v>
      </c>
      <c r="G3" t="s">
        <v>33</v>
      </c>
      <c r="H3" t="s">
        <v>32</v>
      </c>
      <c r="I3" t="s">
        <v>32</v>
      </c>
      <c r="J3" t="s">
        <v>32</v>
      </c>
      <c r="K3" t="s">
        <v>32</v>
      </c>
      <c r="L3" t="s">
        <v>32</v>
      </c>
      <c r="M3" t="s">
        <v>32</v>
      </c>
      <c r="N3" t="s">
        <v>33</v>
      </c>
      <c r="O3" t="s">
        <v>34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>
        <v>0</v>
      </c>
      <c r="V3">
        <v>1.5</v>
      </c>
      <c r="W3" s="1">
        <v>34755</v>
      </c>
      <c r="X3" s="2">
        <f t="shared" ref="X3:X47" ca="1" si="0">TODAY()-W3</f>
        <v>10075</v>
      </c>
      <c r="Y3" s="2">
        <f t="shared" ref="Y3:Y47" ca="1" si="1">X3/365.25</f>
        <v>27.583846680355922</v>
      </c>
      <c r="Z3" s="3" t="str">
        <f t="shared" ref="Z3:Z47" ca="1" si="2">DATEDIF(0,X3,"y")&amp;" years " &amp;DATEDIF(0,X3,"ym")&amp;" months "&amp;DATEDIF(0,X3,"md")&amp;" days"</f>
        <v>27 years 7 months 1 days</v>
      </c>
      <c r="AA3">
        <v>43</v>
      </c>
      <c r="AB3">
        <v>3.5</v>
      </c>
    </row>
    <row r="4" spans="1:28" x14ac:dyDescent="0.15">
      <c r="A4" t="s">
        <v>40</v>
      </c>
      <c r="B4" t="s">
        <v>41</v>
      </c>
      <c r="C4" t="s">
        <v>42</v>
      </c>
      <c r="D4" t="s">
        <v>43</v>
      </c>
      <c r="E4" t="s">
        <v>33</v>
      </c>
      <c r="F4" t="s">
        <v>32</v>
      </c>
      <c r="G4" t="s">
        <v>32</v>
      </c>
      <c r="H4" t="s">
        <v>32</v>
      </c>
      <c r="I4" t="s">
        <v>32</v>
      </c>
      <c r="J4" t="s">
        <v>32</v>
      </c>
      <c r="K4" t="s">
        <v>32</v>
      </c>
      <c r="L4" t="s">
        <v>32</v>
      </c>
      <c r="M4" t="s">
        <v>33</v>
      </c>
      <c r="N4" t="s">
        <v>32</v>
      </c>
      <c r="O4" t="s">
        <v>44</v>
      </c>
      <c r="P4" t="s">
        <v>32</v>
      </c>
      <c r="Q4" t="s">
        <v>33</v>
      </c>
      <c r="R4" t="s">
        <v>33</v>
      </c>
      <c r="S4" t="s">
        <v>33</v>
      </c>
      <c r="T4" t="s">
        <v>33</v>
      </c>
      <c r="U4">
        <v>44</v>
      </c>
      <c r="V4">
        <v>5</v>
      </c>
      <c r="W4" s="1">
        <v>42882</v>
      </c>
      <c r="X4" s="2">
        <f t="shared" ca="1" si="0"/>
        <v>1948</v>
      </c>
      <c r="Y4" s="2">
        <f t="shared" ca="1" si="1"/>
        <v>5.333333333333333</v>
      </c>
      <c r="Z4" s="3" t="str">
        <f t="shared" ca="1" si="2"/>
        <v>5 years 4 months 1 days</v>
      </c>
      <c r="AA4">
        <v>9</v>
      </c>
      <c r="AB4">
        <v>5</v>
      </c>
    </row>
    <row r="5" spans="1:28" x14ac:dyDescent="0.15">
      <c r="A5" t="s">
        <v>45</v>
      </c>
      <c r="B5" t="s">
        <v>37</v>
      </c>
      <c r="C5" t="s">
        <v>46</v>
      </c>
      <c r="D5" t="s">
        <v>47</v>
      </c>
      <c r="E5" t="s">
        <v>33</v>
      </c>
      <c r="F5" t="s">
        <v>32</v>
      </c>
      <c r="G5" t="s">
        <v>32</v>
      </c>
      <c r="H5" t="s">
        <v>33</v>
      </c>
      <c r="I5" t="s">
        <v>32</v>
      </c>
      <c r="J5" t="s">
        <v>32</v>
      </c>
      <c r="K5" t="s">
        <v>32</v>
      </c>
      <c r="L5" t="s">
        <v>32</v>
      </c>
      <c r="M5" t="s">
        <v>33</v>
      </c>
      <c r="N5" t="s">
        <v>33</v>
      </c>
      <c r="O5" t="s">
        <v>44</v>
      </c>
      <c r="P5" t="s">
        <v>32</v>
      </c>
      <c r="Q5" t="s">
        <v>33</v>
      </c>
      <c r="R5" t="s">
        <v>33</v>
      </c>
      <c r="S5" t="s">
        <v>33</v>
      </c>
      <c r="T5" t="s">
        <v>33</v>
      </c>
      <c r="U5">
        <v>40</v>
      </c>
      <c r="V5">
        <v>3.5</v>
      </c>
      <c r="W5" s="1">
        <v>29487</v>
      </c>
      <c r="X5" s="2">
        <f t="shared" ca="1" si="0"/>
        <v>15343</v>
      </c>
      <c r="Y5" s="2">
        <f t="shared" ca="1" si="1"/>
        <v>42.006844626967833</v>
      </c>
      <c r="Z5" s="3" t="str">
        <f t="shared" ca="1" si="2"/>
        <v>42 years 0 months 2 days</v>
      </c>
      <c r="AA5">
        <v>8</v>
      </c>
      <c r="AB5">
        <v>4.5</v>
      </c>
    </row>
    <row r="6" spans="1:28" x14ac:dyDescent="0.15">
      <c r="A6" t="s">
        <v>48</v>
      </c>
      <c r="B6" t="s">
        <v>37</v>
      </c>
      <c r="C6" t="s">
        <v>38</v>
      </c>
      <c r="D6" t="s">
        <v>39</v>
      </c>
      <c r="E6" t="s">
        <v>32</v>
      </c>
      <c r="F6" t="s">
        <v>33</v>
      </c>
      <c r="G6" t="s">
        <v>33</v>
      </c>
      <c r="H6" t="s">
        <v>32</v>
      </c>
      <c r="I6" t="s">
        <v>32</v>
      </c>
      <c r="J6" t="s">
        <v>32</v>
      </c>
      <c r="K6" t="s">
        <v>32</v>
      </c>
      <c r="L6" t="s">
        <v>32</v>
      </c>
      <c r="M6" t="s">
        <v>33</v>
      </c>
      <c r="N6" t="s">
        <v>32</v>
      </c>
      <c r="O6" t="s">
        <v>34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>
        <v>0</v>
      </c>
      <c r="V6">
        <v>4</v>
      </c>
      <c r="W6" s="1">
        <v>36075</v>
      </c>
      <c r="X6" s="2">
        <f t="shared" ca="1" si="0"/>
        <v>8755</v>
      </c>
      <c r="Y6" s="2">
        <f t="shared" ca="1" si="1"/>
        <v>23.969883641341546</v>
      </c>
      <c r="Z6" s="3" t="str">
        <f t="shared" ca="1" si="2"/>
        <v>23 years 11 months 20 days</v>
      </c>
      <c r="AA6">
        <v>32</v>
      </c>
      <c r="AB6">
        <v>4.5</v>
      </c>
    </row>
    <row r="7" spans="1:28" x14ac:dyDescent="0.15">
      <c r="A7" t="s">
        <v>49</v>
      </c>
      <c r="B7" t="s">
        <v>41</v>
      </c>
      <c r="C7" t="s">
        <v>50</v>
      </c>
      <c r="D7" t="s">
        <v>51</v>
      </c>
      <c r="E7" t="s">
        <v>33</v>
      </c>
      <c r="F7" t="s">
        <v>32</v>
      </c>
      <c r="G7" t="s">
        <v>32</v>
      </c>
      <c r="H7" t="s">
        <v>33</v>
      </c>
      <c r="I7" t="s">
        <v>32</v>
      </c>
      <c r="J7" t="s">
        <v>33</v>
      </c>
      <c r="K7" t="s">
        <v>33</v>
      </c>
      <c r="L7" t="s">
        <v>32</v>
      </c>
      <c r="M7" t="s">
        <v>33</v>
      </c>
      <c r="N7" t="s">
        <v>32</v>
      </c>
      <c r="O7" t="s">
        <v>44</v>
      </c>
      <c r="P7" t="s">
        <v>32</v>
      </c>
      <c r="Q7" t="s">
        <v>33</v>
      </c>
      <c r="R7" t="s">
        <v>33</v>
      </c>
      <c r="S7" t="s">
        <v>33</v>
      </c>
      <c r="T7" t="s">
        <v>33</v>
      </c>
      <c r="U7">
        <v>40</v>
      </c>
      <c r="V7">
        <v>3.25</v>
      </c>
      <c r="W7" s="1">
        <v>35907</v>
      </c>
      <c r="X7" s="2">
        <f t="shared" ca="1" si="0"/>
        <v>8923</v>
      </c>
      <c r="Y7" s="2">
        <f t="shared" ca="1" si="1"/>
        <v>24.429842573579741</v>
      </c>
      <c r="Z7" s="3" t="str">
        <f t="shared" ca="1" si="2"/>
        <v>24 years 5 months 5 days</v>
      </c>
      <c r="AA7">
        <v>24</v>
      </c>
      <c r="AB7">
        <v>4</v>
      </c>
    </row>
    <row r="8" spans="1:28" x14ac:dyDescent="0.15">
      <c r="A8" t="s">
        <v>52</v>
      </c>
      <c r="B8" t="s">
        <v>37</v>
      </c>
      <c r="C8" t="s">
        <v>53</v>
      </c>
      <c r="D8" t="s">
        <v>39</v>
      </c>
      <c r="E8" t="s">
        <v>32</v>
      </c>
      <c r="F8" t="s">
        <v>33</v>
      </c>
      <c r="G8" t="s">
        <v>33</v>
      </c>
      <c r="H8" t="s">
        <v>32</v>
      </c>
      <c r="I8" t="s">
        <v>32</v>
      </c>
      <c r="J8" t="s">
        <v>32</v>
      </c>
      <c r="K8" t="s">
        <v>32</v>
      </c>
      <c r="L8" t="s">
        <v>32</v>
      </c>
      <c r="M8" t="s">
        <v>33</v>
      </c>
      <c r="N8" t="s">
        <v>33</v>
      </c>
      <c r="O8" t="s">
        <v>34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>
        <v>0</v>
      </c>
      <c r="V8">
        <v>1.5</v>
      </c>
      <c r="W8" s="1">
        <v>26207</v>
      </c>
      <c r="X8" s="2">
        <f t="shared" ca="1" si="0"/>
        <v>18623</v>
      </c>
      <c r="Y8" s="2">
        <f t="shared" ca="1" si="1"/>
        <v>50.986995208761122</v>
      </c>
      <c r="Z8" s="3" t="str">
        <f t="shared" ca="1" si="2"/>
        <v>50 years 11 months 26 days</v>
      </c>
      <c r="AA8">
        <v>29</v>
      </c>
      <c r="AB8">
        <v>4.5</v>
      </c>
    </row>
    <row r="9" spans="1:28" x14ac:dyDescent="0.15">
      <c r="A9" t="s">
        <v>54</v>
      </c>
      <c r="B9" t="s">
        <v>41</v>
      </c>
      <c r="C9" t="s">
        <v>55</v>
      </c>
      <c r="D9" t="s">
        <v>56</v>
      </c>
      <c r="E9" t="s">
        <v>33</v>
      </c>
      <c r="F9" t="s">
        <v>32</v>
      </c>
      <c r="G9" t="s">
        <v>32</v>
      </c>
      <c r="H9" t="s">
        <v>32</v>
      </c>
      <c r="I9" t="s">
        <v>33</v>
      </c>
      <c r="J9" t="s">
        <v>33</v>
      </c>
      <c r="K9" t="s">
        <v>32</v>
      </c>
      <c r="L9" t="s">
        <v>32</v>
      </c>
      <c r="M9" t="s">
        <v>33</v>
      </c>
      <c r="N9" t="s">
        <v>32</v>
      </c>
      <c r="O9" t="s">
        <v>44</v>
      </c>
      <c r="P9" t="s">
        <v>32</v>
      </c>
      <c r="Q9" t="s">
        <v>33</v>
      </c>
      <c r="R9" t="s">
        <v>33</v>
      </c>
      <c r="S9" t="s">
        <v>33</v>
      </c>
      <c r="T9" t="s">
        <v>33</v>
      </c>
      <c r="U9">
        <v>44</v>
      </c>
      <c r="V9">
        <v>2.75</v>
      </c>
      <c r="W9" s="1">
        <v>38814</v>
      </c>
      <c r="X9" s="2">
        <f t="shared" ca="1" si="0"/>
        <v>6016</v>
      </c>
      <c r="Y9" s="2">
        <f t="shared" ca="1" si="1"/>
        <v>16.470910335386723</v>
      </c>
      <c r="Z9" s="3" t="str">
        <f t="shared" ca="1" si="2"/>
        <v>16 years 5 months 20 days</v>
      </c>
      <c r="AA9">
        <v>1</v>
      </c>
      <c r="AB9">
        <v>5</v>
      </c>
    </row>
    <row r="10" spans="1:28" x14ac:dyDescent="0.15">
      <c r="A10" t="s">
        <v>57</v>
      </c>
      <c r="B10" t="s">
        <v>58</v>
      </c>
      <c r="C10" t="s">
        <v>59</v>
      </c>
      <c r="D10" t="s">
        <v>60</v>
      </c>
      <c r="E10" t="s">
        <v>32</v>
      </c>
      <c r="F10" t="s">
        <v>32</v>
      </c>
      <c r="G10" t="s">
        <v>33</v>
      </c>
      <c r="H10" t="s">
        <v>33</v>
      </c>
      <c r="I10" t="s">
        <v>32</v>
      </c>
      <c r="J10" t="s">
        <v>33</v>
      </c>
      <c r="K10" t="s">
        <v>32</v>
      </c>
      <c r="L10" t="s">
        <v>32</v>
      </c>
      <c r="M10" t="s">
        <v>33</v>
      </c>
      <c r="N10" t="s">
        <v>32</v>
      </c>
      <c r="O10" t="s">
        <v>34</v>
      </c>
      <c r="P10" t="s">
        <v>33</v>
      </c>
      <c r="Q10" t="s">
        <v>33</v>
      </c>
      <c r="R10" t="s">
        <v>33</v>
      </c>
      <c r="S10" t="s">
        <v>33</v>
      </c>
      <c r="T10" t="s">
        <v>33</v>
      </c>
      <c r="U10">
        <v>0</v>
      </c>
      <c r="V10">
        <v>5</v>
      </c>
      <c r="W10" s="1">
        <v>42542</v>
      </c>
      <c r="X10" s="2">
        <f t="shared" ca="1" si="0"/>
        <v>2288</v>
      </c>
      <c r="Y10" s="2">
        <f t="shared" ca="1" si="1"/>
        <v>6.2642026009582477</v>
      </c>
      <c r="Z10" s="3" t="str">
        <f t="shared" ca="1" si="2"/>
        <v>6 years 3 months 6 days</v>
      </c>
      <c r="AA10">
        <v>27</v>
      </c>
      <c r="AB10">
        <v>4</v>
      </c>
    </row>
    <row r="11" spans="1:28" x14ac:dyDescent="0.15">
      <c r="A11" t="s">
        <v>61</v>
      </c>
      <c r="B11" t="s">
        <v>58</v>
      </c>
      <c r="C11" t="s">
        <v>59</v>
      </c>
      <c r="D11" t="s">
        <v>62</v>
      </c>
      <c r="E11" t="s">
        <v>32</v>
      </c>
      <c r="F11" t="s">
        <v>32</v>
      </c>
      <c r="G11" t="s">
        <v>33</v>
      </c>
      <c r="H11" t="s">
        <v>32</v>
      </c>
      <c r="I11" t="s">
        <v>32</v>
      </c>
      <c r="J11" t="s">
        <v>32</v>
      </c>
      <c r="K11" t="s">
        <v>32</v>
      </c>
      <c r="L11" t="s">
        <v>32</v>
      </c>
      <c r="M11" t="s">
        <v>32</v>
      </c>
      <c r="N11" t="s">
        <v>33</v>
      </c>
      <c r="O11" t="s">
        <v>34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>
        <v>0</v>
      </c>
      <c r="V11">
        <v>8</v>
      </c>
      <c r="W11" s="1">
        <v>39174</v>
      </c>
      <c r="X11" s="2">
        <f t="shared" ca="1" si="0"/>
        <v>5656</v>
      </c>
      <c r="Y11" s="2">
        <f t="shared" ca="1" si="1"/>
        <v>15.485284052019164</v>
      </c>
      <c r="Z11" s="3" t="str">
        <f t="shared" ca="1" si="2"/>
        <v>15 years 5 months 26 days</v>
      </c>
      <c r="AA11">
        <v>47</v>
      </c>
      <c r="AB11">
        <v>4</v>
      </c>
    </row>
    <row r="12" spans="1:28" x14ac:dyDescent="0.15">
      <c r="A12" t="s">
        <v>63</v>
      </c>
      <c r="B12" t="s">
        <v>37</v>
      </c>
      <c r="C12" t="s">
        <v>64</v>
      </c>
      <c r="D12" t="s">
        <v>65</v>
      </c>
      <c r="E12" t="s">
        <v>32</v>
      </c>
      <c r="F12" t="s">
        <v>32</v>
      </c>
      <c r="G12" t="s">
        <v>33</v>
      </c>
      <c r="H12" t="s">
        <v>32</v>
      </c>
      <c r="I12" t="s">
        <v>32</v>
      </c>
      <c r="J12" t="s">
        <v>33</v>
      </c>
      <c r="K12" t="s">
        <v>32</v>
      </c>
      <c r="L12" t="s">
        <v>32</v>
      </c>
      <c r="M12" t="s">
        <v>33</v>
      </c>
      <c r="N12" t="s">
        <v>33</v>
      </c>
      <c r="O12" t="s">
        <v>34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  <c r="U12">
        <v>0</v>
      </c>
      <c r="V12">
        <v>7.5</v>
      </c>
      <c r="W12" s="1">
        <v>26207</v>
      </c>
      <c r="X12" s="2">
        <f t="shared" ca="1" si="0"/>
        <v>18623</v>
      </c>
      <c r="Y12" s="2">
        <f t="shared" ca="1" si="1"/>
        <v>50.986995208761122</v>
      </c>
      <c r="Z12" s="3" t="str">
        <f t="shared" ca="1" si="2"/>
        <v>50 years 11 months 26 days</v>
      </c>
      <c r="AA12">
        <v>2</v>
      </c>
      <c r="AB12">
        <v>4.5</v>
      </c>
    </row>
    <row r="13" spans="1:28" x14ac:dyDescent="0.15">
      <c r="A13" t="s">
        <v>66</v>
      </c>
      <c r="B13" t="s">
        <v>37</v>
      </c>
      <c r="C13" t="s">
        <v>53</v>
      </c>
      <c r="D13" t="s">
        <v>62</v>
      </c>
      <c r="E13" t="s">
        <v>32</v>
      </c>
      <c r="F13" t="s">
        <v>32</v>
      </c>
      <c r="G13" t="s">
        <v>33</v>
      </c>
      <c r="H13" t="s">
        <v>32</v>
      </c>
      <c r="I13" t="s">
        <v>32</v>
      </c>
      <c r="J13" t="s">
        <v>32</v>
      </c>
      <c r="K13" t="s">
        <v>32</v>
      </c>
      <c r="L13" t="s">
        <v>32</v>
      </c>
      <c r="M13" t="s">
        <v>33</v>
      </c>
      <c r="N13" t="s">
        <v>33</v>
      </c>
      <c r="O13" t="s">
        <v>34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>
        <v>0</v>
      </c>
      <c r="V13">
        <v>10.5</v>
      </c>
      <c r="W13" s="1">
        <v>26207</v>
      </c>
      <c r="X13" s="2">
        <f t="shared" ca="1" si="0"/>
        <v>18623</v>
      </c>
      <c r="Y13" s="2">
        <f t="shared" ca="1" si="1"/>
        <v>50.986995208761122</v>
      </c>
      <c r="Z13" s="3" t="str">
        <f t="shared" ca="1" si="2"/>
        <v>50 years 11 months 26 days</v>
      </c>
      <c r="AA13">
        <v>16</v>
      </c>
      <c r="AB13">
        <v>4</v>
      </c>
    </row>
    <row r="14" spans="1:28" x14ac:dyDescent="0.15">
      <c r="A14" t="s">
        <v>67</v>
      </c>
      <c r="B14" t="s">
        <v>58</v>
      </c>
      <c r="C14" t="s">
        <v>68</v>
      </c>
      <c r="D14" t="s">
        <v>65</v>
      </c>
      <c r="E14" t="s">
        <v>32</v>
      </c>
      <c r="F14" t="s">
        <v>32</v>
      </c>
      <c r="G14" t="s">
        <v>33</v>
      </c>
      <c r="H14" t="s">
        <v>32</v>
      </c>
      <c r="I14" t="s">
        <v>32</v>
      </c>
      <c r="J14" t="s">
        <v>33</v>
      </c>
      <c r="K14" t="s">
        <v>32</v>
      </c>
      <c r="L14" t="s">
        <v>32</v>
      </c>
      <c r="M14" t="s">
        <v>33</v>
      </c>
      <c r="N14" t="s">
        <v>32</v>
      </c>
      <c r="O14" t="s">
        <v>34</v>
      </c>
      <c r="P14" t="s">
        <v>33</v>
      </c>
      <c r="Q14" t="s">
        <v>33</v>
      </c>
      <c r="R14" t="s">
        <v>33</v>
      </c>
      <c r="S14" t="s">
        <v>33</v>
      </c>
      <c r="T14" t="s">
        <v>33</v>
      </c>
      <c r="U14">
        <v>0</v>
      </c>
      <c r="V14">
        <v>11</v>
      </c>
      <c r="W14" s="1">
        <v>37408</v>
      </c>
      <c r="X14" s="2">
        <f t="shared" ca="1" si="0"/>
        <v>7422</v>
      </c>
      <c r="Y14" s="2">
        <f t="shared" ca="1" si="1"/>
        <v>20.320328542094455</v>
      </c>
      <c r="Z14" s="3" t="str">
        <f t="shared" ca="1" si="2"/>
        <v>20 years 3 months 26 days</v>
      </c>
      <c r="AA14">
        <v>53</v>
      </c>
      <c r="AB14">
        <v>3</v>
      </c>
    </row>
    <row r="15" spans="1:28" x14ac:dyDescent="0.15">
      <c r="A15" t="s">
        <v>69</v>
      </c>
      <c r="B15" t="s">
        <v>37</v>
      </c>
      <c r="C15" t="s">
        <v>70</v>
      </c>
      <c r="D15" t="s">
        <v>62</v>
      </c>
      <c r="E15" t="s">
        <v>32</v>
      </c>
      <c r="F15" t="s">
        <v>32</v>
      </c>
      <c r="G15" t="s">
        <v>33</v>
      </c>
      <c r="H15" t="s">
        <v>32</v>
      </c>
      <c r="I15" t="s">
        <v>32</v>
      </c>
      <c r="J15" t="s">
        <v>32</v>
      </c>
      <c r="K15" t="s">
        <v>32</v>
      </c>
      <c r="L15" t="s">
        <v>32</v>
      </c>
      <c r="M15" t="s">
        <v>33</v>
      </c>
      <c r="N15" t="s">
        <v>33</v>
      </c>
      <c r="O15" t="s">
        <v>34</v>
      </c>
      <c r="P15" t="s">
        <v>33</v>
      </c>
      <c r="Q15" t="s">
        <v>33</v>
      </c>
      <c r="R15" t="s">
        <v>33</v>
      </c>
      <c r="S15" t="s">
        <v>33</v>
      </c>
      <c r="T15" t="s">
        <v>33</v>
      </c>
      <c r="U15">
        <v>0</v>
      </c>
      <c r="V15">
        <v>9</v>
      </c>
      <c r="W15" s="1">
        <v>26207</v>
      </c>
      <c r="X15" s="2">
        <f t="shared" ca="1" si="0"/>
        <v>18623</v>
      </c>
      <c r="Y15" s="2">
        <f t="shared" ca="1" si="1"/>
        <v>50.986995208761122</v>
      </c>
      <c r="Z15" s="3" t="str">
        <f t="shared" ca="1" si="2"/>
        <v>50 years 11 months 26 days</v>
      </c>
      <c r="AA15">
        <v>19</v>
      </c>
      <c r="AB15">
        <v>4</v>
      </c>
    </row>
    <row r="16" spans="1:28" x14ac:dyDescent="0.15">
      <c r="A16" t="s">
        <v>71</v>
      </c>
      <c r="B16" t="s">
        <v>41</v>
      </c>
      <c r="C16" t="s">
        <v>55</v>
      </c>
      <c r="D16" t="s">
        <v>72</v>
      </c>
      <c r="E16" t="s">
        <v>33</v>
      </c>
      <c r="F16" t="s">
        <v>33</v>
      </c>
      <c r="G16" t="s">
        <v>32</v>
      </c>
      <c r="H16" t="s">
        <v>33</v>
      </c>
      <c r="I16" t="s">
        <v>32</v>
      </c>
      <c r="J16" t="s">
        <v>32</v>
      </c>
      <c r="K16" t="s">
        <v>32</v>
      </c>
      <c r="L16" t="s">
        <v>33</v>
      </c>
      <c r="M16" t="s">
        <v>33</v>
      </c>
      <c r="N16" t="s">
        <v>32</v>
      </c>
      <c r="O16" t="s">
        <v>44</v>
      </c>
      <c r="P16" t="s">
        <v>32</v>
      </c>
      <c r="Q16" t="s">
        <v>33</v>
      </c>
      <c r="R16" t="s">
        <v>33</v>
      </c>
      <c r="S16" t="s">
        <v>33</v>
      </c>
      <c r="T16" t="s">
        <v>33</v>
      </c>
      <c r="U16">
        <v>38</v>
      </c>
      <c r="V16">
        <v>3.5</v>
      </c>
      <c r="W16" s="1">
        <v>36206</v>
      </c>
      <c r="X16" s="2">
        <f t="shared" ca="1" si="0"/>
        <v>8624</v>
      </c>
      <c r="Y16" s="2">
        <f t="shared" ca="1" si="1"/>
        <v>23.611225188227241</v>
      </c>
      <c r="Z16" s="3" t="str">
        <f t="shared" ca="1" si="2"/>
        <v>23 years 7 months 11 days</v>
      </c>
      <c r="AA16">
        <v>21</v>
      </c>
      <c r="AB16">
        <v>4.5</v>
      </c>
    </row>
    <row r="17" spans="1:28" x14ac:dyDescent="0.15">
      <c r="A17" t="s">
        <v>73</v>
      </c>
      <c r="B17" t="s">
        <v>41</v>
      </c>
      <c r="C17" t="s">
        <v>74</v>
      </c>
      <c r="D17" t="s">
        <v>62</v>
      </c>
      <c r="E17" t="s">
        <v>32</v>
      </c>
      <c r="F17" t="s">
        <v>32</v>
      </c>
      <c r="G17" t="s">
        <v>33</v>
      </c>
      <c r="H17" t="s">
        <v>32</v>
      </c>
      <c r="I17" t="s">
        <v>32</v>
      </c>
      <c r="J17" t="s">
        <v>32</v>
      </c>
      <c r="K17" t="s">
        <v>32</v>
      </c>
      <c r="L17" t="s">
        <v>32</v>
      </c>
      <c r="M17" t="s">
        <v>33</v>
      </c>
      <c r="N17" t="s">
        <v>33</v>
      </c>
      <c r="O17" t="s">
        <v>34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>
        <v>0</v>
      </c>
      <c r="V17">
        <v>18.5</v>
      </c>
      <c r="W17" s="1">
        <v>35907</v>
      </c>
      <c r="X17" s="2">
        <f t="shared" ca="1" si="0"/>
        <v>8923</v>
      </c>
      <c r="Y17" s="2">
        <f t="shared" ca="1" si="1"/>
        <v>24.429842573579741</v>
      </c>
      <c r="Z17" s="3" t="str">
        <f t="shared" ca="1" si="2"/>
        <v>24 years 5 months 5 days</v>
      </c>
      <c r="AA17">
        <v>11</v>
      </c>
      <c r="AB17">
        <v>4.5</v>
      </c>
    </row>
    <row r="18" spans="1:28" x14ac:dyDescent="0.15">
      <c r="A18" t="s">
        <v>75</v>
      </c>
      <c r="B18" t="s">
        <v>58</v>
      </c>
      <c r="C18" t="s">
        <v>68</v>
      </c>
      <c r="D18" t="s">
        <v>62</v>
      </c>
      <c r="E18" t="s">
        <v>32</v>
      </c>
      <c r="F18" t="s">
        <v>32</v>
      </c>
      <c r="G18" t="s">
        <v>33</v>
      </c>
      <c r="H18" t="s">
        <v>32</v>
      </c>
      <c r="I18" t="s">
        <v>32</v>
      </c>
      <c r="J18" t="s">
        <v>32</v>
      </c>
      <c r="K18" t="s">
        <v>32</v>
      </c>
      <c r="L18" t="s">
        <v>32</v>
      </c>
      <c r="M18" t="s">
        <v>33</v>
      </c>
      <c r="N18" t="s">
        <v>32</v>
      </c>
      <c r="O18" t="s">
        <v>34</v>
      </c>
      <c r="P18" t="s">
        <v>33</v>
      </c>
      <c r="Q18" t="s">
        <v>33</v>
      </c>
      <c r="R18" t="s">
        <v>33</v>
      </c>
      <c r="S18" t="s">
        <v>33</v>
      </c>
      <c r="T18" t="s">
        <v>33</v>
      </c>
      <c r="U18">
        <v>0</v>
      </c>
      <c r="V18">
        <v>13.75</v>
      </c>
      <c r="W18" s="1">
        <v>30225</v>
      </c>
      <c r="X18" s="2">
        <f t="shared" ca="1" si="0"/>
        <v>14605</v>
      </c>
      <c r="Y18" s="2">
        <f t="shared" ca="1" si="1"/>
        <v>39.986310746064341</v>
      </c>
      <c r="Z18" s="3" t="str">
        <f t="shared" ca="1" si="2"/>
        <v>39 years 11 months 26 days</v>
      </c>
      <c r="AA18">
        <v>42</v>
      </c>
      <c r="AB18">
        <v>4</v>
      </c>
    </row>
    <row r="19" spans="1:28" x14ac:dyDescent="0.15">
      <c r="A19" t="s">
        <v>76</v>
      </c>
      <c r="B19" t="s">
        <v>37</v>
      </c>
      <c r="C19" t="s">
        <v>53</v>
      </c>
      <c r="D19" t="s">
        <v>31</v>
      </c>
      <c r="E19" t="s">
        <v>32</v>
      </c>
      <c r="F19" t="s">
        <v>33</v>
      </c>
      <c r="G19" t="s">
        <v>32</v>
      </c>
      <c r="H19" t="s">
        <v>32</v>
      </c>
      <c r="I19" t="s">
        <v>32</v>
      </c>
      <c r="J19" t="s">
        <v>32</v>
      </c>
      <c r="K19" t="s">
        <v>32</v>
      </c>
      <c r="L19" t="s">
        <v>32</v>
      </c>
      <c r="M19" t="s">
        <v>33</v>
      </c>
      <c r="N19" t="s">
        <v>33</v>
      </c>
      <c r="O19" t="s">
        <v>34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>
        <v>0</v>
      </c>
      <c r="V19">
        <v>1.5</v>
      </c>
      <c r="W19" s="1">
        <v>26207</v>
      </c>
      <c r="X19" s="2">
        <f t="shared" ca="1" si="0"/>
        <v>18623</v>
      </c>
      <c r="Y19" s="2">
        <f t="shared" ca="1" si="1"/>
        <v>50.986995208761122</v>
      </c>
      <c r="Z19" s="3" t="str">
        <f t="shared" ca="1" si="2"/>
        <v>50 years 11 months 26 days</v>
      </c>
      <c r="AA19">
        <v>20</v>
      </c>
      <c r="AB19">
        <v>4</v>
      </c>
    </row>
    <row r="20" spans="1:28" x14ac:dyDescent="0.15">
      <c r="A20" t="s">
        <v>77</v>
      </c>
      <c r="B20" t="s">
        <v>37</v>
      </c>
      <c r="C20" t="s">
        <v>78</v>
      </c>
      <c r="D20" t="s">
        <v>62</v>
      </c>
      <c r="E20" t="s">
        <v>32</v>
      </c>
      <c r="F20" t="s">
        <v>32</v>
      </c>
      <c r="G20" t="s">
        <v>33</v>
      </c>
      <c r="H20" t="s">
        <v>32</v>
      </c>
      <c r="I20" t="s">
        <v>32</v>
      </c>
      <c r="J20" t="s">
        <v>32</v>
      </c>
      <c r="K20" t="s">
        <v>32</v>
      </c>
      <c r="L20" t="s">
        <v>32</v>
      </c>
      <c r="M20" t="s">
        <v>32</v>
      </c>
      <c r="N20" t="s">
        <v>32</v>
      </c>
      <c r="O20" t="s">
        <v>34</v>
      </c>
      <c r="P20" t="s">
        <v>33</v>
      </c>
      <c r="Q20" t="s">
        <v>33</v>
      </c>
      <c r="R20" t="s">
        <v>33</v>
      </c>
      <c r="S20" t="s">
        <v>33</v>
      </c>
      <c r="T20" t="s">
        <v>33</v>
      </c>
      <c r="U20">
        <v>0</v>
      </c>
      <c r="V20">
        <v>3</v>
      </c>
      <c r="W20" s="1">
        <v>26207</v>
      </c>
      <c r="X20" s="2">
        <f t="shared" ca="1" si="0"/>
        <v>18623</v>
      </c>
      <c r="Y20" s="2">
        <f t="shared" ca="1" si="1"/>
        <v>50.986995208761122</v>
      </c>
      <c r="Z20" s="3" t="str">
        <f t="shared" ca="1" si="2"/>
        <v>50 years 11 months 26 days</v>
      </c>
      <c r="AA20" t="s">
        <v>35</v>
      </c>
      <c r="AB20">
        <v>4.5</v>
      </c>
    </row>
    <row r="21" spans="1:28" x14ac:dyDescent="0.15">
      <c r="A21" t="s">
        <v>79</v>
      </c>
      <c r="B21" t="s">
        <v>58</v>
      </c>
      <c r="C21" t="s">
        <v>68</v>
      </c>
      <c r="D21" t="s">
        <v>80</v>
      </c>
      <c r="E21" t="s">
        <v>33</v>
      </c>
      <c r="F21" t="s">
        <v>33</v>
      </c>
      <c r="G21" t="s">
        <v>32</v>
      </c>
      <c r="H21" t="s">
        <v>32</v>
      </c>
      <c r="I21" t="s">
        <v>32</v>
      </c>
      <c r="J21" t="s">
        <v>33</v>
      </c>
      <c r="K21" t="s">
        <v>32</v>
      </c>
      <c r="L21" t="s">
        <v>32</v>
      </c>
      <c r="M21" t="s">
        <v>33</v>
      </c>
      <c r="N21" t="s">
        <v>32</v>
      </c>
      <c r="O21" t="s">
        <v>44</v>
      </c>
      <c r="P21" t="s">
        <v>32</v>
      </c>
      <c r="Q21" t="s">
        <v>33</v>
      </c>
      <c r="R21" t="s">
        <v>33</v>
      </c>
      <c r="S21" t="s">
        <v>33</v>
      </c>
      <c r="T21" t="s">
        <v>33</v>
      </c>
      <c r="U21">
        <v>40</v>
      </c>
      <c r="V21">
        <v>5.75</v>
      </c>
      <c r="W21" s="1">
        <v>37895</v>
      </c>
      <c r="X21" s="2">
        <f t="shared" ca="1" si="0"/>
        <v>6935</v>
      </c>
      <c r="Y21" s="2">
        <f t="shared" ca="1" si="1"/>
        <v>18.986995208761122</v>
      </c>
      <c r="Z21" s="3" t="str">
        <f t="shared" ca="1" si="2"/>
        <v>18 years 11 months 26 days</v>
      </c>
      <c r="AA21">
        <v>33</v>
      </c>
      <c r="AB21">
        <v>3.5</v>
      </c>
    </row>
    <row r="22" spans="1:28" x14ac:dyDescent="0.15">
      <c r="A22" t="s">
        <v>81</v>
      </c>
      <c r="B22" t="s">
        <v>41</v>
      </c>
      <c r="C22" t="s">
        <v>42</v>
      </c>
      <c r="D22" t="s">
        <v>62</v>
      </c>
      <c r="E22" t="s">
        <v>32</v>
      </c>
      <c r="F22" t="s">
        <v>32</v>
      </c>
      <c r="G22" t="s">
        <v>33</v>
      </c>
      <c r="H22" t="s">
        <v>32</v>
      </c>
      <c r="I22" t="s">
        <v>32</v>
      </c>
      <c r="J22" t="s">
        <v>32</v>
      </c>
      <c r="K22" t="s">
        <v>32</v>
      </c>
      <c r="L22" t="s">
        <v>32</v>
      </c>
      <c r="M22" t="s">
        <v>33</v>
      </c>
      <c r="N22" t="s">
        <v>32</v>
      </c>
      <c r="O22" t="s">
        <v>34</v>
      </c>
      <c r="P22" t="s">
        <v>33</v>
      </c>
      <c r="Q22" t="s">
        <v>33</v>
      </c>
      <c r="R22" t="s">
        <v>33</v>
      </c>
      <c r="S22" t="s">
        <v>33</v>
      </c>
      <c r="T22" t="s">
        <v>33</v>
      </c>
      <c r="U22">
        <v>0</v>
      </c>
      <c r="V22">
        <v>5</v>
      </c>
      <c r="W22" s="1">
        <v>42882</v>
      </c>
      <c r="X22" s="2">
        <f t="shared" ca="1" si="0"/>
        <v>1948</v>
      </c>
      <c r="Y22" s="2">
        <f t="shared" ca="1" si="1"/>
        <v>5.333333333333333</v>
      </c>
      <c r="Z22" s="3" t="str">
        <f t="shared" ca="1" si="2"/>
        <v>5 years 4 months 1 days</v>
      </c>
      <c r="AA22">
        <v>25</v>
      </c>
      <c r="AB22">
        <v>4</v>
      </c>
    </row>
    <row r="23" spans="1:28" x14ac:dyDescent="0.15">
      <c r="A23" t="s">
        <v>82</v>
      </c>
      <c r="B23" t="s">
        <v>37</v>
      </c>
      <c r="C23" t="s">
        <v>53</v>
      </c>
      <c r="D23" t="s">
        <v>83</v>
      </c>
      <c r="E23" t="s">
        <v>32</v>
      </c>
      <c r="F23" t="s">
        <v>32</v>
      </c>
      <c r="G23" t="s">
        <v>33</v>
      </c>
      <c r="H23" t="s">
        <v>33</v>
      </c>
      <c r="I23" t="s">
        <v>32</v>
      </c>
      <c r="J23" t="s">
        <v>32</v>
      </c>
      <c r="K23" t="s">
        <v>32</v>
      </c>
      <c r="L23" t="s">
        <v>32</v>
      </c>
      <c r="M23" t="s">
        <v>33</v>
      </c>
      <c r="N23" t="s">
        <v>33</v>
      </c>
      <c r="O23" t="s">
        <v>34</v>
      </c>
      <c r="P23" t="s">
        <v>33</v>
      </c>
      <c r="Q23" t="s">
        <v>33</v>
      </c>
      <c r="R23" t="s">
        <v>33</v>
      </c>
      <c r="S23" t="s">
        <v>33</v>
      </c>
      <c r="T23" t="s">
        <v>33</v>
      </c>
      <c r="U23">
        <v>0</v>
      </c>
      <c r="V23">
        <v>2.75</v>
      </c>
      <c r="W23" s="1">
        <v>26207</v>
      </c>
      <c r="X23" s="2">
        <f t="shared" ca="1" si="0"/>
        <v>18623</v>
      </c>
      <c r="Y23" s="2">
        <f t="shared" ca="1" si="1"/>
        <v>50.986995208761122</v>
      </c>
      <c r="Z23" s="3" t="str">
        <f t="shared" ca="1" si="2"/>
        <v>50 years 11 months 26 days</v>
      </c>
      <c r="AA23">
        <v>18</v>
      </c>
      <c r="AB23">
        <v>4</v>
      </c>
    </row>
    <row r="24" spans="1:28" x14ac:dyDescent="0.15">
      <c r="A24" t="s">
        <v>84</v>
      </c>
      <c r="B24" t="s">
        <v>37</v>
      </c>
      <c r="C24" t="s">
        <v>70</v>
      </c>
      <c r="D24" t="s">
        <v>60</v>
      </c>
      <c r="E24" t="s">
        <v>32</v>
      </c>
      <c r="F24" t="s">
        <v>32</v>
      </c>
      <c r="G24" t="s">
        <v>33</v>
      </c>
      <c r="H24" t="s">
        <v>33</v>
      </c>
      <c r="I24" t="s">
        <v>32</v>
      </c>
      <c r="J24" t="s">
        <v>33</v>
      </c>
      <c r="K24" t="s">
        <v>32</v>
      </c>
      <c r="L24" t="s">
        <v>32</v>
      </c>
      <c r="M24" t="s">
        <v>33</v>
      </c>
      <c r="N24" t="s">
        <v>33</v>
      </c>
      <c r="O24" t="s">
        <v>34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>
        <v>0</v>
      </c>
      <c r="V24">
        <v>8.5</v>
      </c>
      <c r="W24" s="1">
        <v>27015</v>
      </c>
      <c r="X24" s="2">
        <f t="shared" ca="1" si="0"/>
        <v>17815</v>
      </c>
      <c r="Y24" s="2">
        <f t="shared" ca="1" si="1"/>
        <v>48.774811772758383</v>
      </c>
      <c r="Z24" s="3" t="str">
        <f t="shared" ca="1" si="2"/>
        <v>48 years 9 months 9 days</v>
      </c>
      <c r="AA24">
        <v>12</v>
      </c>
      <c r="AB24">
        <v>4.5</v>
      </c>
    </row>
    <row r="25" spans="1:28" x14ac:dyDescent="0.15">
      <c r="A25" t="s">
        <v>85</v>
      </c>
      <c r="B25" t="s">
        <v>41</v>
      </c>
      <c r="C25" t="s">
        <v>50</v>
      </c>
      <c r="D25" t="s">
        <v>86</v>
      </c>
      <c r="E25" t="s">
        <v>33</v>
      </c>
      <c r="F25" t="s">
        <v>33</v>
      </c>
      <c r="G25" t="s">
        <v>32</v>
      </c>
      <c r="H25" t="s">
        <v>33</v>
      </c>
      <c r="I25" t="s">
        <v>32</v>
      </c>
      <c r="J25" t="s">
        <v>32</v>
      </c>
      <c r="K25" t="s">
        <v>32</v>
      </c>
      <c r="L25" t="s">
        <v>32</v>
      </c>
      <c r="M25" t="s">
        <v>33</v>
      </c>
      <c r="N25" t="s">
        <v>32</v>
      </c>
      <c r="O25" t="s">
        <v>44</v>
      </c>
      <c r="P25" t="s">
        <v>32</v>
      </c>
      <c r="Q25" t="s">
        <v>33</v>
      </c>
      <c r="R25" t="s">
        <v>33</v>
      </c>
      <c r="S25" t="s">
        <v>33</v>
      </c>
      <c r="T25" t="s">
        <v>33</v>
      </c>
      <c r="U25">
        <v>48</v>
      </c>
      <c r="V25">
        <v>1.25</v>
      </c>
      <c r="W25" s="1">
        <v>37364</v>
      </c>
      <c r="X25" s="2">
        <f t="shared" ca="1" si="0"/>
        <v>7466</v>
      </c>
      <c r="Y25" s="2">
        <f t="shared" ca="1" si="1"/>
        <v>20.440793976728269</v>
      </c>
      <c r="Z25" s="3" t="str">
        <f t="shared" ca="1" si="2"/>
        <v>20 years 5 months 9 days</v>
      </c>
      <c r="AA25">
        <v>41</v>
      </c>
      <c r="AB25">
        <v>4</v>
      </c>
    </row>
    <row r="26" spans="1:28" x14ac:dyDescent="0.15">
      <c r="A26" t="s">
        <v>87</v>
      </c>
      <c r="B26" t="s">
        <v>37</v>
      </c>
      <c r="C26" t="s">
        <v>53</v>
      </c>
      <c r="D26" t="s">
        <v>88</v>
      </c>
      <c r="E26" t="s">
        <v>32</v>
      </c>
      <c r="F26" t="s">
        <v>33</v>
      </c>
      <c r="G26" t="s">
        <v>33</v>
      </c>
      <c r="H26" t="s">
        <v>32</v>
      </c>
      <c r="I26" t="s">
        <v>32</v>
      </c>
      <c r="J26" t="s">
        <v>32</v>
      </c>
      <c r="K26" t="s">
        <v>32</v>
      </c>
      <c r="L26" t="s">
        <v>32</v>
      </c>
      <c r="M26" t="s">
        <v>32</v>
      </c>
      <c r="N26" t="s">
        <v>33</v>
      </c>
      <c r="O26" t="s">
        <v>34</v>
      </c>
      <c r="P26" t="s">
        <v>33</v>
      </c>
      <c r="Q26" t="s">
        <v>33</v>
      </c>
      <c r="R26" t="s">
        <v>33</v>
      </c>
      <c r="S26" t="s">
        <v>33</v>
      </c>
      <c r="T26" t="s">
        <v>33</v>
      </c>
      <c r="U26">
        <v>0</v>
      </c>
      <c r="V26">
        <v>2</v>
      </c>
      <c r="W26" s="1">
        <v>26207</v>
      </c>
      <c r="X26" s="2">
        <f t="shared" ca="1" si="0"/>
        <v>18623</v>
      </c>
      <c r="Y26" s="2">
        <f t="shared" ca="1" si="1"/>
        <v>50.986995208761122</v>
      </c>
      <c r="Z26" s="3" t="str">
        <f t="shared" ca="1" si="2"/>
        <v>50 years 11 months 26 days</v>
      </c>
      <c r="AA26">
        <v>51</v>
      </c>
      <c r="AB26">
        <v>4.5</v>
      </c>
    </row>
    <row r="27" spans="1:28" x14ac:dyDescent="0.15">
      <c r="A27" t="s">
        <v>89</v>
      </c>
      <c r="B27" t="s">
        <v>29</v>
      </c>
      <c r="C27" t="s">
        <v>90</v>
      </c>
      <c r="D27" t="s">
        <v>91</v>
      </c>
      <c r="E27" t="s">
        <v>33</v>
      </c>
      <c r="F27" t="s">
        <v>32</v>
      </c>
      <c r="G27" t="s">
        <v>32</v>
      </c>
      <c r="H27" t="s">
        <v>32</v>
      </c>
      <c r="I27" t="s">
        <v>33</v>
      </c>
      <c r="J27" t="s">
        <v>32</v>
      </c>
      <c r="K27" t="s">
        <v>32</v>
      </c>
      <c r="L27" t="s">
        <v>32</v>
      </c>
      <c r="M27" t="s">
        <v>33</v>
      </c>
      <c r="N27" t="s">
        <v>32</v>
      </c>
      <c r="O27" t="s">
        <v>44</v>
      </c>
      <c r="P27" t="s">
        <v>32</v>
      </c>
      <c r="Q27" t="s">
        <v>33</v>
      </c>
      <c r="R27" t="s">
        <v>33</v>
      </c>
      <c r="S27" t="s">
        <v>33</v>
      </c>
      <c r="T27" t="s">
        <v>33</v>
      </c>
      <c r="U27">
        <v>48</v>
      </c>
      <c r="V27">
        <v>1.25</v>
      </c>
      <c r="W27" s="1">
        <v>36370</v>
      </c>
      <c r="X27" s="2">
        <f t="shared" ca="1" si="0"/>
        <v>8460</v>
      </c>
      <c r="Y27" s="2">
        <f t="shared" ca="1" si="1"/>
        <v>23.162217659137578</v>
      </c>
      <c r="Z27" s="3" t="str">
        <f t="shared" ca="1" si="2"/>
        <v>23 years 1 months 28 days</v>
      </c>
      <c r="AA27">
        <v>13</v>
      </c>
      <c r="AB27">
        <v>5</v>
      </c>
    </row>
    <row r="28" spans="1:28" x14ac:dyDescent="0.15">
      <c r="A28" t="s">
        <v>92</v>
      </c>
      <c r="B28" t="s">
        <v>37</v>
      </c>
      <c r="C28" t="s">
        <v>53</v>
      </c>
      <c r="D28" t="s">
        <v>93</v>
      </c>
      <c r="E28" t="s">
        <v>33</v>
      </c>
      <c r="F28" t="s">
        <v>32</v>
      </c>
      <c r="G28" t="s">
        <v>32</v>
      </c>
      <c r="H28" t="s">
        <v>33</v>
      </c>
      <c r="I28" t="s">
        <v>32</v>
      </c>
      <c r="J28" t="s">
        <v>32</v>
      </c>
      <c r="K28" t="s">
        <v>32</v>
      </c>
      <c r="L28" t="s">
        <v>32</v>
      </c>
      <c r="M28" t="s">
        <v>33</v>
      </c>
      <c r="N28" t="s">
        <v>32</v>
      </c>
      <c r="O28" t="s">
        <v>44</v>
      </c>
      <c r="P28" t="s">
        <v>32</v>
      </c>
      <c r="Q28" t="s">
        <v>33</v>
      </c>
      <c r="R28" t="s">
        <v>33</v>
      </c>
      <c r="S28" t="s">
        <v>33</v>
      </c>
      <c r="T28" t="s">
        <v>33</v>
      </c>
      <c r="U28">
        <v>38</v>
      </c>
      <c r="V28">
        <v>2.5</v>
      </c>
      <c r="W28" s="1">
        <v>41787</v>
      </c>
      <c r="X28" s="2">
        <f t="shared" ca="1" si="0"/>
        <v>3043</v>
      </c>
      <c r="Y28" s="2">
        <f t="shared" ca="1" si="1"/>
        <v>8.3312799452429847</v>
      </c>
      <c r="Z28" s="3" t="str">
        <f t="shared" ca="1" si="2"/>
        <v>8 years 3 months 30 days</v>
      </c>
      <c r="AA28">
        <v>10</v>
      </c>
      <c r="AB28">
        <v>4.5</v>
      </c>
    </row>
    <row r="29" spans="1:28" x14ac:dyDescent="0.15">
      <c r="A29" t="s">
        <v>94</v>
      </c>
      <c r="B29" t="s">
        <v>29</v>
      </c>
      <c r="C29" t="s">
        <v>30</v>
      </c>
      <c r="D29" t="s">
        <v>93</v>
      </c>
      <c r="E29" t="s">
        <v>33</v>
      </c>
      <c r="F29" t="s">
        <v>32</v>
      </c>
      <c r="G29" t="s">
        <v>32</v>
      </c>
      <c r="H29" t="s">
        <v>33</v>
      </c>
      <c r="I29" t="s">
        <v>32</v>
      </c>
      <c r="J29" t="s">
        <v>32</v>
      </c>
      <c r="K29" t="s">
        <v>32</v>
      </c>
      <c r="L29" t="s">
        <v>32</v>
      </c>
      <c r="M29" t="s">
        <v>33</v>
      </c>
      <c r="N29" t="s">
        <v>32</v>
      </c>
      <c r="O29" t="s">
        <v>44</v>
      </c>
      <c r="P29" t="s">
        <v>32</v>
      </c>
      <c r="Q29" t="s">
        <v>33</v>
      </c>
      <c r="R29" t="s">
        <v>33</v>
      </c>
      <c r="S29" t="s">
        <v>33</v>
      </c>
      <c r="T29" t="s">
        <v>33</v>
      </c>
      <c r="U29">
        <v>38</v>
      </c>
      <c r="V29">
        <v>2</v>
      </c>
      <c r="W29" s="1">
        <v>43281</v>
      </c>
      <c r="X29" s="2">
        <f t="shared" ca="1" si="0"/>
        <v>1549</v>
      </c>
      <c r="Y29" s="2">
        <f t="shared" ca="1" si="1"/>
        <v>4.2409308692676246</v>
      </c>
      <c r="Z29" s="3" t="str">
        <f t="shared" ca="1" si="2"/>
        <v>4 years 2 months 28 days</v>
      </c>
      <c r="AA29">
        <v>14</v>
      </c>
      <c r="AB29" t="s">
        <v>35</v>
      </c>
    </row>
    <row r="30" spans="1:28" x14ac:dyDescent="0.15">
      <c r="A30" t="s">
        <v>95</v>
      </c>
      <c r="B30" t="s">
        <v>58</v>
      </c>
      <c r="C30" t="s">
        <v>68</v>
      </c>
      <c r="D30" t="s">
        <v>83</v>
      </c>
      <c r="E30" t="s">
        <v>32</v>
      </c>
      <c r="F30" t="s">
        <v>32</v>
      </c>
      <c r="G30" t="s">
        <v>33</v>
      </c>
      <c r="H30" t="s">
        <v>33</v>
      </c>
      <c r="I30" t="s">
        <v>32</v>
      </c>
      <c r="J30" t="s">
        <v>32</v>
      </c>
      <c r="K30" t="s">
        <v>32</v>
      </c>
      <c r="L30" t="s">
        <v>32</v>
      </c>
      <c r="M30" t="s">
        <v>33</v>
      </c>
      <c r="N30" t="s">
        <v>32</v>
      </c>
      <c r="O30" t="s">
        <v>44</v>
      </c>
      <c r="P30" t="s">
        <v>32</v>
      </c>
      <c r="Q30" t="s">
        <v>33</v>
      </c>
      <c r="R30" t="s">
        <v>33</v>
      </c>
      <c r="S30" t="s">
        <v>33</v>
      </c>
      <c r="T30" t="s">
        <v>33</v>
      </c>
      <c r="U30">
        <v>40</v>
      </c>
      <c r="V30">
        <v>5</v>
      </c>
      <c r="W30" s="1">
        <v>38477</v>
      </c>
      <c r="X30" s="2">
        <f t="shared" ca="1" si="0"/>
        <v>6353</v>
      </c>
      <c r="Y30" s="2">
        <f t="shared" ca="1" si="1"/>
        <v>17.393566050650239</v>
      </c>
      <c r="Z30" s="3" t="str">
        <f t="shared" ca="1" si="2"/>
        <v>17 years 4 months 23 days</v>
      </c>
      <c r="AA30">
        <v>4</v>
      </c>
      <c r="AB30">
        <v>4.5</v>
      </c>
    </row>
    <row r="31" spans="1:28" x14ac:dyDescent="0.15">
      <c r="A31" t="s">
        <v>96</v>
      </c>
      <c r="B31" t="s">
        <v>37</v>
      </c>
      <c r="C31" t="s">
        <v>38</v>
      </c>
      <c r="D31" t="s">
        <v>56</v>
      </c>
      <c r="E31" t="s">
        <v>33</v>
      </c>
      <c r="F31" t="s">
        <v>32</v>
      </c>
      <c r="G31" t="s">
        <v>32</v>
      </c>
      <c r="H31" t="s">
        <v>32</v>
      </c>
      <c r="I31" t="s">
        <v>33</v>
      </c>
      <c r="J31" t="s">
        <v>33</v>
      </c>
      <c r="K31" t="s">
        <v>32</v>
      </c>
      <c r="L31" t="s">
        <v>32</v>
      </c>
      <c r="M31" t="s">
        <v>33</v>
      </c>
      <c r="N31" t="s">
        <v>33</v>
      </c>
      <c r="O31" t="s">
        <v>44</v>
      </c>
      <c r="P31" t="s">
        <v>32</v>
      </c>
      <c r="Q31" t="s">
        <v>33</v>
      </c>
      <c r="R31" t="s">
        <v>33</v>
      </c>
      <c r="S31" t="s">
        <v>33</v>
      </c>
      <c r="T31" t="s">
        <v>33</v>
      </c>
      <c r="U31">
        <v>44</v>
      </c>
      <c r="V31">
        <v>2.5</v>
      </c>
      <c r="W31" s="1">
        <v>27409</v>
      </c>
      <c r="X31" s="2">
        <f t="shared" ca="1" si="0"/>
        <v>17421</v>
      </c>
      <c r="Y31" s="2">
        <f t="shared" ca="1" si="1"/>
        <v>47.696098562628336</v>
      </c>
      <c r="Z31" s="3" t="str">
        <f t="shared" ca="1" si="2"/>
        <v>47 years 8 months 11 days</v>
      </c>
      <c r="AA31">
        <v>5</v>
      </c>
      <c r="AB31">
        <v>4.5</v>
      </c>
    </row>
    <row r="32" spans="1:28" x14ac:dyDescent="0.15">
      <c r="A32" t="s">
        <v>97</v>
      </c>
      <c r="B32" t="s">
        <v>58</v>
      </c>
      <c r="C32" t="s">
        <v>68</v>
      </c>
      <c r="D32" t="s">
        <v>65</v>
      </c>
      <c r="E32" t="s">
        <v>32</v>
      </c>
      <c r="F32" t="s">
        <v>32</v>
      </c>
      <c r="G32" t="s">
        <v>33</v>
      </c>
      <c r="H32" t="s">
        <v>32</v>
      </c>
      <c r="I32" t="s">
        <v>32</v>
      </c>
      <c r="J32" t="s">
        <v>33</v>
      </c>
      <c r="K32" t="s">
        <v>32</v>
      </c>
      <c r="L32" t="s">
        <v>32</v>
      </c>
      <c r="M32" t="s">
        <v>32</v>
      </c>
      <c r="N32" t="s">
        <v>32</v>
      </c>
      <c r="O32" t="s">
        <v>34</v>
      </c>
      <c r="P32" t="s">
        <v>33</v>
      </c>
      <c r="Q32" t="s">
        <v>33</v>
      </c>
      <c r="R32" t="s">
        <v>33</v>
      </c>
      <c r="S32" t="s">
        <v>33</v>
      </c>
      <c r="T32" t="s">
        <v>33</v>
      </c>
      <c r="U32">
        <v>0</v>
      </c>
      <c r="V32">
        <v>15</v>
      </c>
      <c r="W32" s="1">
        <v>30225</v>
      </c>
      <c r="X32" s="2">
        <f t="shared" ca="1" si="0"/>
        <v>14605</v>
      </c>
      <c r="Y32" s="2">
        <f t="shared" ca="1" si="1"/>
        <v>39.986310746064341</v>
      </c>
      <c r="Z32" s="3" t="str">
        <f t="shared" ca="1" si="2"/>
        <v>39 years 11 months 26 days</v>
      </c>
      <c r="AA32">
        <v>22</v>
      </c>
      <c r="AB32">
        <v>4.5</v>
      </c>
    </row>
    <row r="33" spans="1:28" x14ac:dyDescent="0.15">
      <c r="A33" t="s">
        <v>98</v>
      </c>
      <c r="B33" t="s">
        <v>37</v>
      </c>
      <c r="C33" t="s">
        <v>46</v>
      </c>
      <c r="D33" t="s">
        <v>99</v>
      </c>
      <c r="E33" t="s">
        <v>33</v>
      </c>
      <c r="F33" t="s">
        <v>32</v>
      </c>
      <c r="G33" t="s">
        <v>32</v>
      </c>
      <c r="H33" t="s">
        <v>32</v>
      </c>
      <c r="I33" t="s">
        <v>33</v>
      </c>
      <c r="J33" t="s">
        <v>32</v>
      </c>
      <c r="K33" t="s">
        <v>32</v>
      </c>
      <c r="L33" t="s">
        <v>33</v>
      </c>
      <c r="M33" t="s">
        <v>33</v>
      </c>
      <c r="N33" t="s">
        <v>32</v>
      </c>
      <c r="O33" t="s">
        <v>44</v>
      </c>
      <c r="P33" t="s">
        <v>32</v>
      </c>
      <c r="Q33" t="s">
        <v>33</v>
      </c>
      <c r="R33" t="s">
        <v>33</v>
      </c>
      <c r="S33" t="s">
        <v>33</v>
      </c>
      <c r="T33" t="s">
        <v>33</v>
      </c>
      <c r="U33">
        <v>40</v>
      </c>
      <c r="V33">
        <v>11</v>
      </c>
      <c r="W33" s="1">
        <v>33802</v>
      </c>
      <c r="X33" s="2">
        <f t="shared" ca="1" si="0"/>
        <v>11028</v>
      </c>
      <c r="Y33" s="2">
        <f t="shared" ca="1" si="1"/>
        <v>30.193018480492814</v>
      </c>
      <c r="Z33" s="3" t="str">
        <f t="shared" ca="1" si="2"/>
        <v>30 years 2 months 11 days</v>
      </c>
      <c r="AA33">
        <v>7</v>
      </c>
      <c r="AB33">
        <v>4.5</v>
      </c>
    </row>
    <row r="34" spans="1:28" x14ac:dyDescent="0.15">
      <c r="A34" t="s">
        <v>100</v>
      </c>
      <c r="B34" t="s">
        <v>29</v>
      </c>
      <c r="C34" t="s">
        <v>101</v>
      </c>
      <c r="D34" t="s">
        <v>102</v>
      </c>
      <c r="E34" t="s">
        <v>32</v>
      </c>
      <c r="F34" t="s">
        <v>32</v>
      </c>
      <c r="G34" t="s">
        <v>32</v>
      </c>
      <c r="H34" t="s">
        <v>33</v>
      </c>
      <c r="I34" t="s">
        <v>32</v>
      </c>
      <c r="J34" t="s">
        <v>32</v>
      </c>
      <c r="K34" t="s">
        <v>32</v>
      </c>
      <c r="L34" t="s">
        <v>32</v>
      </c>
      <c r="M34" t="s">
        <v>33</v>
      </c>
      <c r="N34" t="s">
        <v>32</v>
      </c>
      <c r="O34" t="s">
        <v>44</v>
      </c>
      <c r="P34" t="s">
        <v>32</v>
      </c>
      <c r="Q34" t="s">
        <v>33</v>
      </c>
      <c r="R34" t="s">
        <v>33</v>
      </c>
      <c r="S34" t="s">
        <v>33</v>
      </c>
      <c r="T34" t="s">
        <v>33</v>
      </c>
      <c r="U34">
        <v>40</v>
      </c>
      <c r="V34">
        <v>5</v>
      </c>
      <c r="W34" s="1">
        <v>32857</v>
      </c>
      <c r="X34" s="2">
        <f t="shared" ca="1" si="0"/>
        <v>11973</v>
      </c>
      <c r="Y34" s="2">
        <f t="shared" ca="1" si="1"/>
        <v>32.780287474332646</v>
      </c>
      <c r="Z34" s="3" t="str">
        <f t="shared" ca="1" si="2"/>
        <v>32 years 9 months 11 days</v>
      </c>
      <c r="AA34">
        <v>15</v>
      </c>
      <c r="AB34">
        <v>4.5</v>
      </c>
    </row>
    <row r="35" spans="1:28" x14ac:dyDescent="0.15">
      <c r="A35" t="s">
        <v>103</v>
      </c>
      <c r="B35" t="s">
        <v>58</v>
      </c>
      <c r="C35" t="s">
        <v>68</v>
      </c>
      <c r="D35" t="s">
        <v>93</v>
      </c>
      <c r="E35" t="s">
        <v>33</v>
      </c>
      <c r="F35" t="s">
        <v>32</v>
      </c>
      <c r="G35" t="s">
        <v>32</v>
      </c>
      <c r="H35" t="s">
        <v>33</v>
      </c>
      <c r="I35" t="s">
        <v>32</v>
      </c>
      <c r="J35" t="s">
        <v>32</v>
      </c>
      <c r="K35" t="s">
        <v>32</v>
      </c>
      <c r="L35" t="s">
        <v>32</v>
      </c>
      <c r="M35" t="s">
        <v>33</v>
      </c>
      <c r="N35" t="s">
        <v>32</v>
      </c>
      <c r="O35" t="s">
        <v>44</v>
      </c>
      <c r="P35" t="s">
        <v>32</v>
      </c>
      <c r="Q35" t="s">
        <v>33</v>
      </c>
      <c r="R35" t="s">
        <v>33</v>
      </c>
      <c r="S35" t="s">
        <v>33</v>
      </c>
      <c r="T35" t="s">
        <v>33</v>
      </c>
      <c r="U35">
        <v>40</v>
      </c>
      <c r="V35">
        <v>4</v>
      </c>
      <c r="W35" s="1">
        <v>36235</v>
      </c>
      <c r="X35" s="2">
        <f t="shared" ca="1" si="0"/>
        <v>8595</v>
      </c>
      <c r="Y35" s="2">
        <f t="shared" ca="1" si="1"/>
        <v>23.531827515400412</v>
      </c>
      <c r="Z35" s="3" t="str">
        <f t="shared" ca="1" si="2"/>
        <v>23 years 6 months 13 days</v>
      </c>
      <c r="AA35">
        <v>23</v>
      </c>
      <c r="AB35">
        <v>4.5</v>
      </c>
    </row>
    <row r="36" spans="1:28" x14ac:dyDescent="0.15">
      <c r="A36" t="s">
        <v>104</v>
      </c>
      <c r="B36" t="s">
        <v>37</v>
      </c>
      <c r="C36" t="s">
        <v>53</v>
      </c>
      <c r="D36" t="s">
        <v>102</v>
      </c>
      <c r="E36" t="s">
        <v>32</v>
      </c>
      <c r="F36" t="s">
        <v>32</v>
      </c>
      <c r="G36" t="s">
        <v>32</v>
      </c>
      <c r="H36" t="s">
        <v>33</v>
      </c>
      <c r="I36" t="s">
        <v>32</v>
      </c>
      <c r="J36" t="s">
        <v>32</v>
      </c>
      <c r="K36" t="s">
        <v>32</v>
      </c>
      <c r="L36" t="s">
        <v>32</v>
      </c>
      <c r="M36" t="s">
        <v>33</v>
      </c>
      <c r="N36" t="s">
        <v>32</v>
      </c>
      <c r="O36" t="s">
        <v>105</v>
      </c>
      <c r="P36" t="s">
        <v>33</v>
      </c>
      <c r="Q36" t="s">
        <v>33</v>
      </c>
      <c r="R36" t="s">
        <v>32</v>
      </c>
      <c r="S36" t="s">
        <v>32</v>
      </c>
      <c r="T36" t="s">
        <v>32</v>
      </c>
      <c r="U36">
        <v>35</v>
      </c>
      <c r="V36">
        <v>1</v>
      </c>
      <c r="W36" s="1">
        <v>35339</v>
      </c>
      <c r="X36" s="2">
        <f t="shared" ca="1" si="0"/>
        <v>9491</v>
      </c>
      <c r="Y36" s="2">
        <f t="shared" ca="1" si="1"/>
        <v>25.984941820670773</v>
      </c>
      <c r="Z36" s="3" t="str">
        <f t="shared" ca="1" si="2"/>
        <v>25 years 11 months 25 days</v>
      </c>
      <c r="AA36">
        <v>36</v>
      </c>
      <c r="AB36">
        <v>3.5</v>
      </c>
    </row>
    <row r="37" spans="1:28" x14ac:dyDescent="0.15">
      <c r="A37" t="s">
        <v>106</v>
      </c>
      <c r="B37" t="s">
        <v>37</v>
      </c>
      <c r="C37" t="s">
        <v>70</v>
      </c>
      <c r="D37" t="s">
        <v>88</v>
      </c>
      <c r="E37" t="s">
        <v>32</v>
      </c>
      <c r="F37" t="s">
        <v>33</v>
      </c>
      <c r="G37" t="s">
        <v>33</v>
      </c>
      <c r="H37" t="s">
        <v>32</v>
      </c>
      <c r="I37" t="s">
        <v>32</v>
      </c>
      <c r="J37" t="s">
        <v>32</v>
      </c>
      <c r="K37" t="s">
        <v>32</v>
      </c>
      <c r="L37" t="s">
        <v>32</v>
      </c>
      <c r="M37" t="s">
        <v>33</v>
      </c>
      <c r="N37" t="s">
        <v>32</v>
      </c>
      <c r="O37" t="s">
        <v>34</v>
      </c>
      <c r="P37" t="s">
        <v>33</v>
      </c>
      <c r="Q37" t="s">
        <v>33</v>
      </c>
      <c r="R37" t="s">
        <v>33</v>
      </c>
      <c r="S37" t="s">
        <v>33</v>
      </c>
      <c r="T37" t="s">
        <v>33</v>
      </c>
      <c r="U37">
        <v>0</v>
      </c>
      <c r="V37">
        <v>1.5</v>
      </c>
      <c r="W37" s="1">
        <v>37034</v>
      </c>
      <c r="X37" s="2">
        <f t="shared" ca="1" si="0"/>
        <v>7796</v>
      </c>
      <c r="Y37" s="2">
        <f t="shared" ca="1" si="1"/>
        <v>21.34428473648186</v>
      </c>
      <c r="Z37" s="3" t="str">
        <f t="shared" ca="1" si="2"/>
        <v>21 years 4 months 5 days</v>
      </c>
      <c r="AA37">
        <v>44</v>
      </c>
      <c r="AB37">
        <v>4</v>
      </c>
    </row>
    <row r="38" spans="1:28" x14ac:dyDescent="0.15">
      <c r="A38" t="s">
        <v>107</v>
      </c>
      <c r="B38" t="s">
        <v>37</v>
      </c>
      <c r="C38" t="s">
        <v>53</v>
      </c>
      <c r="D38" t="s">
        <v>62</v>
      </c>
      <c r="E38" t="s">
        <v>32</v>
      </c>
      <c r="F38" t="s">
        <v>32</v>
      </c>
      <c r="G38" t="s">
        <v>33</v>
      </c>
      <c r="H38" t="s">
        <v>32</v>
      </c>
      <c r="I38" t="s">
        <v>32</v>
      </c>
      <c r="J38" t="s">
        <v>32</v>
      </c>
      <c r="K38" t="s">
        <v>32</v>
      </c>
      <c r="L38" t="s">
        <v>32</v>
      </c>
      <c r="M38" t="s">
        <v>33</v>
      </c>
      <c r="N38" t="s">
        <v>32</v>
      </c>
      <c r="O38" t="s">
        <v>34</v>
      </c>
      <c r="P38" t="s">
        <v>33</v>
      </c>
      <c r="Q38" t="s">
        <v>33</v>
      </c>
      <c r="R38" t="s">
        <v>33</v>
      </c>
      <c r="S38" t="s">
        <v>33</v>
      </c>
      <c r="T38" t="s">
        <v>33</v>
      </c>
      <c r="U38">
        <v>0</v>
      </c>
      <c r="V38">
        <v>3.25</v>
      </c>
      <c r="W38" s="1">
        <v>36316</v>
      </c>
      <c r="X38" s="2">
        <f t="shared" ca="1" si="0"/>
        <v>8514</v>
      </c>
      <c r="Y38" s="2">
        <f t="shared" ca="1" si="1"/>
        <v>23.310061601642712</v>
      </c>
      <c r="Z38" s="3" t="str">
        <f t="shared" ca="1" si="2"/>
        <v>23 years 3 months 23 days</v>
      </c>
      <c r="AA38">
        <v>28</v>
      </c>
      <c r="AB38">
        <v>4</v>
      </c>
    </row>
    <row r="39" spans="1:28" x14ac:dyDescent="0.15">
      <c r="A39" t="s">
        <v>108</v>
      </c>
      <c r="B39" t="s">
        <v>29</v>
      </c>
      <c r="C39" t="s">
        <v>90</v>
      </c>
      <c r="D39" t="s">
        <v>109</v>
      </c>
      <c r="E39" t="s">
        <v>33</v>
      </c>
      <c r="F39" t="s">
        <v>32</v>
      </c>
      <c r="G39" t="s">
        <v>32</v>
      </c>
      <c r="H39" t="s">
        <v>32</v>
      </c>
      <c r="I39" t="s">
        <v>33</v>
      </c>
      <c r="J39" t="s">
        <v>33</v>
      </c>
      <c r="K39" t="s">
        <v>33</v>
      </c>
      <c r="L39" t="s">
        <v>32</v>
      </c>
      <c r="M39" t="s">
        <v>33</v>
      </c>
      <c r="N39" t="s">
        <v>32</v>
      </c>
      <c r="O39" t="s">
        <v>44</v>
      </c>
      <c r="P39" t="s">
        <v>32</v>
      </c>
      <c r="Q39" t="s">
        <v>33</v>
      </c>
      <c r="R39" t="s">
        <v>33</v>
      </c>
      <c r="S39" t="s">
        <v>33</v>
      </c>
      <c r="T39" t="s">
        <v>33</v>
      </c>
      <c r="U39">
        <v>40</v>
      </c>
      <c r="V39">
        <v>5</v>
      </c>
      <c r="W39" s="1">
        <v>34537</v>
      </c>
      <c r="X39" s="2">
        <f t="shared" ca="1" si="0"/>
        <v>10293</v>
      </c>
      <c r="Y39" s="2">
        <f t="shared" ca="1" si="1"/>
        <v>28.180698151950718</v>
      </c>
      <c r="Z39" s="3" t="str">
        <f t="shared" ca="1" si="2"/>
        <v>28 years 2 months 6 days</v>
      </c>
      <c r="AA39">
        <v>3</v>
      </c>
      <c r="AB39">
        <v>5</v>
      </c>
    </row>
    <row r="40" spans="1:28" x14ac:dyDescent="0.15">
      <c r="A40" t="s">
        <v>110</v>
      </c>
      <c r="B40" t="s">
        <v>37</v>
      </c>
      <c r="C40" t="s">
        <v>38</v>
      </c>
      <c r="D40" t="s">
        <v>62</v>
      </c>
      <c r="E40" t="s">
        <v>32</v>
      </c>
      <c r="F40" t="s">
        <v>32</v>
      </c>
      <c r="G40" t="s">
        <v>33</v>
      </c>
      <c r="H40" t="s">
        <v>32</v>
      </c>
      <c r="I40" t="s">
        <v>32</v>
      </c>
      <c r="J40" t="s">
        <v>32</v>
      </c>
      <c r="K40" t="s">
        <v>32</v>
      </c>
      <c r="L40" t="s">
        <v>32</v>
      </c>
      <c r="M40" t="s">
        <v>33</v>
      </c>
      <c r="N40" t="s">
        <v>32</v>
      </c>
      <c r="O40" t="s">
        <v>34</v>
      </c>
      <c r="P40" t="s">
        <v>33</v>
      </c>
      <c r="Q40" t="s">
        <v>33</v>
      </c>
      <c r="R40" t="s">
        <v>33</v>
      </c>
      <c r="S40" t="s">
        <v>33</v>
      </c>
      <c r="T40" t="s">
        <v>33</v>
      </c>
      <c r="U40">
        <v>32</v>
      </c>
      <c r="V40">
        <v>4.75</v>
      </c>
      <c r="W40" s="1">
        <v>26207</v>
      </c>
      <c r="X40" s="2">
        <f t="shared" ca="1" si="0"/>
        <v>18623</v>
      </c>
      <c r="Y40" s="2">
        <f t="shared" ca="1" si="1"/>
        <v>50.986995208761122</v>
      </c>
      <c r="Z40" s="3" t="str">
        <f t="shared" ca="1" si="2"/>
        <v>50 years 11 months 26 days</v>
      </c>
      <c r="AA40">
        <v>38</v>
      </c>
      <c r="AB40">
        <v>3.5</v>
      </c>
    </row>
    <row r="41" spans="1:28" x14ac:dyDescent="0.15">
      <c r="A41" t="s">
        <v>111</v>
      </c>
      <c r="B41" t="s">
        <v>37</v>
      </c>
      <c r="C41" t="s">
        <v>38</v>
      </c>
      <c r="D41" t="s">
        <v>62</v>
      </c>
      <c r="E41" t="s">
        <v>32</v>
      </c>
      <c r="F41" t="s">
        <v>32</v>
      </c>
      <c r="G41" t="s">
        <v>33</v>
      </c>
      <c r="H41" t="s">
        <v>32</v>
      </c>
      <c r="I41" t="s">
        <v>32</v>
      </c>
      <c r="J41" t="s">
        <v>32</v>
      </c>
      <c r="K41" t="s">
        <v>32</v>
      </c>
      <c r="L41" t="s">
        <v>32</v>
      </c>
      <c r="M41" t="s">
        <v>32</v>
      </c>
      <c r="N41" t="s">
        <v>32</v>
      </c>
      <c r="O41" t="s">
        <v>34</v>
      </c>
      <c r="P41" t="s">
        <v>33</v>
      </c>
      <c r="Q41" t="s">
        <v>33</v>
      </c>
      <c r="R41" t="s">
        <v>33</v>
      </c>
      <c r="S41" t="s">
        <v>33</v>
      </c>
      <c r="T41" t="s">
        <v>33</v>
      </c>
      <c r="U41">
        <v>0</v>
      </c>
      <c r="V41">
        <v>10</v>
      </c>
      <c r="W41" s="1">
        <v>27576</v>
      </c>
      <c r="X41" s="2">
        <f t="shared" ca="1" si="0"/>
        <v>17254</v>
      </c>
      <c r="Y41" s="2">
        <f t="shared" ca="1" si="1"/>
        <v>47.238877481177276</v>
      </c>
      <c r="Z41" s="3" t="str">
        <f t="shared" ca="1" si="2"/>
        <v>47 years 2 months 28 days</v>
      </c>
      <c r="AA41">
        <v>30</v>
      </c>
      <c r="AB41">
        <v>4</v>
      </c>
    </row>
    <row r="42" spans="1:28" x14ac:dyDescent="0.15">
      <c r="A42" t="s">
        <v>112</v>
      </c>
      <c r="B42" t="s">
        <v>29</v>
      </c>
      <c r="C42" t="s">
        <v>30</v>
      </c>
      <c r="D42" t="s">
        <v>31</v>
      </c>
      <c r="E42" t="s">
        <v>32</v>
      </c>
      <c r="F42" t="s">
        <v>33</v>
      </c>
      <c r="G42" t="s">
        <v>32</v>
      </c>
      <c r="H42" t="s">
        <v>32</v>
      </c>
      <c r="I42" t="s">
        <v>32</v>
      </c>
      <c r="J42" t="s">
        <v>32</v>
      </c>
      <c r="K42" t="s">
        <v>32</v>
      </c>
      <c r="L42" t="s">
        <v>32</v>
      </c>
      <c r="M42" t="s">
        <v>33</v>
      </c>
      <c r="N42" t="s">
        <v>32</v>
      </c>
      <c r="O42" t="s">
        <v>34</v>
      </c>
      <c r="P42" t="s">
        <v>33</v>
      </c>
      <c r="Q42" t="s">
        <v>33</v>
      </c>
      <c r="R42" t="s">
        <v>33</v>
      </c>
      <c r="S42" t="s">
        <v>33</v>
      </c>
      <c r="T42" t="s">
        <v>33</v>
      </c>
      <c r="U42">
        <v>0</v>
      </c>
      <c r="V42">
        <v>8</v>
      </c>
      <c r="W42" s="1">
        <v>39599</v>
      </c>
      <c r="X42" s="2">
        <f t="shared" ca="1" si="0"/>
        <v>5231</v>
      </c>
      <c r="Y42" s="2">
        <f t="shared" ca="1" si="1"/>
        <v>14.321697467488022</v>
      </c>
      <c r="Z42" s="3" t="str">
        <f t="shared" ca="1" si="2"/>
        <v>14 years 3 months 27 days</v>
      </c>
      <c r="AA42">
        <v>6</v>
      </c>
      <c r="AB42">
        <v>4.5</v>
      </c>
    </row>
    <row r="43" spans="1:28" x14ac:dyDescent="0.15">
      <c r="A43" t="s">
        <v>113</v>
      </c>
      <c r="B43" t="s">
        <v>41</v>
      </c>
      <c r="C43" t="s">
        <v>50</v>
      </c>
      <c r="D43" t="s">
        <v>88</v>
      </c>
      <c r="E43" t="s">
        <v>32</v>
      </c>
      <c r="F43" t="s">
        <v>33</v>
      </c>
      <c r="G43" t="s">
        <v>33</v>
      </c>
      <c r="H43" t="s">
        <v>32</v>
      </c>
      <c r="I43" t="s">
        <v>32</v>
      </c>
      <c r="J43" t="s">
        <v>32</v>
      </c>
      <c r="K43" t="s">
        <v>32</v>
      </c>
      <c r="L43" t="s">
        <v>32</v>
      </c>
      <c r="M43" t="s">
        <v>32</v>
      </c>
      <c r="N43" t="s">
        <v>32</v>
      </c>
      <c r="O43" t="s">
        <v>34</v>
      </c>
      <c r="P43" t="s">
        <v>33</v>
      </c>
      <c r="Q43" t="s">
        <v>33</v>
      </c>
      <c r="R43" t="s">
        <v>33</v>
      </c>
      <c r="S43" t="s">
        <v>33</v>
      </c>
      <c r="T43" t="s">
        <v>33</v>
      </c>
      <c r="U43">
        <v>0</v>
      </c>
      <c r="V43">
        <v>1.5</v>
      </c>
      <c r="W43" s="1">
        <v>37346</v>
      </c>
      <c r="X43" s="2">
        <f t="shared" ca="1" si="0"/>
        <v>7484</v>
      </c>
      <c r="Y43" s="2">
        <f t="shared" ca="1" si="1"/>
        <v>20.490075290896645</v>
      </c>
      <c r="Z43" s="3" t="str">
        <f t="shared" ca="1" si="2"/>
        <v>20 years 5 months 27 days</v>
      </c>
      <c r="AA43">
        <v>45</v>
      </c>
      <c r="AB43">
        <v>4</v>
      </c>
    </row>
    <row r="44" spans="1:28" x14ac:dyDescent="0.15">
      <c r="A44" t="s">
        <v>114</v>
      </c>
      <c r="B44" t="s">
        <v>37</v>
      </c>
      <c r="C44" t="s">
        <v>53</v>
      </c>
      <c r="D44" t="s">
        <v>62</v>
      </c>
      <c r="E44" t="s">
        <v>32</v>
      </c>
      <c r="F44" t="s">
        <v>32</v>
      </c>
      <c r="G44" t="s">
        <v>33</v>
      </c>
      <c r="H44" t="s">
        <v>32</v>
      </c>
      <c r="I44" t="s">
        <v>32</v>
      </c>
      <c r="J44" t="s">
        <v>32</v>
      </c>
      <c r="K44" t="s">
        <v>32</v>
      </c>
      <c r="L44" t="s">
        <v>32</v>
      </c>
      <c r="M44" t="s">
        <v>33</v>
      </c>
      <c r="N44" t="s">
        <v>32</v>
      </c>
      <c r="O44" t="s">
        <v>34</v>
      </c>
      <c r="P44" t="s">
        <v>33</v>
      </c>
      <c r="Q44" t="s">
        <v>33</v>
      </c>
      <c r="R44" t="s">
        <v>33</v>
      </c>
      <c r="S44" t="s">
        <v>33</v>
      </c>
      <c r="T44" t="s">
        <v>33</v>
      </c>
      <c r="U44">
        <v>0</v>
      </c>
      <c r="V44">
        <v>6.25</v>
      </c>
      <c r="W44" s="1">
        <v>41249</v>
      </c>
      <c r="X44" s="2">
        <f t="shared" ca="1" si="0"/>
        <v>3581</v>
      </c>
      <c r="Y44" s="2">
        <f t="shared" ca="1" si="1"/>
        <v>9.8042436687200549</v>
      </c>
      <c r="Z44" s="3" t="str">
        <f t="shared" ca="1" si="2"/>
        <v>9 years 9 months 20 days</v>
      </c>
      <c r="AA44">
        <v>34</v>
      </c>
      <c r="AB44">
        <v>4.5</v>
      </c>
    </row>
    <row r="45" spans="1:28" x14ac:dyDescent="0.15">
      <c r="A45" t="s">
        <v>115</v>
      </c>
      <c r="B45" t="s">
        <v>37</v>
      </c>
      <c r="C45" t="s">
        <v>78</v>
      </c>
      <c r="D45" t="s">
        <v>62</v>
      </c>
      <c r="E45" t="s">
        <v>32</v>
      </c>
      <c r="F45" t="s">
        <v>32</v>
      </c>
      <c r="G45" t="s">
        <v>33</v>
      </c>
      <c r="H45" t="s">
        <v>32</v>
      </c>
      <c r="I45" t="s">
        <v>32</v>
      </c>
      <c r="J45" t="s">
        <v>32</v>
      </c>
      <c r="K45" t="s">
        <v>32</v>
      </c>
      <c r="L45" t="s">
        <v>32</v>
      </c>
      <c r="M45" t="s">
        <v>32</v>
      </c>
      <c r="N45" t="s">
        <v>32</v>
      </c>
      <c r="O45" t="s">
        <v>34</v>
      </c>
      <c r="P45" t="s">
        <v>33</v>
      </c>
      <c r="Q45" t="s">
        <v>33</v>
      </c>
      <c r="R45" t="s">
        <v>33</v>
      </c>
      <c r="S45" t="s">
        <v>33</v>
      </c>
      <c r="T45" t="s">
        <v>33</v>
      </c>
      <c r="U45">
        <v>0</v>
      </c>
      <c r="V45">
        <v>20</v>
      </c>
      <c r="W45" s="1">
        <v>26207</v>
      </c>
      <c r="X45" s="2">
        <f t="shared" ca="1" si="0"/>
        <v>18623</v>
      </c>
      <c r="Y45" s="2">
        <f t="shared" ca="1" si="1"/>
        <v>50.986995208761122</v>
      </c>
      <c r="Z45" s="3" t="str">
        <f t="shared" ca="1" si="2"/>
        <v>50 years 11 months 26 days</v>
      </c>
      <c r="AA45">
        <v>48</v>
      </c>
      <c r="AB45">
        <v>4</v>
      </c>
    </row>
    <row r="46" spans="1:28" x14ac:dyDescent="0.15">
      <c r="A46" t="s">
        <v>116</v>
      </c>
      <c r="B46" t="s">
        <v>37</v>
      </c>
      <c r="C46" t="s">
        <v>38</v>
      </c>
      <c r="D46" t="s">
        <v>62</v>
      </c>
      <c r="E46" t="s">
        <v>32</v>
      </c>
      <c r="F46" t="s">
        <v>32</v>
      </c>
      <c r="G46" t="s">
        <v>33</v>
      </c>
      <c r="H46" t="s">
        <v>32</v>
      </c>
      <c r="I46" t="s">
        <v>32</v>
      </c>
      <c r="J46" t="s">
        <v>32</v>
      </c>
      <c r="K46" t="s">
        <v>32</v>
      </c>
      <c r="L46" t="s">
        <v>32</v>
      </c>
      <c r="M46" t="s">
        <v>32</v>
      </c>
      <c r="N46" t="s">
        <v>33</v>
      </c>
      <c r="O46" t="s">
        <v>34</v>
      </c>
      <c r="P46" t="s">
        <v>33</v>
      </c>
      <c r="Q46" t="s">
        <v>33</v>
      </c>
      <c r="R46" t="s">
        <v>33</v>
      </c>
      <c r="S46" t="s">
        <v>33</v>
      </c>
      <c r="T46" t="s">
        <v>33</v>
      </c>
      <c r="U46">
        <v>0</v>
      </c>
      <c r="V46">
        <v>20.75</v>
      </c>
      <c r="W46" s="1">
        <v>27409</v>
      </c>
      <c r="X46" s="2">
        <f t="shared" ca="1" si="0"/>
        <v>17421</v>
      </c>
      <c r="Y46" s="2">
        <f t="shared" ca="1" si="1"/>
        <v>47.696098562628336</v>
      </c>
      <c r="Z46" s="3" t="str">
        <f t="shared" ca="1" si="2"/>
        <v>47 years 8 months 11 days</v>
      </c>
      <c r="AA46">
        <v>52</v>
      </c>
      <c r="AB46">
        <v>4</v>
      </c>
    </row>
    <row r="47" spans="1:28" x14ac:dyDescent="0.15">
      <c r="A47" t="s">
        <v>117</v>
      </c>
      <c r="B47" t="s">
        <v>41</v>
      </c>
      <c r="C47" t="s">
        <v>74</v>
      </c>
      <c r="D47" t="s">
        <v>62</v>
      </c>
      <c r="E47" t="s">
        <v>32</v>
      </c>
      <c r="F47" t="s">
        <v>32</v>
      </c>
      <c r="G47" t="s">
        <v>33</v>
      </c>
      <c r="H47" t="s">
        <v>32</v>
      </c>
      <c r="I47" t="s">
        <v>32</v>
      </c>
      <c r="J47" t="s">
        <v>32</v>
      </c>
      <c r="K47" t="s">
        <v>32</v>
      </c>
      <c r="L47" t="s">
        <v>32</v>
      </c>
      <c r="M47" t="s">
        <v>32</v>
      </c>
      <c r="N47" t="s">
        <v>32</v>
      </c>
      <c r="O47" t="s">
        <v>34</v>
      </c>
      <c r="P47" t="s">
        <v>33</v>
      </c>
      <c r="Q47" t="s">
        <v>33</v>
      </c>
      <c r="R47" t="s">
        <v>33</v>
      </c>
      <c r="S47" t="s">
        <v>33</v>
      </c>
      <c r="T47" t="s">
        <v>33</v>
      </c>
      <c r="U47">
        <v>0</v>
      </c>
      <c r="V47">
        <v>12</v>
      </c>
      <c r="W47" s="1">
        <v>35907</v>
      </c>
      <c r="X47" s="2">
        <f t="shared" ca="1" si="0"/>
        <v>8923</v>
      </c>
      <c r="Y47" s="2">
        <f t="shared" ca="1" si="1"/>
        <v>24.429842573579741</v>
      </c>
      <c r="Z47" s="3" t="str">
        <f t="shared" ca="1" si="2"/>
        <v>24 years 5 months 5 days</v>
      </c>
      <c r="AA47" t="s">
        <v>35</v>
      </c>
      <c r="AB47"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AC84-8230-6341-80A7-244484ABFB2B}">
  <dimension ref="A3:Q9"/>
  <sheetViews>
    <sheetView topLeftCell="A8" workbookViewId="0">
      <selection activeCell="N39" sqref="N39"/>
    </sheetView>
  </sheetViews>
  <sheetFormatPr baseColWidth="10" defaultRowHeight="14" x14ac:dyDescent="0.15"/>
  <cols>
    <col min="1" max="1" width="19.5" bestFit="1" customWidth="1"/>
    <col min="2" max="2" width="17" bestFit="1" customWidth="1"/>
    <col min="3" max="3" width="6.5" bestFit="1" customWidth="1"/>
    <col min="4" max="4" width="5" bestFit="1" customWidth="1"/>
    <col min="5" max="5" width="13.33203125" bestFit="1" customWidth="1"/>
    <col min="6" max="6" width="10.33203125" bestFit="1" customWidth="1"/>
    <col min="7" max="8" width="11.83203125" bestFit="1" customWidth="1"/>
    <col min="9" max="9" width="12.33203125" bestFit="1" customWidth="1"/>
    <col min="10" max="10" width="13.83203125" bestFit="1" customWidth="1"/>
    <col min="11" max="11" width="15.1640625" bestFit="1" customWidth="1"/>
    <col min="12" max="12" width="8.6640625" bestFit="1" customWidth="1"/>
    <col min="13" max="13" width="16.6640625" bestFit="1" customWidth="1"/>
    <col min="14" max="14" width="14" bestFit="1" customWidth="1"/>
    <col min="15" max="15" width="13.83203125" bestFit="1" customWidth="1"/>
    <col min="16" max="16" width="16" bestFit="1" customWidth="1"/>
    <col min="17" max="17" width="11.5" bestFit="1" customWidth="1"/>
    <col min="18" max="18" width="15.1640625" bestFit="1" customWidth="1"/>
    <col min="19" max="19" width="14" bestFit="1" customWidth="1"/>
    <col min="20" max="20" width="8.6640625" bestFit="1" customWidth="1"/>
    <col min="21" max="21" width="11.5" bestFit="1" customWidth="1"/>
  </cols>
  <sheetData>
    <row r="3" spans="1:17" x14ac:dyDescent="0.15">
      <c r="A3" s="4" t="s">
        <v>121</v>
      </c>
      <c r="B3" s="4" t="s">
        <v>120</v>
      </c>
    </row>
    <row r="4" spans="1:17" x14ac:dyDescent="0.15">
      <c r="A4" s="4" t="s">
        <v>118</v>
      </c>
      <c r="B4" t="s">
        <v>70</v>
      </c>
      <c r="C4" t="s">
        <v>74</v>
      </c>
      <c r="D4" t="s">
        <v>55</v>
      </c>
      <c r="E4" t="s">
        <v>50</v>
      </c>
      <c r="F4" t="s">
        <v>101</v>
      </c>
      <c r="G4" t="s">
        <v>53</v>
      </c>
      <c r="H4" t="s">
        <v>46</v>
      </c>
      <c r="I4" t="s">
        <v>68</v>
      </c>
      <c r="J4" t="s">
        <v>64</v>
      </c>
      <c r="K4" t="s">
        <v>78</v>
      </c>
      <c r="L4" t="s">
        <v>42</v>
      </c>
      <c r="M4" t="s">
        <v>90</v>
      </c>
      <c r="N4" t="s">
        <v>38</v>
      </c>
      <c r="O4" t="s">
        <v>30</v>
      </c>
      <c r="P4" t="s">
        <v>59</v>
      </c>
      <c r="Q4" t="s">
        <v>119</v>
      </c>
    </row>
    <row r="5" spans="1:17" x14ac:dyDescent="0.15">
      <c r="A5" s="5" t="s">
        <v>41</v>
      </c>
      <c r="B5" s="6"/>
      <c r="C5" s="6">
        <v>2</v>
      </c>
      <c r="D5" s="6">
        <v>2</v>
      </c>
      <c r="E5" s="6">
        <v>3</v>
      </c>
      <c r="F5" s="6"/>
      <c r="G5" s="6"/>
      <c r="H5" s="6"/>
      <c r="I5" s="6"/>
      <c r="J5" s="6"/>
      <c r="K5" s="6"/>
      <c r="L5" s="6">
        <v>2</v>
      </c>
      <c r="M5" s="6"/>
      <c r="N5" s="6"/>
      <c r="O5" s="6"/>
      <c r="P5" s="6"/>
      <c r="Q5" s="6">
        <v>9</v>
      </c>
    </row>
    <row r="6" spans="1:17" x14ac:dyDescent="0.15">
      <c r="A6" s="5" t="s">
        <v>58</v>
      </c>
      <c r="B6" s="6"/>
      <c r="C6" s="6"/>
      <c r="D6" s="6"/>
      <c r="E6" s="6"/>
      <c r="F6" s="6"/>
      <c r="G6" s="6"/>
      <c r="H6" s="6"/>
      <c r="I6" s="6">
        <v>6</v>
      </c>
      <c r="J6" s="6"/>
      <c r="K6" s="6"/>
      <c r="L6" s="6"/>
      <c r="M6" s="6"/>
      <c r="N6" s="6"/>
      <c r="O6" s="6"/>
      <c r="P6" s="6">
        <v>2</v>
      </c>
      <c r="Q6" s="6">
        <v>8</v>
      </c>
    </row>
    <row r="7" spans="1:17" x14ac:dyDescent="0.15">
      <c r="A7" s="5" t="s">
        <v>29</v>
      </c>
      <c r="B7" s="6"/>
      <c r="C7" s="6"/>
      <c r="D7" s="6"/>
      <c r="E7" s="6"/>
      <c r="F7" s="6">
        <v>1</v>
      </c>
      <c r="G7" s="6"/>
      <c r="H7" s="6"/>
      <c r="I7" s="6"/>
      <c r="J7" s="6"/>
      <c r="K7" s="6"/>
      <c r="L7" s="6"/>
      <c r="M7" s="6">
        <v>2</v>
      </c>
      <c r="N7" s="6"/>
      <c r="O7" s="6">
        <v>3</v>
      </c>
      <c r="P7" s="6"/>
      <c r="Q7" s="6">
        <v>6</v>
      </c>
    </row>
    <row r="8" spans="1:17" x14ac:dyDescent="0.15">
      <c r="A8" s="5" t="s">
        <v>37</v>
      </c>
      <c r="B8" s="6">
        <v>3</v>
      </c>
      <c r="C8" s="6"/>
      <c r="D8" s="6"/>
      <c r="E8" s="6"/>
      <c r="F8" s="6"/>
      <c r="G8" s="6">
        <v>9</v>
      </c>
      <c r="H8" s="6">
        <v>2</v>
      </c>
      <c r="I8" s="6"/>
      <c r="J8" s="6">
        <v>1</v>
      </c>
      <c r="K8" s="6">
        <v>2</v>
      </c>
      <c r="L8" s="6"/>
      <c r="M8" s="6"/>
      <c r="N8" s="6">
        <v>6</v>
      </c>
      <c r="O8" s="6"/>
      <c r="P8" s="6"/>
      <c r="Q8" s="6">
        <v>23</v>
      </c>
    </row>
    <row r="9" spans="1:17" x14ac:dyDescent="0.15">
      <c r="A9" s="5" t="s">
        <v>119</v>
      </c>
      <c r="B9" s="6">
        <v>3</v>
      </c>
      <c r="C9" s="6">
        <v>2</v>
      </c>
      <c r="D9" s="6">
        <v>2</v>
      </c>
      <c r="E9" s="6">
        <v>3</v>
      </c>
      <c r="F9" s="6">
        <v>1</v>
      </c>
      <c r="G9" s="6">
        <v>9</v>
      </c>
      <c r="H9" s="6">
        <v>2</v>
      </c>
      <c r="I9" s="6">
        <v>6</v>
      </c>
      <c r="J9" s="6">
        <v>1</v>
      </c>
      <c r="K9" s="6">
        <v>2</v>
      </c>
      <c r="L9" s="6">
        <v>2</v>
      </c>
      <c r="M9" s="6">
        <v>2</v>
      </c>
      <c r="N9" s="6">
        <v>6</v>
      </c>
      <c r="O9" s="6">
        <v>3</v>
      </c>
      <c r="P9" s="6">
        <v>2</v>
      </c>
      <c r="Q9" s="6">
        <v>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7645-5904-1C4A-B555-D8D9628685D0}">
  <dimension ref="A1:M11"/>
  <sheetViews>
    <sheetView workbookViewId="0">
      <selection activeCell="H2" sqref="H2"/>
    </sheetView>
  </sheetViews>
  <sheetFormatPr baseColWidth="10" defaultRowHeight="14" x14ac:dyDescent="0.15"/>
  <cols>
    <col min="1" max="1" width="24.5" bestFit="1" customWidth="1"/>
    <col min="2" max="2" width="17" bestFit="1" customWidth="1"/>
    <col min="3" max="3" width="6.5" bestFit="1" customWidth="1"/>
    <col min="4" max="4" width="13.33203125" bestFit="1" customWidth="1"/>
    <col min="5" max="5" width="11.83203125" bestFit="1" customWidth="1"/>
    <col min="6" max="6" width="12.33203125" bestFit="1" customWidth="1"/>
    <col min="7" max="7" width="13.83203125" bestFit="1" customWidth="1"/>
    <col min="8" max="8" width="15.1640625" bestFit="1" customWidth="1"/>
    <col min="9" max="9" width="8.6640625" bestFit="1" customWidth="1"/>
    <col min="10" max="10" width="14" bestFit="1" customWidth="1"/>
    <col min="11" max="11" width="13.83203125" bestFit="1" customWidth="1"/>
    <col min="12" max="12" width="16" bestFit="1" customWidth="1"/>
    <col min="13" max="13" width="11.5" bestFit="1" customWidth="1"/>
    <col min="14" max="14" width="15.1640625" bestFit="1" customWidth="1"/>
    <col min="15" max="15" width="14" bestFit="1" customWidth="1"/>
    <col min="16" max="16" width="8.6640625" bestFit="1" customWidth="1"/>
    <col min="17" max="17" width="11.5" bestFit="1" customWidth="1"/>
  </cols>
  <sheetData>
    <row r="1" spans="1:13" x14ac:dyDescent="0.15">
      <c r="A1" s="4" t="s">
        <v>14</v>
      </c>
      <c r="B1" t="s">
        <v>122</v>
      </c>
    </row>
    <row r="2" spans="1:13" x14ac:dyDescent="0.15">
      <c r="A2" s="4" t="s">
        <v>15</v>
      </c>
      <c r="B2" t="s">
        <v>33</v>
      </c>
    </row>
    <row r="3" spans="1:13" x14ac:dyDescent="0.15">
      <c r="A3" s="4" t="s">
        <v>16</v>
      </c>
      <c r="B3" t="s">
        <v>33</v>
      </c>
    </row>
    <row r="5" spans="1:13" x14ac:dyDescent="0.15">
      <c r="A5" s="4" t="s">
        <v>121</v>
      </c>
      <c r="B5" s="4" t="s">
        <v>120</v>
      </c>
    </row>
    <row r="6" spans="1:13" x14ac:dyDescent="0.15">
      <c r="A6" s="4" t="s">
        <v>118</v>
      </c>
      <c r="B6" t="s">
        <v>70</v>
      </c>
      <c r="C6" t="s">
        <v>74</v>
      </c>
      <c r="D6" t="s">
        <v>50</v>
      </c>
      <c r="E6" t="s">
        <v>53</v>
      </c>
      <c r="F6" t="s">
        <v>68</v>
      </c>
      <c r="G6" t="s">
        <v>64</v>
      </c>
      <c r="H6" t="s">
        <v>78</v>
      </c>
      <c r="I6" t="s">
        <v>42</v>
      </c>
      <c r="J6" t="s">
        <v>38</v>
      </c>
      <c r="K6" t="s">
        <v>30</v>
      </c>
      <c r="L6" t="s">
        <v>59</v>
      </c>
      <c r="M6" t="s">
        <v>119</v>
      </c>
    </row>
    <row r="7" spans="1:13" x14ac:dyDescent="0.15">
      <c r="A7" s="5" t="s">
        <v>41</v>
      </c>
      <c r="B7" s="6"/>
      <c r="C7" s="6">
        <v>2</v>
      </c>
      <c r="D7" s="6">
        <v>1</v>
      </c>
      <c r="E7" s="6"/>
      <c r="F7" s="6"/>
      <c r="G7" s="6"/>
      <c r="H7" s="6"/>
      <c r="I7" s="6">
        <v>1</v>
      </c>
      <c r="J7" s="6"/>
      <c r="K7" s="6"/>
      <c r="L7" s="6"/>
      <c r="M7" s="6">
        <v>4</v>
      </c>
    </row>
    <row r="8" spans="1:13" x14ac:dyDescent="0.15">
      <c r="A8" s="5" t="s">
        <v>58</v>
      </c>
      <c r="B8" s="6"/>
      <c r="C8" s="6"/>
      <c r="D8" s="6"/>
      <c r="E8" s="6"/>
      <c r="F8" s="6">
        <v>3</v>
      </c>
      <c r="G8" s="6"/>
      <c r="H8" s="6"/>
      <c r="I8" s="6"/>
      <c r="J8" s="6"/>
      <c r="K8" s="6"/>
      <c r="L8" s="6">
        <v>2</v>
      </c>
      <c r="M8" s="6">
        <v>5</v>
      </c>
    </row>
    <row r="9" spans="1:13" x14ac:dyDescent="0.15">
      <c r="A9" s="5" t="s">
        <v>29</v>
      </c>
      <c r="B9" s="6"/>
      <c r="C9" s="6"/>
      <c r="D9" s="6"/>
      <c r="E9" s="6"/>
      <c r="F9" s="6"/>
      <c r="G9" s="6"/>
      <c r="H9" s="6"/>
      <c r="I9" s="6"/>
      <c r="J9" s="6"/>
      <c r="K9" s="6">
        <v>2</v>
      </c>
      <c r="L9" s="6"/>
      <c r="M9" s="6">
        <v>2</v>
      </c>
    </row>
    <row r="10" spans="1:13" x14ac:dyDescent="0.15">
      <c r="A10" s="5" t="s">
        <v>37</v>
      </c>
      <c r="B10" s="6">
        <v>3</v>
      </c>
      <c r="C10" s="6"/>
      <c r="D10" s="6"/>
      <c r="E10" s="6">
        <v>8</v>
      </c>
      <c r="F10" s="6"/>
      <c r="G10" s="6">
        <v>1</v>
      </c>
      <c r="H10" s="6">
        <v>2</v>
      </c>
      <c r="I10" s="6"/>
      <c r="J10" s="6">
        <v>5</v>
      </c>
      <c r="K10" s="6"/>
      <c r="L10" s="6"/>
      <c r="M10" s="6">
        <v>19</v>
      </c>
    </row>
    <row r="11" spans="1:13" x14ac:dyDescent="0.15">
      <c r="A11" s="5" t="s">
        <v>119</v>
      </c>
      <c r="B11" s="6">
        <v>3</v>
      </c>
      <c r="C11" s="6">
        <v>2</v>
      </c>
      <c r="D11" s="6">
        <v>1</v>
      </c>
      <c r="E11" s="6">
        <v>8</v>
      </c>
      <c r="F11" s="6">
        <v>3</v>
      </c>
      <c r="G11" s="6">
        <v>1</v>
      </c>
      <c r="H11" s="6">
        <v>2</v>
      </c>
      <c r="I11" s="6">
        <v>1</v>
      </c>
      <c r="J11" s="6">
        <v>5</v>
      </c>
      <c r="K11" s="6">
        <v>2</v>
      </c>
      <c r="L11" s="6">
        <v>2</v>
      </c>
      <c r="M11" s="6">
        <v>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595D-ABB3-754C-98B7-B1A9D9B6090B}">
  <dimension ref="A1:N11"/>
  <sheetViews>
    <sheetView workbookViewId="0">
      <selection sqref="A1:XFD1048576"/>
    </sheetView>
  </sheetViews>
  <sheetFormatPr baseColWidth="10" defaultRowHeight="14" x14ac:dyDescent="0.15"/>
  <cols>
    <col min="1" max="1" width="16.83203125" customWidth="1"/>
    <col min="2" max="2" width="15.6640625" customWidth="1"/>
    <col min="3" max="3" width="5.6640625" customWidth="1"/>
    <col min="4" max="4" width="4.33203125" customWidth="1"/>
    <col min="5" max="5" width="8.6640625" customWidth="1"/>
    <col min="6" max="6" width="10.1640625" customWidth="1"/>
    <col min="7" max="7" width="10.83203125" customWidth="1"/>
    <col min="8" max="8" width="11.5" customWidth="1"/>
    <col min="9" max="9" width="12.33203125" customWidth="1"/>
    <col min="10" max="10" width="7.5" customWidth="1"/>
    <col min="11" max="11" width="14.5" customWidth="1"/>
    <col min="12" max="12" width="12.5" customWidth="1"/>
    <col min="13" max="13" width="12.1640625" customWidth="1"/>
    <col min="14" max="14" width="10" customWidth="1"/>
    <col min="15" max="15" width="12.33203125" customWidth="1"/>
    <col min="16" max="16" width="12.5" customWidth="1"/>
    <col min="17" max="17" width="8" customWidth="1"/>
    <col min="18" max="18" width="10" customWidth="1"/>
    <col min="19" max="19" width="16.6640625" customWidth="1"/>
    <col min="20" max="20" width="15.5" customWidth="1"/>
    <col min="21" max="21" width="18.1640625" customWidth="1"/>
    <col min="22" max="22" width="9.1640625" customWidth="1"/>
    <col min="23" max="23" width="11.6640625" customWidth="1"/>
    <col min="24" max="24" width="16.1640625" customWidth="1"/>
    <col min="25" max="25" width="18.83203125" customWidth="1"/>
    <col min="26" max="26" width="14.1640625" customWidth="1"/>
    <col min="27" max="27" width="16.83203125" customWidth="1"/>
    <col min="28" max="28" width="13.83203125" customWidth="1"/>
    <col min="29" max="29" width="16.5" customWidth="1"/>
    <col min="30" max="30" width="15.5" customWidth="1"/>
    <col min="31" max="31" width="18.1640625" customWidth="1"/>
    <col min="32" max="32" width="8" customWidth="1"/>
    <col min="33" max="33" width="10.5" customWidth="1"/>
    <col min="34" max="34" width="10" customWidth="1"/>
  </cols>
  <sheetData>
    <row r="1" spans="1:14" x14ac:dyDescent="0.15">
      <c r="A1" s="4" t="s">
        <v>26</v>
      </c>
      <c r="B1" t="s">
        <v>122</v>
      </c>
    </row>
    <row r="2" spans="1:14" x14ac:dyDescent="0.15">
      <c r="A2" s="4" t="s">
        <v>27</v>
      </c>
      <c r="B2" t="s">
        <v>122</v>
      </c>
    </row>
    <row r="3" spans="1:14" x14ac:dyDescent="0.15">
      <c r="A3" s="4" t="s">
        <v>20</v>
      </c>
      <c r="B3" t="s">
        <v>122</v>
      </c>
    </row>
    <row r="5" spans="1:14" x14ac:dyDescent="0.15">
      <c r="A5" s="4" t="s">
        <v>121</v>
      </c>
      <c r="B5" s="4" t="s">
        <v>120</v>
      </c>
    </row>
    <row r="6" spans="1:14" x14ac:dyDescent="0.15">
      <c r="A6" s="4" t="s">
        <v>118</v>
      </c>
      <c r="B6" t="s">
        <v>70</v>
      </c>
      <c r="C6" t="s">
        <v>74</v>
      </c>
      <c r="D6" t="s">
        <v>55</v>
      </c>
      <c r="E6" t="s">
        <v>101</v>
      </c>
      <c r="F6" t="s">
        <v>53</v>
      </c>
      <c r="G6" t="s">
        <v>46</v>
      </c>
      <c r="H6" t="s">
        <v>68</v>
      </c>
      <c r="I6" t="s">
        <v>64</v>
      </c>
      <c r="J6" t="s">
        <v>42</v>
      </c>
      <c r="K6" t="s">
        <v>90</v>
      </c>
      <c r="L6" t="s">
        <v>38</v>
      </c>
      <c r="M6" t="s">
        <v>30</v>
      </c>
      <c r="N6" t="s">
        <v>119</v>
      </c>
    </row>
    <row r="7" spans="1:14" x14ac:dyDescent="0.15">
      <c r="A7" s="5" t="s">
        <v>41</v>
      </c>
      <c r="B7" s="6"/>
      <c r="C7" s="6">
        <v>1</v>
      </c>
      <c r="D7" s="6">
        <v>1</v>
      </c>
      <c r="E7" s="6"/>
      <c r="F7" s="6"/>
      <c r="G7" s="6"/>
      <c r="H7" s="6"/>
      <c r="I7" s="6"/>
      <c r="J7" s="6">
        <v>1</v>
      </c>
      <c r="K7" s="6"/>
      <c r="L7" s="6"/>
      <c r="M7" s="6"/>
      <c r="N7" s="6">
        <v>3</v>
      </c>
    </row>
    <row r="8" spans="1:14" x14ac:dyDescent="0.15">
      <c r="A8" s="5" t="s">
        <v>58</v>
      </c>
      <c r="B8" s="6"/>
      <c r="C8" s="6"/>
      <c r="D8" s="6"/>
      <c r="E8" s="6"/>
      <c r="F8" s="6"/>
      <c r="G8" s="6"/>
      <c r="H8" s="6">
        <v>1</v>
      </c>
      <c r="I8" s="6"/>
      <c r="J8" s="6"/>
      <c r="K8" s="6"/>
      <c r="L8" s="6"/>
      <c r="M8" s="6"/>
      <c r="N8" s="6">
        <v>1</v>
      </c>
    </row>
    <row r="9" spans="1:14" x14ac:dyDescent="0.15">
      <c r="A9" s="5" t="s">
        <v>29</v>
      </c>
      <c r="B9" s="6"/>
      <c r="C9" s="6"/>
      <c r="D9" s="6"/>
      <c r="E9" s="6">
        <v>1</v>
      </c>
      <c r="F9" s="6"/>
      <c r="G9" s="6"/>
      <c r="H9" s="6"/>
      <c r="I9" s="6"/>
      <c r="J9" s="6"/>
      <c r="K9" s="6">
        <v>2</v>
      </c>
      <c r="L9" s="6"/>
      <c r="M9" s="6">
        <v>1</v>
      </c>
      <c r="N9" s="6">
        <v>4</v>
      </c>
    </row>
    <row r="10" spans="1:14" x14ac:dyDescent="0.15">
      <c r="A10" s="5" t="s">
        <v>37</v>
      </c>
      <c r="B10" s="6">
        <v>1</v>
      </c>
      <c r="C10" s="6"/>
      <c r="D10" s="6"/>
      <c r="E10" s="6"/>
      <c r="F10" s="6">
        <v>1</v>
      </c>
      <c r="G10" s="6">
        <v>2</v>
      </c>
      <c r="H10" s="6"/>
      <c r="I10" s="6">
        <v>1</v>
      </c>
      <c r="J10" s="6"/>
      <c r="K10" s="6"/>
      <c r="L10" s="6">
        <v>1</v>
      </c>
      <c r="M10" s="6"/>
      <c r="N10" s="6">
        <v>6</v>
      </c>
    </row>
    <row r="11" spans="1:14" x14ac:dyDescent="0.15">
      <c r="A11" s="5" t="s">
        <v>119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2</v>
      </c>
      <c r="H11" s="6">
        <v>1</v>
      </c>
      <c r="I11" s="6">
        <v>1</v>
      </c>
      <c r="J11" s="6">
        <v>1</v>
      </c>
      <c r="K11" s="6">
        <v>2</v>
      </c>
      <c r="L11" s="6">
        <v>1</v>
      </c>
      <c r="M11" s="6">
        <v>1</v>
      </c>
      <c r="N11" s="6">
        <v>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2AEE-DAE4-474F-A40D-AFA8B603410B}">
  <dimension ref="A1:L20"/>
  <sheetViews>
    <sheetView topLeftCell="B1" workbookViewId="0">
      <selection activeCell="L2" sqref="L2"/>
    </sheetView>
  </sheetViews>
  <sheetFormatPr baseColWidth="10" defaultRowHeight="14" x14ac:dyDescent="0.15"/>
  <cols>
    <col min="1" max="1" width="27.83203125" bestFit="1" customWidth="1"/>
    <col min="2" max="2" width="17" bestFit="1" customWidth="1"/>
    <col min="3" max="3" width="2.1640625" bestFit="1" customWidth="1"/>
    <col min="4" max="11" width="3.1640625" bestFit="1" customWidth="1"/>
    <col min="12" max="12" width="11.5" bestFit="1" customWidth="1"/>
    <col min="13" max="13" width="23" bestFit="1" customWidth="1"/>
    <col min="14" max="14" width="18" bestFit="1" customWidth="1"/>
    <col min="15" max="15" width="20.6640625" bestFit="1" customWidth="1"/>
    <col min="16" max="16" width="25.1640625" bestFit="1" customWidth="1"/>
    <col min="17" max="17" width="27.83203125" bestFit="1" customWidth="1"/>
    <col min="18" max="18" width="17.6640625" bestFit="1" customWidth="1"/>
    <col min="19" max="19" width="20.33203125" bestFit="1" customWidth="1"/>
    <col min="20" max="20" width="17.33203125" bestFit="1" customWidth="1"/>
    <col min="21" max="21" width="20" bestFit="1" customWidth="1"/>
    <col min="22" max="22" width="11.5" bestFit="1" customWidth="1"/>
    <col min="23" max="23" width="25.1640625" bestFit="1" customWidth="1"/>
    <col min="24" max="24" width="8.6640625" bestFit="1" customWidth="1"/>
    <col min="25" max="25" width="27.83203125" bestFit="1" customWidth="1"/>
    <col min="26" max="26" width="17.6640625" bestFit="1" customWidth="1"/>
    <col min="27" max="27" width="8.33203125" bestFit="1" customWidth="1"/>
    <col min="28" max="28" width="20.33203125" bestFit="1" customWidth="1"/>
    <col min="29" max="29" width="17.33203125" bestFit="1" customWidth="1"/>
    <col min="30" max="30" width="8" bestFit="1" customWidth="1"/>
    <col min="31" max="31" width="20" bestFit="1" customWidth="1"/>
    <col min="32" max="32" width="11.5" bestFit="1" customWidth="1"/>
    <col min="33" max="33" width="7.83203125" bestFit="1" customWidth="1"/>
    <col min="34" max="34" width="5.33203125" bestFit="1" customWidth="1"/>
    <col min="35" max="35" width="7.83203125" bestFit="1" customWidth="1"/>
    <col min="36" max="36" width="5.33203125" bestFit="1" customWidth="1"/>
    <col min="37" max="37" width="7.83203125" bestFit="1" customWidth="1"/>
    <col min="38" max="38" width="5.33203125" bestFit="1" customWidth="1"/>
    <col min="39" max="39" width="7.83203125" bestFit="1" customWidth="1"/>
    <col min="40" max="40" width="5.33203125" bestFit="1" customWidth="1"/>
    <col min="41" max="41" width="7.83203125" bestFit="1" customWidth="1"/>
    <col min="42" max="42" width="5.33203125" bestFit="1" customWidth="1"/>
    <col min="43" max="43" width="7.83203125" bestFit="1" customWidth="1"/>
    <col min="44" max="44" width="5.33203125" bestFit="1" customWidth="1"/>
    <col min="45" max="45" width="7.83203125" bestFit="1" customWidth="1"/>
    <col min="46" max="46" width="5.33203125" bestFit="1" customWidth="1"/>
    <col min="47" max="47" width="7.83203125" bestFit="1" customWidth="1"/>
    <col min="48" max="48" width="5.33203125" bestFit="1" customWidth="1"/>
    <col min="49" max="49" width="7.83203125" bestFit="1" customWidth="1"/>
    <col min="50" max="50" width="5.33203125" bestFit="1" customWidth="1"/>
    <col min="51" max="51" width="7.83203125" bestFit="1" customWidth="1"/>
    <col min="52" max="52" width="5.33203125" bestFit="1" customWidth="1"/>
    <col min="53" max="53" width="7.83203125" bestFit="1" customWidth="1"/>
    <col min="54" max="54" width="5.33203125" bestFit="1" customWidth="1"/>
    <col min="55" max="55" width="7.83203125" bestFit="1" customWidth="1"/>
    <col min="56" max="56" width="5.33203125" bestFit="1" customWidth="1"/>
    <col min="57" max="57" width="7.83203125" bestFit="1" customWidth="1"/>
    <col min="58" max="58" width="5.33203125" bestFit="1" customWidth="1"/>
    <col min="59" max="59" width="7.83203125" bestFit="1" customWidth="1"/>
    <col min="60" max="60" width="5.33203125" bestFit="1" customWidth="1"/>
    <col min="61" max="61" width="7.83203125" bestFit="1" customWidth="1"/>
    <col min="62" max="62" width="5.33203125" bestFit="1" customWidth="1"/>
    <col min="63" max="63" width="7.83203125" bestFit="1" customWidth="1"/>
    <col min="64" max="64" width="5.33203125" bestFit="1" customWidth="1"/>
    <col min="65" max="65" width="7.83203125" bestFit="1" customWidth="1"/>
    <col min="66" max="66" width="5.33203125" bestFit="1" customWidth="1"/>
    <col min="67" max="67" width="7.83203125" bestFit="1" customWidth="1"/>
    <col min="68" max="68" width="5.33203125" bestFit="1" customWidth="1"/>
    <col min="69" max="69" width="7.83203125" bestFit="1" customWidth="1"/>
    <col min="70" max="70" width="5.33203125" bestFit="1" customWidth="1"/>
    <col min="71" max="71" width="7.83203125" bestFit="1" customWidth="1"/>
    <col min="72" max="72" width="5.33203125" bestFit="1" customWidth="1"/>
    <col min="73" max="73" width="7.83203125" bestFit="1" customWidth="1"/>
    <col min="74" max="74" width="5.33203125" bestFit="1" customWidth="1"/>
    <col min="75" max="75" width="7.83203125" bestFit="1" customWidth="1"/>
    <col min="76" max="76" width="5.33203125" bestFit="1" customWidth="1"/>
    <col min="77" max="77" width="7.83203125" bestFit="1" customWidth="1"/>
    <col min="78" max="78" width="5.33203125" bestFit="1" customWidth="1"/>
    <col min="79" max="79" width="7.83203125" bestFit="1" customWidth="1"/>
    <col min="80" max="80" width="5.33203125" bestFit="1" customWidth="1"/>
    <col min="81" max="81" width="7.83203125" bestFit="1" customWidth="1"/>
    <col min="82" max="82" width="5.33203125" bestFit="1" customWidth="1"/>
    <col min="83" max="83" width="7.83203125" bestFit="1" customWidth="1"/>
    <col min="84" max="84" width="5.33203125" bestFit="1" customWidth="1"/>
    <col min="85" max="85" width="7.83203125" bestFit="1" customWidth="1"/>
    <col min="86" max="86" width="5.33203125" bestFit="1" customWidth="1"/>
    <col min="87" max="87" width="7.83203125" bestFit="1" customWidth="1"/>
    <col min="88" max="88" width="5.33203125" bestFit="1" customWidth="1"/>
    <col min="89" max="89" width="7.83203125" bestFit="1" customWidth="1"/>
    <col min="90" max="90" width="6" bestFit="1" customWidth="1"/>
    <col min="91" max="91" width="4.1640625" bestFit="1" customWidth="1"/>
    <col min="92" max="92" width="8.5" bestFit="1" customWidth="1"/>
    <col min="93" max="93" width="9.6640625" bestFit="1" customWidth="1"/>
    <col min="94" max="94" width="12.1640625" bestFit="1" customWidth="1"/>
    <col min="95" max="95" width="11.5" bestFit="1" customWidth="1"/>
  </cols>
  <sheetData>
    <row r="1" spans="1:12" x14ac:dyDescent="0.15">
      <c r="A1" s="4" t="s">
        <v>27</v>
      </c>
      <c r="B1" t="s">
        <v>122</v>
      </c>
    </row>
    <row r="2" spans="1:12" x14ac:dyDescent="0.15">
      <c r="A2" s="4" t="s">
        <v>14</v>
      </c>
      <c r="B2" t="s">
        <v>34</v>
      </c>
    </row>
    <row r="4" spans="1:12" x14ac:dyDescent="0.15">
      <c r="A4" s="4" t="s">
        <v>123</v>
      </c>
      <c r="B4" s="4" t="s">
        <v>120</v>
      </c>
    </row>
    <row r="5" spans="1:12" x14ac:dyDescent="0.15">
      <c r="A5" s="4" t="s">
        <v>118</v>
      </c>
      <c r="B5">
        <v>2</v>
      </c>
      <c r="C5">
        <v>6</v>
      </c>
      <c r="D5">
        <v>11</v>
      </c>
      <c r="E5">
        <v>12</v>
      </c>
      <c r="F5">
        <v>16</v>
      </c>
      <c r="G5">
        <v>18</v>
      </c>
      <c r="H5">
        <v>19</v>
      </c>
      <c r="I5">
        <v>20</v>
      </c>
      <c r="J5">
        <v>22</v>
      </c>
      <c r="K5">
        <v>25</v>
      </c>
      <c r="L5" t="s">
        <v>119</v>
      </c>
    </row>
    <row r="6" spans="1:12" x14ac:dyDescent="0.15">
      <c r="A6" s="5" t="s">
        <v>41</v>
      </c>
      <c r="B6" s="6"/>
      <c r="C6" s="6"/>
      <c r="D6" s="6">
        <v>11</v>
      </c>
      <c r="E6" s="6"/>
      <c r="F6" s="6"/>
      <c r="G6" s="6"/>
      <c r="H6" s="6"/>
      <c r="I6" s="6"/>
      <c r="J6" s="6"/>
      <c r="K6" s="6">
        <v>25</v>
      </c>
      <c r="L6" s="6">
        <v>11</v>
      </c>
    </row>
    <row r="7" spans="1:12" x14ac:dyDescent="0.15">
      <c r="A7" s="7" t="s">
        <v>73</v>
      </c>
      <c r="B7" s="6"/>
      <c r="C7" s="6"/>
      <c r="D7" s="6">
        <v>11</v>
      </c>
      <c r="E7" s="6"/>
      <c r="F7" s="6"/>
      <c r="G7" s="6"/>
      <c r="H7" s="6"/>
      <c r="I7" s="6"/>
      <c r="J7" s="6"/>
      <c r="K7" s="6"/>
      <c r="L7" s="6">
        <v>11</v>
      </c>
    </row>
    <row r="8" spans="1:12" x14ac:dyDescent="0.15">
      <c r="A8" s="7" t="s">
        <v>81</v>
      </c>
      <c r="B8" s="6"/>
      <c r="C8" s="6"/>
      <c r="D8" s="6"/>
      <c r="E8" s="6"/>
      <c r="F8" s="6"/>
      <c r="G8" s="6"/>
      <c r="H8" s="6"/>
      <c r="I8" s="6"/>
      <c r="J8" s="6"/>
      <c r="K8" s="6">
        <v>25</v>
      </c>
      <c r="L8" s="6">
        <v>25</v>
      </c>
    </row>
    <row r="9" spans="1:12" x14ac:dyDescent="0.15">
      <c r="A9" s="5" t="s">
        <v>58</v>
      </c>
      <c r="B9" s="6"/>
      <c r="C9" s="6"/>
      <c r="D9" s="6"/>
      <c r="E9" s="6"/>
      <c r="F9" s="6"/>
      <c r="G9" s="6"/>
      <c r="H9" s="6"/>
      <c r="I9" s="6"/>
      <c r="J9" s="6">
        <v>22</v>
      </c>
      <c r="K9" s="6"/>
      <c r="L9" s="6">
        <v>22</v>
      </c>
    </row>
    <row r="10" spans="1:12" x14ac:dyDescent="0.15">
      <c r="A10" s="7" t="s">
        <v>97</v>
      </c>
      <c r="B10" s="6"/>
      <c r="C10" s="6"/>
      <c r="D10" s="6"/>
      <c r="E10" s="6"/>
      <c r="F10" s="6"/>
      <c r="G10" s="6"/>
      <c r="H10" s="6"/>
      <c r="I10" s="6"/>
      <c r="J10" s="6">
        <v>22</v>
      </c>
      <c r="K10" s="6"/>
      <c r="L10" s="6">
        <v>22</v>
      </c>
    </row>
    <row r="11" spans="1:12" x14ac:dyDescent="0.15">
      <c r="A11" s="5" t="s">
        <v>29</v>
      </c>
      <c r="B11" s="6"/>
      <c r="C11" s="6">
        <v>6</v>
      </c>
      <c r="D11" s="6"/>
      <c r="E11" s="6"/>
      <c r="F11" s="6"/>
      <c r="G11" s="6"/>
      <c r="H11" s="6"/>
      <c r="I11" s="6"/>
      <c r="J11" s="6"/>
      <c r="K11" s="6"/>
      <c r="L11" s="6">
        <v>6</v>
      </c>
    </row>
    <row r="12" spans="1:12" x14ac:dyDescent="0.15">
      <c r="A12" s="7" t="s">
        <v>112</v>
      </c>
      <c r="B12" s="6"/>
      <c r="C12" s="6">
        <v>6</v>
      </c>
      <c r="D12" s="6"/>
      <c r="E12" s="6"/>
      <c r="F12" s="6"/>
      <c r="G12" s="6"/>
      <c r="H12" s="6"/>
      <c r="I12" s="6"/>
      <c r="J12" s="6"/>
      <c r="K12" s="6"/>
      <c r="L12" s="6">
        <v>6</v>
      </c>
    </row>
    <row r="13" spans="1:12" x14ac:dyDescent="0.15">
      <c r="A13" s="5" t="s">
        <v>37</v>
      </c>
      <c r="B13" s="6">
        <v>2</v>
      </c>
      <c r="C13" s="6"/>
      <c r="D13" s="6"/>
      <c r="E13" s="6">
        <v>12</v>
      </c>
      <c r="F13" s="6">
        <v>16</v>
      </c>
      <c r="G13" s="6">
        <v>18</v>
      </c>
      <c r="H13" s="6">
        <v>19</v>
      </c>
      <c r="I13" s="6">
        <v>20</v>
      </c>
      <c r="J13" s="6"/>
      <c r="K13" s="6"/>
      <c r="L13" s="6">
        <v>2</v>
      </c>
    </row>
    <row r="14" spans="1:12" x14ac:dyDescent="0.15">
      <c r="A14" s="7" t="s">
        <v>63</v>
      </c>
      <c r="B14" s="6">
        <v>2</v>
      </c>
      <c r="C14" s="6"/>
      <c r="D14" s="6"/>
      <c r="E14" s="6"/>
      <c r="F14" s="6"/>
      <c r="G14" s="6"/>
      <c r="H14" s="6"/>
      <c r="I14" s="6"/>
      <c r="J14" s="6"/>
      <c r="K14" s="6"/>
      <c r="L14" s="6">
        <v>2</v>
      </c>
    </row>
    <row r="15" spans="1:12" x14ac:dyDescent="0.15">
      <c r="A15" s="7" t="s">
        <v>66</v>
      </c>
      <c r="B15" s="6"/>
      <c r="C15" s="6"/>
      <c r="D15" s="6"/>
      <c r="E15" s="6"/>
      <c r="F15" s="6">
        <v>16</v>
      </c>
      <c r="G15" s="6"/>
      <c r="H15" s="6"/>
      <c r="I15" s="6"/>
      <c r="J15" s="6"/>
      <c r="K15" s="6"/>
      <c r="L15" s="6">
        <v>16</v>
      </c>
    </row>
    <row r="16" spans="1:12" x14ac:dyDescent="0.15">
      <c r="A16" s="7" t="s">
        <v>69</v>
      </c>
      <c r="B16" s="6"/>
      <c r="C16" s="6"/>
      <c r="D16" s="6"/>
      <c r="E16" s="6"/>
      <c r="F16" s="6"/>
      <c r="G16" s="6"/>
      <c r="H16" s="6">
        <v>19</v>
      </c>
      <c r="I16" s="6"/>
      <c r="J16" s="6"/>
      <c r="K16" s="6"/>
      <c r="L16" s="6">
        <v>19</v>
      </c>
    </row>
    <row r="17" spans="1:12" x14ac:dyDescent="0.15">
      <c r="A17" s="7" t="s">
        <v>76</v>
      </c>
      <c r="B17" s="6"/>
      <c r="C17" s="6"/>
      <c r="D17" s="6"/>
      <c r="E17" s="6"/>
      <c r="F17" s="6"/>
      <c r="G17" s="6"/>
      <c r="H17" s="6"/>
      <c r="I17" s="6">
        <v>20</v>
      </c>
      <c r="J17" s="6"/>
      <c r="K17" s="6"/>
      <c r="L17" s="6">
        <v>20</v>
      </c>
    </row>
    <row r="18" spans="1:12" x14ac:dyDescent="0.15">
      <c r="A18" s="7" t="s">
        <v>82</v>
      </c>
      <c r="B18" s="6"/>
      <c r="C18" s="6"/>
      <c r="D18" s="6"/>
      <c r="E18" s="6"/>
      <c r="F18" s="6"/>
      <c r="G18" s="6">
        <v>18</v>
      </c>
      <c r="H18" s="6"/>
      <c r="I18" s="6"/>
      <c r="J18" s="6"/>
      <c r="K18" s="6"/>
      <c r="L18" s="6">
        <v>18</v>
      </c>
    </row>
    <row r="19" spans="1:12" x14ac:dyDescent="0.15">
      <c r="A19" s="7" t="s">
        <v>84</v>
      </c>
      <c r="B19" s="6"/>
      <c r="C19" s="6"/>
      <c r="D19" s="6"/>
      <c r="E19" s="6">
        <v>12</v>
      </c>
      <c r="F19" s="6"/>
      <c r="G19" s="6"/>
      <c r="H19" s="6"/>
      <c r="I19" s="6"/>
      <c r="J19" s="6"/>
      <c r="K19" s="6"/>
      <c r="L19" s="6">
        <v>12</v>
      </c>
    </row>
    <row r="20" spans="1:12" x14ac:dyDescent="0.15">
      <c r="A20" s="5" t="s">
        <v>119</v>
      </c>
      <c r="B20" s="6">
        <v>2</v>
      </c>
      <c r="C20" s="6">
        <v>6</v>
      </c>
      <c r="D20" s="6">
        <v>11</v>
      </c>
      <c r="E20" s="6">
        <v>12</v>
      </c>
      <c r="F20" s="6">
        <v>16</v>
      </c>
      <c r="G20" s="6">
        <v>18</v>
      </c>
      <c r="H20" s="6">
        <v>19</v>
      </c>
      <c r="I20" s="6">
        <v>20</v>
      </c>
      <c r="J20" s="6">
        <v>22</v>
      </c>
      <c r="K20" s="6">
        <v>25</v>
      </c>
      <c r="L20" s="6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WDW_Ride_Data</vt:lpstr>
      <vt:lpstr>Ride Count By Park</vt:lpstr>
      <vt:lpstr>Ride Count by Age Interest</vt:lpstr>
      <vt:lpstr>Ride Count by Ranking</vt:lpstr>
      <vt:lpstr>Best Ranked Rides For 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Lynne Passanisi</dc:creator>
  <cp:keywords/>
  <dc:description/>
  <cp:lastModifiedBy>Kristina Mulholland</cp:lastModifiedBy>
  <cp:revision/>
  <dcterms:created xsi:type="dcterms:W3CDTF">2018-09-03T19:43:03Z</dcterms:created>
  <dcterms:modified xsi:type="dcterms:W3CDTF">2022-09-26T17:04:38Z</dcterms:modified>
  <cp:category/>
  <cp:contentStatus/>
</cp:coreProperties>
</file>