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dmin\Desktop\MAS291\"/>
    </mc:Choice>
  </mc:AlternateContent>
  <xr:revisionPtr revIDLastSave="0" documentId="13_ncr:1_{2ED49CFB-9E2A-4724-B506-75D9B9492015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Data" sheetId="1" r:id="rId1"/>
    <sheet name="Vietnam" sheetId="3" r:id="rId2"/>
    <sheet name="USA" sheetId="4" r:id="rId3"/>
    <sheet name="Japan" sheetId="2" r:id="rId4"/>
  </sheets>
  <definedNames>
    <definedName name="_xlchart.v1.0" hidden="1">Vietnam!$B$1</definedName>
    <definedName name="_xlchart.v1.1" hidden="1">Vietnam!$B$2:$B$52</definedName>
    <definedName name="_xlchart.v1.10" hidden="1">Vietnam!$B$1</definedName>
    <definedName name="_xlchart.v1.11" hidden="1">Vietnam!$B$2:$B$52</definedName>
    <definedName name="_xlchart.v1.12" hidden="1">Vietnam!$C$1</definedName>
    <definedName name="_xlchart.v1.13" hidden="1">Vietnam!$C$2:$C$52</definedName>
    <definedName name="_xlchart.v1.14" hidden="1">USA!$B$1</definedName>
    <definedName name="_xlchart.v1.15" hidden="1">USA!$B$2:$B$52</definedName>
    <definedName name="_xlchart.v1.16" hidden="1">USA!$C$1</definedName>
    <definedName name="_xlchart.v1.17" hidden="1">USA!$C$2:$C$52</definedName>
    <definedName name="_xlchart.v1.18" hidden="1">USA!$B$1</definedName>
    <definedName name="_xlchart.v1.19" hidden="1">USA!$B$2:$B$52</definedName>
    <definedName name="_xlchart.v1.2" hidden="1">Vietnam!$F$2</definedName>
    <definedName name="_xlchart.v1.20" hidden="1">USA!$F$2</definedName>
    <definedName name="_xlchart.v1.21" hidden="1">USA!$B$1</definedName>
    <definedName name="_xlchart.v1.22" hidden="1">USA!$B$2:$B$52</definedName>
    <definedName name="_xlchart.v1.23" hidden="1">USA!$C$1</definedName>
    <definedName name="_xlchart.v1.24" hidden="1">USA!$C$2:$C$52</definedName>
    <definedName name="_xlchart.v1.25" hidden="1">USA!$B$1</definedName>
    <definedName name="_xlchart.v1.26" hidden="1">USA!$B$2:$B$52</definedName>
    <definedName name="_xlchart.v1.27" hidden="1">USA!$L$8</definedName>
    <definedName name="_xlchart.v1.28" hidden="1">Japan!$B$1</definedName>
    <definedName name="_xlchart.v1.29" hidden="1">Japan!$B$2:$B$4</definedName>
    <definedName name="_xlchart.v1.3" hidden="1">Vietnam!$B$1</definedName>
    <definedName name="_xlchart.v1.30" hidden="1">Japan!$B$2:$B$52</definedName>
    <definedName name="_xlchart.v1.31" hidden="1">Japan!$M$4</definedName>
    <definedName name="_xlchart.v1.32" hidden="1">Japan!$C$1</definedName>
    <definedName name="_xlchart.v1.33" hidden="1">Japan!$C$2:$C$26</definedName>
    <definedName name="_xlchart.v1.34" hidden="1">Japan!$C$2:$C$52</definedName>
    <definedName name="_xlchart.v1.35" hidden="1">Japan!$D$1</definedName>
    <definedName name="_xlchart.v1.36" hidden="1">Japan!$D$2:$D$26</definedName>
    <definedName name="_xlchart.v1.37" hidden="1">Japan!$V$16</definedName>
    <definedName name="_xlchart.v1.38" hidden="1">Japan!$C$1</definedName>
    <definedName name="_xlchart.v1.39" hidden="1">Japan!$C$2:$C$52</definedName>
    <definedName name="_xlchart.v1.4" hidden="1">Vietnam!$B$2:$B$52</definedName>
    <definedName name="_xlchart.v1.40" hidden="1">Japan!$E$1:$E$7</definedName>
    <definedName name="_xlchart.v1.41" hidden="1">Japan!$E$2</definedName>
    <definedName name="_xlchart.v1.42" hidden="1">Japan!$E$2:$E$7</definedName>
    <definedName name="_xlchart.v1.43" hidden="1">Japan!$E$2:$E$8</definedName>
    <definedName name="_xlchart.v1.44" hidden="1">Japan!$N$8</definedName>
    <definedName name="_xlchart.v1.45" hidden="1">Japan!#REF!</definedName>
    <definedName name="_xlchart.v1.46" hidden="1">Japan!$B$1</definedName>
    <definedName name="_xlchart.v1.47" hidden="1">Japan!$B$2:$B$52</definedName>
    <definedName name="_xlchart.v1.48" hidden="1">Japan!$B$1</definedName>
    <definedName name="_xlchart.v1.49" hidden="1">Japan!$B$2:$B$4</definedName>
    <definedName name="_xlchart.v1.5" hidden="1">Vietnam!$I$1</definedName>
    <definedName name="_xlchart.v1.50" hidden="1">Japan!$B$2:$B$52</definedName>
    <definedName name="_xlchart.v1.51" hidden="1">Japan!$M$4</definedName>
    <definedName name="_xlchart.v1.6" hidden="1">Vietnam!$B$1</definedName>
    <definedName name="_xlchart.v1.7" hidden="1">Vietnam!$B$2:$B$52</definedName>
    <definedName name="_xlchart.v1.8" hidden="1">Vietnam!$C$1</definedName>
    <definedName name="_xlchart.v1.9" hidden="1">Vietnam!$C$2:$C$52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0" i="2" l="1"/>
  <c r="J11" i="1"/>
  <c r="J12" i="1" s="1"/>
  <c r="K11" i="1"/>
  <c r="K12" i="1" s="1"/>
  <c r="I11" i="1"/>
  <c r="I12" i="1" s="1"/>
  <c r="K10" i="1"/>
  <c r="J10" i="1"/>
  <c r="K7" i="1"/>
  <c r="J7" i="1"/>
  <c r="I7" i="1"/>
  <c r="K6" i="1"/>
  <c r="J6" i="1"/>
  <c r="I6" i="1"/>
  <c r="K5" i="1"/>
  <c r="J5" i="1"/>
  <c r="I10" i="1"/>
  <c r="I5" i="1"/>
  <c r="H63" i="2"/>
  <c r="H64" i="2" s="1"/>
  <c r="H65" i="2" s="1"/>
  <c r="I44" i="4"/>
  <c r="H44" i="4"/>
  <c r="H41" i="2"/>
  <c r="H51" i="2" s="1"/>
  <c r="H66" i="2" l="1"/>
</calcChain>
</file>

<file path=xl/sharedStrings.xml><?xml version="1.0" encoding="utf-8"?>
<sst xmlns="http://schemas.openxmlformats.org/spreadsheetml/2006/main" count="416" uniqueCount="68">
  <si>
    <t>Country</t>
  </si>
  <si>
    <t>Population</t>
  </si>
  <si>
    <t>Income</t>
  </si>
  <si>
    <t>Year</t>
  </si>
  <si>
    <t>Vietnam</t>
  </si>
  <si>
    <t>USA</t>
  </si>
  <si>
    <t>Japan</t>
  </si>
  <si>
    <t>Expected value</t>
  </si>
  <si>
    <t>Variance</t>
  </si>
  <si>
    <t>Standard deviation</t>
  </si>
  <si>
    <t>t-Test: Two-Sample Assuming Unequal Variances</t>
  </si>
  <si>
    <t>Mean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</si>
  <si>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</si>
  <si>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</si>
  <si>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</si>
  <si>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</si>
  <si>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</si>
  <si>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</si>
  <si>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</si>
  <si>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</si>
  <si>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Hypothesized Mean</t>
  </si>
  <si>
    <t>Lower-Confidence Interval</t>
  </si>
  <si>
    <t>Upper-Confidence Interval</t>
  </si>
  <si>
    <t>z value</t>
  </si>
  <si>
    <t>alpha</t>
  </si>
  <si>
    <t>proportion</t>
  </si>
  <si>
    <t>sample size</t>
  </si>
  <si>
    <t>margin of error</t>
  </si>
  <si>
    <t>q</t>
  </si>
  <si>
    <t>Lower Limit of CI</t>
  </si>
  <si>
    <t>Upper Limit of CI</t>
  </si>
  <si>
    <t>95% CI is between 0.608155 and 0.851845</t>
  </si>
  <si>
    <t>Outliers</t>
  </si>
  <si>
    <t>Outliers population</t>
  </si>
  <si>
    <t>Outliers income</t>
  </si>
  <si>
    <t>null</t>
  </si>
  <si>
    <t>Outliers Population</t>
  </si>
  <si>
    <t>Outliers Income</t>
  </si>
  <si>
    <t>Q2</t>
  </si>
  <si>
    <t>Median</t>
  </si>
  <si>
    <t>Q1</t>
  </si>
  <si>
    <t>Q3</t>
  </si>
  <si>
    <t>the median of the data points to the left of Median</t>
  </si>
  <si>
    <t>the median of the data points to the right of Median</t>
  </si>
  <si>
    <t>IQR</t>
  </si>
  <si>
    <t>Q3 - Q1</t>
  </si>
  <si>
    <t>Minimum</t>
  </si>
  <si>
    <t>Maximum</t>
  </si>
  <si>
    <t>the points smaller than Minimum and larger than Maximum</t>
  </si>
  <si>
    <t>Q1 - 1.5IQR</t>
  </si>
  <si>
    <t>Q3 + 1.5IQR</t>
  </si>
  <si>
    <t>Question 2</t>
  </si>
  <si>
    <t>Question 1</t>
  </si>
  <si>
    <t>t-Test: One-Sample</t>
  </si>
  <si>
    <t>Độ tin cậy: 95%</t>
  </si>
  <si>
    <t>H0: mean == 30000 USD</t>
  </si>
  <si>
    <t>Reject region: Reject H0 if t &gt; 1.68</t>
  </si>
  <si>
    <t>t = 4.96 &gt; 1.68</t>
  </si>
  <si>
    <t>Conclusion: Reject H0</t>
  </si>
  <si>
    <t>H1: mean &gt; 30000 USD</t>
  </si>
  <si>
    <t>Giả thuyết không: Trung bình thu nhập của Nhật Bản bằng 30000</t>
  </si>
  <si>
    <t>Giả thuyết thay thế: Trung bình thu nhập của Nhật Bản lớn hơn 30000</t>
  </si>
  <si>
    <t>Chúng ta có thể kết luận rằng trung bình thu nhập của Nhật Bản nằm trong khoảng từ 32966.39232 USD đến 35994.39199 USD, với độ tin cậy 95%</t>
  </si>
  <si>
    <t>Question 3</t>
  </si>
  <si>
    <t>Giả thuyết không: Thu nhập của Nhật Bản lớn hơn 30000 có tỷ lệ là 60%</t>
  </si>
  <si>
    <t>Giả thuyết thay thế: Thu nhập của Nhật Bản lớn hơn 30000 có tỷ lệ không bằng 60%</t>
  </si>
  <si>
    <t>H1: p != 0.06</t>
  </si>
  <si>
    <t>H0: p = 0.06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</si>
</sst>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sz val="13"/>
      <color rgb="FFFFFFFF"/>
      <name val="Arial"/>
      <family val="2"/>
    </font>
    <font>
      <sz val="13"/>
      <color theme="1"/>
      <name val="Arial"/>
      <family val="2"/>
    </font>
    <font>
      <sz val="10"/>
      <color theme="1"/>
      <name val="Arial"/>
      <family val="2"/>
    </font>
    <font>
      <sz val="13"/>
      <color rgb="FF000000"/>
      <name val="Arial"/>
      <family val="2"/>
    </font>
    <font>
      <sz val="9"/>
      <color rgb="FF000000"/>
      <name val="&quot;Google Sans Mono&quot;"/>
    </font>
    <font>
      <b/>
      <sz val="13"/>
      <color theme="1"/>
      <name val="Arial"/>
      <family val="2"/>
    </font>
    <font>
      <sz val="3"/>
      <color rgb="FF374151"/>
      <name val="KaTeX_Size1"/>
    </font>
    <font>
      <i/>
      <sz val="3"/>
      <color rgb="FF374151"/>
      <name val="KaTeX_Math"/>
    </font>
    <font>
      <sz val="13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  <font>
      <sz val="13"/>
      <color rgb="FF00000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9FC5E8"/>
      </patternFill>
    </fill>
    <fill>
      <patternFill patternType="solid">
        <fgColor theme="0"/>
        <bgColor rgb="FFF7F7F8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FFFF"/>
      </patternFill>
    </fill>
  </fills>
  <borders count="10">
    <border>
      <left/>
      <right/>
      <top/>
      <bottom/>
      <diagonal/>
    </border>
    <border>
      <left style="thin">
        <color rgb="FF5B0F00"/>
      </left>
      <right style="thin">
        <color rgb="FF5B0F00"/>
      </right>
      <top style="thin">
        <color rgb="FF5B0F00"/>
      </top>
      <bottom style="thin">
        <color rgb="FF5B0F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B0F00"/>
      </left>
      <right/>
      <top style="thin">
        <color rgb="FF5B0F00"/>
      </top>
      <bottom style="thin">
        <color rgb="FF5B0F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5B0F00"/>
      </left>
      <right style="thin">
        <color rgb="FF5B0F00"/>
      </right>
      <top/>
      <bottom/>
      <diagonal/>
    </border>
    <border>
      <left style="thin">
        <color rgb="FF5B0F00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2" fillId="3" borderId="1" xfId="0" applyFont="1" applyFill="1" applyBorder="1"/>
    <xf numFmtId="0" fontId="2" fillId="3" borderId="1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0" fontId="4" fillId="3" borderId="1" xfId="0" applyFont="1" applyFill="1" applyBorder="1"/>
    <xf numFmtId="0" fontId="2" fillId="5" borderId="1" xfId="0" applyFont="1" applyFill="1" applyBorder="1"/>
    <xf numFmtId="0" fontId="4" fillId="5" borderId="1" xfId="0" applyFont="1" applyFill="1" applyBorder="1"/>
    <xf numFmtId="0" fontId="4" fillId="5" borderId="0" xfId="0" applyFont="1" applyFill="1"/>
    <xf numFmtId="0" fontId="4" fillId="6" borderId="1" xfId="0" applyFont="1" applyFill="1" applyBorder="1"/>
    <xf numFmtId="0" fontId="4" fillId="6" borderId="0" xfId="0" applyFont="1" applyFill="1"/>
    <xf numFmtId="0" fontId="9" fillId="0" borderId="0" xfId="0" applyFont="1"/>
    <xf numFmtId="0" fontId="10" fillId="0" borderId="0" xfId="0" applyFont="1"/>
    <xf numFmtId="0" fontId="4" fillId="6" borderId="1" xfId="0" applyFont="1" applyFill="1" applyBorder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Border="1"/>
    <xf numFmtId="0" fontId="1" fillId="2" borderId="3" xfId="0" applyFont="1" applyFill="1" applyBorder="1" applyAlignment="1">
      <alignment horizontal="center"/>
    </xf>
    <xf numFmtId="0" fontId="2" fillId="3" borderId="3" xfId="0" applyFont="1" applyFill="1" applyBorder="1"/>
    <xf numFmtId="0" fontId="5" fillId="4" borderId="0" xfId="0" applyFont="1" applyFill="1" applyBorder="1"/>
    <xf numFmtId="0" fontId="0" fillId="0" borderId="0" xfId="0" applyFill="1" applyBorder="1" applyAlignment="1"/>
    <xf numFmtId="0" fontId="0" fillId="0" borderId="4" xfId="0" applyFill="1" applyBorder="1" applyAlignment="1"/>
    <xf numFmtId="0" fontId="12" fillId="0" borderId="5" xfId="0" applyFont="1" applyFill="1" applyBorder="1" applyAlignment="1">
      <alignment horizontal="center"/>
    </xf>
    <xf numFmtId="0" fontId="11" fillId="0" borderId="0" xfId="0" applyFont="1"/>
    <xf numFmtId="0" fontId="12" fillId="0" borderId="0" xfId="0" applyFont="1" applyFill="1" applyBorder="1" applyAlignment="1">
      <alignment horizontal="center"/>
    </xf>
    <xf numFmtId="0" fontId="4" fillId="6" borderId="6" xfId="0" applyFont="1" applyFill="1" applyBorder="1"/>
    <xf numFmtId="0" fontId="0" fillId="0" borderId="0" xfId="0" applyFont="1" applyFill="1" applyBorder="1" applyAlignment="1"/>
    <xf numFmtId="0" fontId="0" fillId="0" borderId="0" xfId="0" applyBorder="1"/>
    <xf numFmtId="0" fontId="2" fillId="7" borderId="0" xfId="0" applyFont="1" applyFill="1" applyBorder="1"/>
    <xf numFmtId="0" fontId="4" fillId="6" borderId="3" xfId="0" applyFont="1" applyFill="1" applyBorder="1"/>
    <xf numFmtId="0" fontId="4" fillId="8" borderId="0" xfId="0" applyFont="1" applyFill="1" applyBorder="1"/>
    <xf numFmtId="0" fontId="3" fillId="7" borderId="0" xfId="0" applyFont="1" applyFill="1" applyBorder="1"/>
    <xf numFmtId="0" fontId="0" fillId="7" borderId="0" xfId="0" applyFill="1" applyBorder="1"/>
    <xf numFmtId="0" fontId="7" fillId="9" borderId="0" xfId="0" applyFont="1" applyFill="1" applyBorder="1" applyAlignment="1">
      <alignment horizontal="center"/>
    </xf>
    <xf numFmtId="0" fontId="6" fillId="10" borderId="0" xfId="0" applyFont="1" applyFill="1" applyBorder="1"/>
    <xf numFmtId="0" fontId="8" fillId="9" borderId="0" xfId="0" applyFont="1" applyFill="1" applyBorder="1" applyAlignment="1">
      <alignment horizontal="center"/>
    </xf>
    <xf numFmtId="0" fontId="8" fillId="9" borderId="0" xfId="0" applyFont="1" applyFill="1" applyBorder="1" applyAlignment="1">
      <alignment horizontal="left"/>
    </xf>
    <xf numFmtId="0" fontId="4" fillId="7" borderId="0" xfId="0" applyFont="1" applyFill="1" applyBorder="1"/>
    <xf numFmtId="0" fontId="4" fillId="11" borderId="0" xfId="0" applyFont="1" applyFill="1" applyBorder="1"/>
    <xf numFmtId="0" fontId="11" fillId="7" borderId="0" xfId="0" applyFont="1" applyFill="1" applyBorder="1"/>
    <xf numFmtId="0" fontId="12" fillId="7" borderId="0" xfId="0" applyFont="1" applyFill="1" applyBorder="1" applyAlignment="1">
      <alignment horizontal="center"/>
    </xf>
    <xf numFmtId="0" fontId="0" fillId="7" borderId="0" xfId="0" applyFill="1" applyBorder="1" applyAlignment="1"/>
    <xf numFmtId="0" fontId="11" fillId="7" borderId="0" xfId="0" applyFont="1" applyFill="1" applyBorder="1" applyAlignment="1"/>
    <xf numFmtId="0" fontId="2" fillId="7" borderId="2" xfId="0" applyFont="1" applyFill="1" applyBorder="1"/>
    <xf numFmtId="0" fontId="4" fillId="7" borderId="2" xfId="0" applyFont="1" applyFill="1" applyBorder="1"/>
    <xf numFmtId="0" fontId="4" fillId="11" borderId="2" xfId="0" applyFont="1" applyFill="1" applyBorder="1"/>
    <xf numFmtId="0" fontId="0" fillId="0" borderId="0" xfId="0" applyNumberFormat="1"/>
    <xf numFmtId="0" fontId="4" fillId="6" borderId="7" xfId="0" applyFont="1" applyFill="1" applyBorder="1"/>
    <xf numFmtId="0" fontId="2" fillId="7" borderId="2" xfId="0" applyFont="1" applyFill="1" applyBorder="1" applyAlignment="1">
      <alignment wrapText="1"/>
    </xf>
    <xf numFmtId="0" fontId="4" fillId="10" borderId="2" xfId="0" applyFont="1" applyFill="1" applyBorder="1"/>
    <xf numFmtId="0" fontId="2" fillId="10" borderId="2" xfId="0" applyFont="1" applyFill="1" applyBorder="1" applyAlignment="1">
      <alignment wrapText="1"/>
    </xf>
    <xf numFmtId="0" fontId="13" fillId="7" borderId="2" xfId="0" applyFont="1" applyFill="1" applyBorder="1"/>
    <xf numFmtId="0" fontId="11" fillId="0" borderId="2" xfId="0" applyFont="1" applyBorder="1"/>
    <xf numFmtId="0" fontId="0" fillId="0" borderId="2" xfId="0" applyBorder="1"/>
    <xf numFmtId="0" fontId="12" fillId="0" borderId="2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2" xfId="0" applyFont="1" applyFill="1" applyBorder="1" applyAlignment="1"/>
    <xf numFmtId="11" fontId="0" fillId="0" borderId="2" xfId="0" applyNumberFormat="1" applyFill="1" applyBorder="1" applyAlignment="1"/>
    <xf numFmtId="0" fontId="11" fillId="0" borderId="9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0" borderId="2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Vietnam Population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Vietnam Population Histogram</a:t>
          </a:r>
        </a:p>
      </cx:txPr>
    </cx:title>
    <cx:plotArea>
      <cx:plotAreaRegion>
        <cx:series layoutId="clusteredColumn" uniqueId="{CEA06E21-CA91-4A01-9D17-20C04CFC9FE2}">
          <cx:tx>
            <cx:txData>
              <cx:f>_xlchart.v1.0</cx:f>
              <cx:v>Population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_xlchart.v1.34</cx:f>
      </cx:numDim>
    </cx:data>
  </cx:chartData>
  <cx:chart>
    <cx:title pos="t" align="ctr" overlay="0">
      <cx:tx>
        <cx:txData>
          <cx:v>Japan Income Boxplot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Japan Income Boxplot</a:t>
          </a:r>
        </a:p>
      </cx:txPr>
    </cx:title>
    <cx:plotArea>
      <cx:plotAreaRegion>
        <cx:series layoutId="boxWhisker" uniqueId="{C4F3A912-B337-40C9-809D-8B63B36054A9}">
          <cx:tx>
            <cx:txData>
              <cx:f>_xlchart.v1.32</cx:f>
              <cx:v>Income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_xlchart.v1.30</cx:f>
      </cx:numDim>
    </cx:data>
  </cx:chartData>
  <cx:chart>
    <cx:title pos="t" align="ctr" overlay="0">
      <cx:tx>
        <cx:txData>
          <cx:v>Japan Population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Japan Population Histogram</a:t>
          </a:r>
        </a:p>
      </cx:txPr>
    </cx:title>
    <cx:plotArea>
      <cx:plotAreaRegion>
        <cx:series layoutId="clusteredColumn" uniqueId="{A7AF6F24-0C75-4A0F-9D77-277F4428E0C7}">
          <cx:tx>
            <cx:txData>
              <cx:f>_xlchart.v1.28</cx:f>
              <cx:v>Population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_xlchart.v1.47</cx:f>
      </cx:numDim>
    </cx:data>
  </cx:chartData>
  <cx:chart>
    <cx:title pos="t" align="ctr" overlay="0">
      <cx:tx>
        <cx:txData>
          <cx:v>Japan Population Boxplot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Japan Population Boxplot</a:t>
          </a:r>
        </a:p>
      </cx:txPr>
    </cx:title>
    <cx:plotArea>
      <cx:plotAreaRegion>
        <cx:series layoutId="boxWhisker" uniqueId="{E870C71C-2ADD-4DB7-A718-C09AF206B2EE}">
          <cx:tx>
            <cx:txData>
              <cx:f>_xlchart.v1.46</cx:f>
              <cx:v>Population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Vietnam Income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Vietnam Income Histogram</a:t>
          </a:r>
        </a:p>
      </cx:txPr>
    </cx:title>
    <cx:plotArea>
      <cx:plotAreaRegion>
        <cx:series layoutId="clusteredColumn" uniqueId="{B0D9B22D-AB69-4CE9-BBEA-BF9C5BC218E5}">
          <cx:tx>
            <cx:txData>
              <cx:f>_xlchart.v1.12</cx:f>
              <cx:v>Income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Vietnam Population Boxplot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Vietnam Population Boxplot</a:t>
          </a:r>
        </a:p>
      </cx:txPr>
    </cx:title>
    <cx:plotArea>
      <cx:plotAreaRegion>
        <cx:series layoutId="boxWhisker" uniqueId="{746A959D-7FCC-496A-BA5E-811396B202F2}">
          <cx:tx>
            <cx:txData>
              <cx:f>_xlchart.v1.3</cx:f>
              <cx:v>Population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Vietnam Income Boxplot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Vietnam Income Boxplot</a:t>
          </a:r>
        </a:p>
      </cx:txPr>
    </cx:title>
    <cx:plotArea>
      <cx:plotAreaRegion>
        <cx:series layoutId="boxWhisker" uniqueId="{5B86AECD-E434-4AF0-ABB8-D7D58263D6E6}">
          <cx:tx>
            <cx:txData>
              <cx:f>_xlchart.v1.8</cx:f>
              <cx:v>Income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>
      <cx:tx>
        <cx:txData>
          <cx:v>USA Population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USA Population Histogram</a:t>
          </a:r>
        </a:p>
      </cx:txPr>
    </cx:title>
    <cx:plotArea>
      <cx:plotAreaRegion>
        <cx:series layoutId="clusteredColumn" uniqueId="{F34EDA64-F807-4D4B-8E36-720E3876408D}">
          <cx:tx>
            <cx:txData>
              <cx:f>_xlchart.v1.18</cx:f>
              <cx:v>Population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_xlchart.v1.24</cx:f>
      </cx:numDim>
    </cx:data>
  </cx:chartData>
  <cx:chart>
    <cx:title pos="t" align="ctr" overlay="0">
      <cx:tx>
        <cx:txData>
          <cx:v>USA Income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USA Income Histogram</a:t>
          </a:r>
        </a:p>
      </cx:txPr>
    </cx:title>
    <cx:plotArea>
      <cx:plotAreaRegion>
        <cx:series layoutId="clusteredColumn" uniqueId="{4F69D1E8-F43D-411B-981C-3A1A73716F22}">
          <cx:tx>
            <cx:txData>
              <cx:f>_xlchart.v1.23</cx:f>
              <cx:v>Income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_xlchart.v1.26</cx:f>
      </cx:numDim>
    </cx:data>
  </cx:chartData>
  <cx:chart>
    <cx:title pos="t" align="ctr" overlay="0">
      <cx:tx>
        <cx:txData>
          <cx:v>USA Population Boxplot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USA Population Boxplot</a:t>
          </a:r>
        </a:p>
      </cx:txPr>
    </cx:title>
    <cx:plotArea>
      <cx:plotAreaRegion>
        <cx:series layoutId="boxWhisker" uniqueId="{43633E7E-615F-4F16-AE97-BF9855B1E1B6}">
          <cx:tx>
            <cx:txData>
              <cx:f>_xlchart.v1.25</cx:f>
              <cx:v>Population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txData>
          <cx:v>USA Income Boxplot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USA Income Boxplot</a:t>
          </a:r>
        </a:p>
      </cx:txPr>
    </cx:title>
    <cx:plotArea>
      <cx:plotAreaRegion>
        <cx:series layoutId="boxWhisker" uniqueId="{44B3696F-CB6C-4602-9DEA-7F4B87297C13}">
          <cx:tx>
            <cx:txData>
              <cx:f>_xlchart.v1.16</cx:f>
              <cx:v>Income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_xlchart.v1.39</cx:f>
      </cx:numDim>
    </cx:data>
  </cx:chartData>
  <cx:chart>
    <cx:title pos="t" align="ctr" overlay="0">
      <cx:tx>
        <cx:txData>
          <cx:v>Japan Income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Japan Income Histogram</a:t>
          </a:r>
        </a:p>
      </cx:txPr>
    </cx:title>
    <cx:plotArea>
      <cx:plotAreaRegion>
        <cx:series layoutId="clusteredColumn" uniqueId="{E4BFF45E-5F7C-4937-96DA-4A0F6E7B6F97}">
          <cx:tx>
            <cx:txData>
              <cx:f>_xlchart.v1.38</cx:f>
              <cx:v>Income</cx:v>
            </cx:txData>
          </cx:tx>
          <cx:dataLabels/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7.xml"/><Relationship Id="rId2" Type="http://schemas.microsoft.com/office/2014/relationships/chartEx" Target="../charts/chartEx6.xml"/><Relationship Id="rId1" Type="http://schemas.microsoft.com/office/2014/relationships/chartEx" Target="../charts/chartEx5.xml"/><Relationship Id="rId4" Type="http://schemas.microsoft.com/office/2014/relationships/chartEx" Target="../charts/chartEx8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11.xml"/><Relationship Id="rId7" Type="http://schemas.openxmlformats.org/officeDocument/2006/relationships/image" Target="../media/image4.png"/><Relationship Id="rId2" Type="http://schemas.microsoft.com/office/2014/relationships/chartEx" Target="../charts/chartEx10.xml"/><Relationship Id="rId1" Type="http://schemas.microsoft.com/office/2014/relationships/chartEx" Target="../charts/chartEx9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microsoft.com/office/2014/relationships/chartEx" Target="../charts/chartEx1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21499</xdr:colOff>
      <xdr:row>1</xdr:row>
      <xdr:rowOff>163285</xdr:rowOff>
    </xdr:from>
    <xdr:ext cx="4800600" cy="2143125"/>
    <xdr:pic>
      <xdr:nvPicPr>
        <xdr:cNvPr id="2" name="image1.png" title="Hình ảnh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509385" y="359228"/>
          <a:ext cx="4800600" cy="21431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8</xdr:col>
      <xdr:colOff>198120</xdr:colOff>
      <xdr:row>12</xdr:row>
      <xdr:rowOff>205740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DAB32EC-DE16-FD4B-66E0-47C14DDD5B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96740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0</xdr:colOff>
      <xdr:row>13</xdr:row>
      <xdr:rowOff>0</xdr:rowOff>
    </xdr:from>
    <xdr:to>
      <xdr:col>8</xdr:col>
      <xdr:colOff>190500</xdr:colOff>
      <xdr:row>25</xdr:row>
      <xdr:rowOff>182880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8BEFDEE-354A-44E7-A5A1-6D17D55BDC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89120" y="27508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182880</xdr:colOff>
      <xdr:row>0</xdr:row>
      <xdr:rowOff>0</xdr:rowOff>
    </xdr:from>
    <xdr:to>
      <xdr:col>14</xdr:col>
      <xdr:colOff>60960</xdr:colOff>
      <xdr:row>12</xdr:row>
      <xdr:rowOff>205740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6DA656D-2D9B-4F6B-26E2-CF24267274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53500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190500</xdr:colOff>
      <xdr:row>13</xdr:row>
      <xdr:rowOff>0</xdr:rowOff>
    </xdr:from>
    <xdr:to>
      <xdr:col>14</xdr:col>
      <xdr:colOff>68580</xdr:colOff>
      <xdr:row>25</xdr:row>
      <xdr:rowOff>182880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8F500EC6-107F-434A-B35F-96C4FD074F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61120" y="27508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8</xdr:col>
      <xdr:colOff>327660</xdr:colOff>
      <xdr:row>12</xdr:row>
      <xdr:rowOff>205740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DEEB499-72AC-CEA5-FEA5-1D07C38A30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49040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7620</xdr:colOff>
      <xdr:row>12</xdr:row>
      <xdr:rowOff>205740</xdr:rowOff>
    </xdr:from>
    <xdr:to>
      <xdr:col>8</xdr:col>
      <xdr:colOff>335280</xdr:colOff>
      <xdr:row>25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1118AF8-345A-48A8-9EB5-F460B409E6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56660" y="27432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342900</xdr:colOff>
      <xdr:row>0</xdr:row>
      <xdr:rowOff>0</xdr:rowOff>
    </xdr:from>
    <xdr:to>
      <xdr:col>15</xdr:col>
      <xdr:colOff>7620</xdr:colOff>
      <xdr:row>12</xdr:row>
      <xdr:rowOff>205740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7B6858AA-63F4-6A4D-294A-94412B8D3B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36280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365760</xdr:colOff>
      <xdr:row>13</xdr:row>
      <xdr:rowOff>0</xdr:rowOff>
    </xdr:from>
    <xdr:to>
      <xdr:col>15</xdr:col>
      <xdr:colOff>30480</xdr:colOff>
      <xdr:row>25</xdr:row>
      <xdr:rowOff>182880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B7CD4F82-630E-4033-9A35-EE906550E1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59140" y="27508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19849</xdr:colOff>
      <xdr:row>0</xdr:row>
      <xdr:rowOff>0</xdr:rowOff>
    </xdr:from>
    <xdr:to>
      <xdr:col>9</xdr:col>
      <xdr:colOff>604709</xdr:colOff>
      <xdr:row>17</xdr:row>
      <xdr:rowOff>199318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750B1BBE-E08A-C367-822F-92FEBC7049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42225" y="0"/>
              <a:ext cx="5470625" cy="38389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584625</xdr:colOff>
      <xdr:row>18</xdr:row>
      <xdr:rowOff>70437</xdr:rowOff>
    </xdr:from>
    <xdr:to>
      <xdr:col>9</xdr:col>
      <xdr:colOff>573741</xdr:colOff>
      <xdr:row>34</xdr:row>
      <xdr:rowOff>26894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E7A41241-DF7B-8B11-9031-3FC7A23530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97401" y="3925261"/>
              <a:ext cx="5484481" cy="339890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2441018</xdr:colOff>
      <xdr:row>0</xdr:row>
      <xdr:rowOff>0</xdr:rowOff>
    </xdr:from>
    <xdr:to>
      <xdr:col>9</xdr:col>
      <xdr:colOff>7618660</xdr:colOff>
      <xdr:row>17</xdr:row>
      <xdr:rowOff>186046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10D8E9AA-28BB-3E6B-0527-49BD50BA35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49159" y="0"/>
              <a:ext cx="5177642" cy="38257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2390374</xdr:colOff>
      <xdr:row>18</xdr:row>
      <xdr:rowOff>48432</xdr:rowOff>
    </xdr:from>
    <xdr:to>
      <xdr:col>9</xdr:col>
      <xdr:colOff>7633330</xdr:colOff>
      <xdr:row>34</xdr:row>
      <xdr:rowOff>7164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9301B569-1A60-1613-77C1-00C14D70A4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98515" y="3903256"/>
              <a:ext cx="5242956" cy="34011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17931</xdr:colOff>
      <xdr:row>47</xdr:row>
      <xdr:rowOff>17929</xdr:rowOff>
    </xdr:from>
    <xdr:to>
      <xdr:col>9</xdr:col>
      <xdr:colOff>1766047</xdr:colOff>
      <xdr:row>49</xdr:row>
      <xdr:rowOff>174990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C52C80D-0195-EE4F-C2F7-5E12176A1B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26072" y="10112188"/>
          <a:ext cx="1748116" cy="587367"/>
        </a:xfrm>
        <a:prstGeom prst="rect">
          <a:avLst/>
        </a:prstGeom>
      </xdr:spPr>
    </xdr:pic>
    <xdr:clientData/>
  </xdr:twoCellAnchor>
  <xdr:twoCellAnchor editAs="oneCell">
    <xdr:from>
      <xdr:col>9</xdr:col>
      <xdr:colOff>2097743</xdr:colOff>
      <xdr:row>47</xdr:row>
      <xdr:rowOff>53788</xdr:rowOff>
    </xdr:from>
    <xdr:to>
      <xdr:col>9</xdr:col>
      <xdr:colOff>3854824</xdr:colOff>
      <xdr:row>49</xdr:row>
      <xdr:rowOff>180253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7E1D359-13E1-DB0E-4C84-D5999466C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205884" y="10148047"/>
          <a:ext cx="1757081" cy="556771"/>
        </a:xfrm>
        <a:prstGeom prst="rect">
          <a:avLst/>
        </a:prstGeom>
      </xdr:spPr>
    </xdr:pic>
    <xdr:clientData/>
  </xdr:twoCellAnchor>
  <xdr:twoCellAnchor editAs="oneCell">
    <xdr:from>
      <xdr:col>9</xdr:col>
      <xdr:colOff>35859</xdr:colOff>
      <xdr:row>42</xdr:row>
      <xdr:rowOff>26894</xdr:rowOff>
    </xdr:from>
    <xdr:to>
      <xdr:col>9</xdr:col>
      <xdr:colOff>887506</xdr:colOff>
      <xdr:row>43</xdr:row>
      <xdr:rowOff>213092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EA2A18F-91EC-6B27-EE7D-5EA51EC605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144000" y="9045388"/>
          <a:ext cx="851647" cy="4013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60"/>
  <sheetViews>
    <sheetView zoomScale="70" zoomScaleNormal="70" workbookViewId="0">
      <selection activeCell="K6" sqref="K6"/>
    </sheetView>
  </sheetViews>
  <sheetFormatPr defaultColWidth="12.6640625" defaultRowHeight="15.75" customHeight="1" x14ac:dyDescent="0.25"/>
  <cols>
    <col min="1" max="1" width="18.77734375" customWidth="1"/>
    <col min="2" max="2" width="22.6640625" customWidth="1"/>
    <col min="3" max="3" width="19.88671875" customWidth="1"/>
    <col min="4" max="4" width="20.6640625" customWidth="1"/>
    <col min="6" max="6" width="10.88671875" customWidth="1"/>
    <col min="7" max="7" width="60.88671875" customWidth="1"/>
    <col min="8" max="8" width="24.88671875" customWidth="1"/>
    <col min="9" max="9" width="16" customWidth="1"/>
    <col min="10" max="11" width="16.21875" bestFit="1" customWidth="1"/>
  </cols>
  <sheetData>
    <row r="1" spans="1:26" ht="15.75" customHeight="1" x14ac:dyDescent="0.3">
      <c r="A1" s="1" t="s">
        <v>0</v>
      </c>
      <c r="B1" s="1" t="s">
        <v>1</v>
      </c>
      <c r="C1" s="1" t="s">
        <v>2</v>
      </c>
      <c r="D1" s="18" t="s">
        <v>3</v>
      </c>
      <c r="E1" s="17"/>
      <c r="F1" s="17"/>
      <c r="G1" s="17"/>
      <c r="H1" s="17"/>
      <c r="I1" s="17"/>
      <c r="J1" s="2"/>
      <c r="K1" s="2"/>
      <c r="L1" s="2"/>
      <c r="M1" s="2"/>
      <c r="N1" s="2"/>
      <c r="O1" s="2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3">
      <c r="A2" s="4" t="s">
        <v>4</v>
      </c>
      <c r="B2" s="5">
        <v>44900000</v>
      </c>
      <c r="C2" s="6">
        <v>1530</v>
      </c>
      <c r="D2" s="19">
        <v>1973</v>
      </c>
      <c r="E2" s="17"/>
      <c r="F2" s="20"/>
      <c r="G2" s="17"/>
      <c r="H2" s="17"/>
      <c r="I2" s="17"/>
      <c r="J2" s="2"/>
      <c r="K2" s="2"/>
      <c r="L2" s="2"/>
      <c r="M2" s="2"/>
      <c r="N2" s="2"/>
      <c r="O2" s="2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3">
      <c r="A3" s="4" t="s">
        <v>4</v>
      </c>
      <c r="B3" s="5">
        <v>45900000</v>
      </c>
      <c r="C3" s="6">
        <v>1470</v>
      </c>
      <c r="D3" s="19">
        <v>1974</v>
      </c>
      <c r="E3" s="17"/>
      <c r="F3" s="29"/>
      <c r="G3" s="29"/>
      <c r="H3" s="44" t="s">
        <v>52</v>
      </c>
      <c r="I3" s="29"/>
      <c r="J3" s="29"/>
      <c r="K3" s="29"/>
      <c r="L3" s="29"/>
      <c r="M3" s="29"/>
      <c r="N3" s="29"/>
      <c r="O3" s="29"/>
      <c r="P3" s="32"/>
      <c r="Q3" s="32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3">
      <c r="A4" s="4" t="s">
        <v>4</v>
      </c>
      <c r="B4" s="5">
        <v>47000000</v>
      </c>
      <c r="C4" s="6">
        <v>1400</v>
      </c>
      <c r="D4" s="19">
        <v>1975</v>
      </c>
      <c r="E4" s="17"/>
      <c r="F4" s="29"/>
      <c r="G4" s="29"/>
      <c r="H4" s="44" t="s">
        <v>1</v>
      </c>
      <c r="I4" s="44" t="s">
        <v>4</v>
      </c>
      <c r="J4" s="44" t="s">
        <v>5</v>
      </c>
      <c r="K4" s="44" t="s">
        <v>6</v>
      </c>
      <c r="L4" s="29"/>
      <c r="M4" s="29"/>
      <c r="N4" s="29"/>
      <c r="O4" s="29"/>
      <c r="P4" s="32"/>
      <c r="Q4" s="32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3">
      <c r="A5" s="4" t="s">
        <v>4</v>
      </c>
      <c r="B5" s="5">
        <v>48200000</v>
      </c>
      <c r="C5" s="6">
        <v>1550</v>
      </c>
      <c r="D5" s="19">
        <v>1976</v>
      </c>
      <c r="E5" s="17"/>
      <c r="F5" s="29"/>
      <c r="G5" s="29"/>
      <c r="H5" s="44" t="s">
        <v>7</v>
      </c>
      <c r="I5" s="44">
        <f>AVERAGE(B2:B52)</f>
        <v>74372549.019607842</v>
      </c>
      <c r="J5" s="44">
        <f>AVERAGE(B53:B103)</f>
        <v>274666666.66666669</v>
      </c>
      <c r="K5" s="44">
        <f>AVERAGE(B104:B154)</f>
        <v>123803921.56862745</v>
      </c>
      <c r="L5" s="29"/>
      <c r="M5" s="29"/>
      <c r="N5" s="29"/>
      <c r="O5" s="29"/>
      <c r="P5" s="32"/>
      <c r="Q5" s="32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3">
      <c r="A6" s="4" t="s">
        <v>4</v>
      </c>
      <c r="B6" s="5">
        <v>49400000</v>
      </c>
      <c r="C6" s="6">
        <v>1640</v>
      </c>
      <c r="D6" s="4">
        <v>1977</v>
      </c>
      <c r="E6" s="2"/>
      <c r="F6" s="29"/>
      <c r="G6" s="29"/>
      <c r="H6" s="44" t="s">
        <v>8</v>
      </c>
      <c r="I6" s="44">
        <f>_xlfn.VAR.S(B2:B52)</f>
        <v>268955631372549.13</v>
      </c>
      <c r="J6" s="44">
        <f>_xlfn.VAR.S(B53:B103)</f>
        <v>1813786666666670</v>
      </c>
      <c r="K6" s="44">
        <f>_xlfn.VAR.S(B104:B154)</f>
        <v>23480784313725.504</v>
      </c>
      <c r="L6" s="29"/>
      <c r="M6" s="29"/>
      <c r="N6" s="29"/>
      <c r="O6" s="29"/>
      <c r="P6" s="32"/>
      <c r="Q6" s="32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3">
      <c r="A7" s="4" t="s">
        <v>4</v>
      </c>
      <c r="B7" s="5">
        <v>50700000</v>
      </c>
      <c r="C7" s="6">
        <v>1620</v>
      </c>
      <c r="D7" s="4">
        <v>1978</v>
      </c>
      <c r="E7" s="2"/>
      <c r="F7" s="29"/>
      <c r="G7" s="29"/>
      <c r="H7" s="44" t="s">
        <v>9</v>
      </c>
      <c r="I7" s="44">
        <f>SQRT(I6)</f>
        <v>16399866.809597848</v>
      </c>
      <c r="J7" s="44">
        <f>SQRT(J6)</f>
        <v>42588574.36762435</v>
      </c>
      <c r="K7" s="44">
        <f>SQRT(K6)</f>
        <v>4845697.5053882077</v>
      </c>
      <c r="L7" s="29"/>
      <c r="M7" s="29"/>
      <c r="N7" s="29"/>
      <c r="O7" s="29"/>
      <c r="P7" s="32"/>
      <c r="Q7" s="32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3">
      <c r="A8" s="4" t="s">
        <v>4</v>
      </c>
      <c r="B8" s="5">
        <v>51800000</v>
      </c>
      <c r="C8" s="6">
        <v>1650</v>
      </c>
      <c r="D8" s="4">
        <v>1979</v>
      </c>
      <c r="E8" s="2"/>
      <c r="F8" s="33"/>
      <c r="G8" s="33"/>
      <c r="L8" s="29"/>
      <c r="M8" s="34"/>
      <c r="N8" s="29"/>
      <c r="O8" s="29"/>
      <c r="P8" s="32"/>
      <c r="Q8" s="32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3">
      <c r="A9" s="4" t="s">
        <v>4</v>
      </c>
      <c r="B9" s="5">
        <v>53000000</v>
      </c>
      <c r="C9" s="6">
        <v>1560</v>
      </c>
      <c r="D9" s="4">
        <v>1980</v>
      </c>
      <c r="E9" s="2"/>
      <c r="F9" s="35"/>
      <c r="G9" s="35"/>
      <c r="H9" s="52" t="s">
        <v>2</v>
      </c>
      <c r="I9" s="44" t="s">
        <v>4</v>
      </c>
      <c r="J9" s="44" t="s">
        <v>5</v>
      </c>
      <c r="K9" s="44" t="s">
        <v>6</v>
      </c>
      <c r="L9" s="29"/>
      <c r="M9" s="36"/>
      <c r="N9" s="29"/>
      <c r="O9" s="29"/>
      <c r="P9" s="32"/>
      <c r="Q9" s="32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3">
      <c r="A10" s="4" t="s">
        <v>4</v>
      </c>
      <c r="B10" s="5">
        <v>54300000</v>
      </c>
      <c r="C10" s="6">
        <v>1600</v>
      </c>
      <c r="D10" s="4">
        <v>1981</v>
      </c>
      <c r="E10" s="2"/>
      <c r="F10" s="29"/>
      <c r="G10" s="29"/>
      <c r="H10" s="44" t="s">
        <v>7</v>
      </c>
      <c r="I10" s="44">
        <f>AVERAGE(C2:C52)</f>
        <v>4513.5294117647063</v>
      </c>
      <c r="J10" s="44">
        <f>AVERAGE(C53:C103)</f>
        <v>48086.274509803923</v>
      </c>
      <c r="K10" s="44">
        <f>AVERAGE(C104:C154)</f>
        <v>34480.392156862748</v>
      </c>
      <c r="L10" s="29"/>
      <c r="M10" s="37"/>
      <c r="N10" s="29"/>
      <c r="O10" s="29"/>
      <c r="P10" s="32"/>
      <c r="Q10" s="32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3">
      <c r="A11" s="4" t="s">
        <v>4</v>
      </c>
      <c r="B11" s="5">
        <v>55600000</v>
      </c>
      <c r="C11" s="6">
        <v>1690</v>
      </c>
      <c r="D11" s="4">
        <v>1982</v>
      </c>
      <c r="E11" s="2"/>
      <c r="F11" s="29"/>
      <c r="G11" s="29"/>
      <c r="H11" s="44" t="s">
        <v>8</v>
      </c>
      <c r="I11" s="44">
        <f>_xlfn.VAR.S(C2:C52)</f>
        <v>9698695.2941176463</v>
      </c>
      <c r="J11" s="44">
        <f>_xlfn.VAR.S(C53:C103)</f>
        <v>98734007.843137205</v>
      </c>
      <c r="K11" s="44">
        <f>_xlfn.VAR.S(C104:C154)</f>
        <v>41622007.843137205</v>
      </c>
      <c r="L11" s="29"/>
      <c r="M11" s="37"/>
      <c r="N11" s="29"/>
      <c r="O11" s="29"/>
      <c r="P11" s="32"/>
      <c r="Q11" s="32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3">
      <c r="A12" s="4" t="s">
        <v>4</v>
      </c>
      <c r="B12" s="5">
        <v>57000000</v>
      </c>
      <c r="C12" s="6">
        <v>1760</v>
      </c>
      <c r="D12" s="4">
        <v>1983</v>
      </c>
      <c r="E12" s="2"/>
      <c r="F12" s="38"/>
      <c r="G12" s="29"/>
      <c r="H12" s="44" t="s">
        <v>9</v>
      </c>
      <c r="I12" s="44">
        <f>SQRT(I11)</f>
        <v>3114.2728355296113</v>
      </c>
      <c r="J12" s="44">
        <f>SQRT(J11)</f>
        <v>9936.4987718580833</v>
      </c>
      <c r="K12" s="44">
        <f>SQRT(K11)</f>
        <v>6451.5120586678904</v>
      </c>
      <c r="L12" s="29"/>
      <c r="M12" s="29"/>
      <c r="N12" s="29"/>
      <c r="O12" s="29"/>
      <c r="P12" s="32"/>
      <c r="Q12" s="32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3">
      <c r="A13" s="4" t="s">
        <v>4</v>
      </c>
      <c r="B13" s="5">
        <v>58400000</v>
      </c>
      <c r="C13" s="6">
        <v>1870</v>
      </c>
      <c r="D13" s="4">
        <v>1984</v>
      </c>
      <c r="E13" s="2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32"/>
      <c r="Q13" s="32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3">
      <c r="A14" s="4" t="s">
        <v>4</v>
      </c>
      <c r="B14" s="5">
        <v>59800000</v>
      </c>
      <c r="C14" s="6">
        <v>1940</v>
      </c>
      <c r="D14" s="4">
        <v>1985</v>
      </c>
      <c r="E14" s="2"/>
      <c r="F14" s="44" t="s">
        <v>51</v>
      </c>
      <c r="G14" s="44"/>
      <c r="H14" s="29"/>
      <c r="I14" s="29"/>
      <c r="J14" s="29"/>
      <c r="K14" s="29"/>
      <c r="L14" s="29"/>
      <c r="M14" s="29"/>
      <c r="N14" s="29"/>
      <c r="O14" s="29"/>
      <c r="P14" s="32"/>
      <c r="Q14" s="32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3">
      <c r="A15" s="4" t="s">
        <v>4</v>
      </c>
      <c r="B15" s="5">
        <v>61200000</v>
      </c>
      <c r="C15" s="6">
        <v>1960</v>
      </c>
      <c r="D15" s="4">
        <v>1986</v>
      </c>
      <c r="E15" s="2"/>
      <c r="F15" s="44" t="s">
        <v>38</v>
      </c>
      <c r="G15" s="44" t="s">
        <v>39</v>
      </c>
      <c r="H15" s="29"/>
      <c r="I15" s="29"/>
      <c r="J15" s="29"/>
      <c r="K15" s="29"/>
      <c r="L15" s="29"/>
      <c r="M15" s="29"/>
      <c r="N15" s="29"/>
      <c r="O15" s="29"/>
      <c r="P15" s="32"/>
      <c r="Q15" s="32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3">
      <c r="A16" s="4" t="s">
        <v>4</v>
      </c>
      <c r="B16" s="5">
        <v>62600000</v>
      </c>
      <c r="C16" s="6">
        <v>1970</v>
      </c>
      <c r="D16" s="4">
        <v>1987</v>
      </c>
      <c r="E16" s="2"/>
      <c r="F16" s="44" t="s">
        <v>40</v>
      </c>
      <c r="G16" s="49" t="s">
        <v>42</v>
      </c>
      <c r="H16" s="29"/>
      <c r="I16" s="29"/>
      <c r="J16" s="29"/>
      <c r="K16" s="29"/>
      <c r="L16" s="29"/>
      <c r="M16" s="29"/>
      <c r="N16" s="29"/>
      <c r="O16" s="29"/>
      <c r="P16" s="32"/>
      <c r="Q16" s="32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3">
      <c r="A17" s="4" t="s">
        <v>4</v>
      </c>
      <c r="B17" s="5">
        <v>64000000</v>
      </c>
      <c r="C17" s="6">
        <v>2030</v>
      </c>
      <c r="D17" s="4">
        <v>1988</v>
      </c>
      <c r="E17" s="2"/>
      <c r="F17" s="50" t="s">
        <v>41</v>
      </c>
      <c r="G17" s="51" t="s">
        <v>43</v>
      </c>
      <c r="H17" s="35"/>
      <c r="I17" s="35"/>
      <c r="J17" s="29"/>
      <c r="K17" s="29"/>
      <c r="L17" s="29"/>
      <c r="M17" s="29"/>
      <c r="N17" s="29"/>
      <c r="O17" s="29"/>
      <c r="P17" s="32"/>
      <c r="Q17" s="32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3">
      <c r="A18" s="4" t="s">
        <v>4</v>
      </c>
      <c r="B18" s="5">
        <v>65500000</v>
      </c>
      <c r="C18" s="6">
        <v>2120</v>
      </c>
      <c r="D18" s="4">
        <v>1989</v>
      </c>
      <c r="E18" s="2"/>
      <c r="F18" s="44" t="s">
        <v>44</v>
      </c>
      <c r="G18" s="44" t="s">
        <v>45</v>
      </c>
      <c r="H18" s="29"/>
      <c r="I18" s="29"/>
      <c r="J18" s="29"/>
      <c r="K18" s="29"/>
      <c r="L18" s="29"/>
      <c r="M18" s="29"/>
      <c r="N18" s="29"/>
      <c r="O18" s="29"/>
      <c r="P18" s="32"/>
      <c r="Q18" s="32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3">
      <c r="A19" s="4" t="s">
        <v>4</v>
      </c>
      <c r="B19" s="5">
        <v>66900000</v>
      </c>
      <c r="C19" s="6">
        <v>2150</v>
      </c>
      <c r="D19" s="4">
        <v>1990</v>
      </c>
      <c r="E19" s="2"/>
      <c r="F19" s="44" t="s">
        <v>46</v>
      </c>
      <c r="G19" s="46" t="s">
        <v>49</v>
      </c>
      <c r="H19" s="29"/>
      <c r="I19" s="39"/>
      <c r="J19" s="29"/>
      <c r="K19" s="29"/>
      <c r="L19" s="29"/>
      <c r="M19" s="29"/>
      <c r="N19" s="29"/>
      <c r="O19" s="29"/>
      <c r="P19" s="32"/>
      <c r="Q19" s="32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3">
      <c r="A20" s="4" t="s">
        <v>4</v>
      </c>
      <c r="B20" s="5">
        <v>68400000</v>
      </c>
      <c r="C20" s="6">
        <v>2220</v>
      </c>
      <c r="D20" s="4">
        <v>1991</v>
      </c>
      <c r="E20" s="2"/>
      <c r="F20" s="45" t="s">
        <v>47</v>
      </c>
      <c r="G20" s="46" t="s">
        <v>50</v>
      </c>
      <c r="H20" s="29"/>
      <c r="I20" s="29"/>
      <c r="J20" s="29"/>
      <c r="K20" s="29"/>
      <c r="L20" s="29"/>
      <c r="M20" s="29"/>
      <c r="N20" s="29"/>
      <c r="O20" s="29"/>
      <c r="P20" s="32"/>
      <c r="Q20" s="32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3">
      <c r="A21" s="4" t="s">
        <v>4</v>
      </c>
      <c r="B21" s="5">
        <v>69800000</v>
      </c>
      <c r="C21" s="6">
        <v>2360</v>
      </c>
      <c r="D21" s="4">
        <v>1992</v>
      </c>
      <c r="E21" s="2"/>
      <c r="F21" s="44" t="s">
        <v>32</v>
      </c>
      <c r="G21" s="44" t="s">
        <v>48</v>
      </c>
      <c r="H21" s="29"/>
      <c r="I21" s="29"/>
      <c r="J21" s="29"/>
      <c r="K21" s="29"/>
      <c r="L21" s="29"/>
      <c r="M21" s="29"/>
      <c r="N21" s="29"/>
      <c r="O21" s="29"/>
      <c r="P21" s="32"/>
      <c r="Q21" s="32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3">
      <c r="A22" s="4" t="s">
        <v>4</v>
      </c>
      <c r="B22" s="5">
        <v>71200000</v>
      </c>
      <c r="C22" s="6">
        <v>2500</v>
      </c>
      <c r="D22" s="4">
        <v>1993</v>
      </c>
      <c r="E22" s="2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32"/>
      <c r="Q22" s="32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3">
      <c r="A23" s="4" t="s">
        <v>4</v>
      </c>
      <c r="B23" s="6">
        <v>72500000</v>
      </c>
      <c r="C23" s="6">
        <v>2660</v>
      </c>
      <c r="D23" s="4">
        <v>1994</v>
      </c>
      <c r="E23" s="2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32"/>
      <c r="Q23" s="32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3">
      <c r="A24" s="4" t="s">
        <v>4</v>
      </c>
      <c r="B24" s="6">
        <v>73800000</v>
      </c>
      <c r="C24" s="6">
        <v>2860</v>
      </c>
      <c r="D24" s="4">
        <v>1995</v>
      </c>
      <c r="E24" s="2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32"/>
      <c r="Q24" s="32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3">
      <c r="A25" s="4" t="s">
        <v>4</v>
      </c>
      <c r="B25" s="6">
        <v>74900000</v>
      </c>
      <c r="C25" s="6">
        <v>3080</v>
      </c>
      <c r="D25" s="4">
        <v>1996</v>
      </c>
      <c r="E25" s="2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32"/>
      <c r="Q25" s="32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3">
      <c r="A26" s="4" t="s">
        <v>4</v>
      </c>
      <c r="B26" s="6">
        <v>76100000</v>
      </c>
      <c r="C26" s="6">
        <v>3270</v>
      </c>
      <c r="D26" s="4">
        <v>1997</v>
      </c>
      <c r="E26" s="2"/>
      <c r="F26" s="33"/>
      <c r="G26" s="33"/>
      <c r="H26" s="33"/>
      <c r="I26" s="40"/>
      <c r="J26" s="40"/>
      <c r="K26" s="40"/>
      <c r="L26" s="29"/>
      <c r="M26" s="29"/>
      <c r="N26" s="29"/>
      <c r="O26" s="29"/>
      <c r="P26" s="32"/>
      <c r="Q26" s="32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3">
      <c r="A27" s="4" t="s">
        <v>4</v>
      </c>
      <c r="B27" s="6">
        <v>77100000</v>
      </c>
      <c r="C27" s="6">
        <v>3410</v>
      </c>
      <c r="D27" s="4">
        <v>1998</v>
      </c>
      <c r="E27" s="2"/>
      <c r="F27" s="33"/>
      <c r="G27" s="33"/>
      <c r="H27" s="33"/>
      <c r="I27" s="33"/>
      <c r="J27" s="33"/>
      <c r="K27" s="33"/>
      <c r="L27" s="29"/>
      <c r="M27" s="29"/>
      <c r="N27" s="29"/>
      <c r="O27" s="29"/>
      <c r="P27" s="32"/>
      <c r="Q27" s="32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3">
      <c r="A28" s="4" t="s">
        <v>4</v>
      </c>
      <c r="B28" s="6">
        <v>78100000</v>
      </c>
      <c r="C28" s="6">
        <v>3520</v>
      </c>
      <c r="D28" s="4">
        <v>1999</v>
      </c>
      <c r="E28" s="2"/>
      <c r="F28" s="33"/>
      <c r="G28" s="33"/>
      <c r="H28" s="33"/>
      <c r="I28" s="41"/>
      <c r="J28" s="41"/>
      <c r="K28" s="41"/>
      <c r="L28" s="29"/>
      <c r="M28" s="29"/>
      <c r="N28" s="29"/>
      <c r="O28" s="29"/>
      <c r="P28" s="32"/>
      <c r="Q28" s="32"/>
      <c r="R28" s="3"/>
      <c r="S28" s="3"/>
      <c r="T28" s="3"/>
      <c r="U28" s="3"/>
      <c r="V28" s="3"/>
      <c r="W28" s="3"/>
      <c r="X28" s="3"/>
      <c r="Y28" s="3"/>
      <c r="Z28" s="3"/>
    </row>
    <row r="29" spans="1:26" ht="16.8" x14ac:dyDescent="0.3">
      <c r="A29" s="4" t="s">
        <v>4</v>
      </c>
      <c r="B29" s="6">
        <v>79000000</v>
      </c>
      <c r="C29" s="6">
        <v>3710</v>
      </c>
      <c r="D29" s="4">
        <v>2000</v>
      </c>
      <c r="E29" s="2"/>
      <c r="F29" s="33"/>
      <c r="G29" s="33"/>
      <c r="H29" s="33"/>
      <c r="I29" s="42"/>
      <c r="J29" s="42"/>
      <c r="K29" s="42"/>
      <c r="L29" s="29"/>
      <c r="M29" s="29"/>
      <c r="N29" s="29"/>
      <c r="O29" s="29"/>
      <c r="P29" s="32"/>
      <c r="Q29" s="32"/>
      <c r="R29" s="3"/>
      <c r="S29" s="3"/>
      <c r="T29" s="3"/>
      <c r="U29" s="3"/>
      <c r="V29" s="3"/>
      <c r="W29" s="3"/>
      <c r="X29" s="3"/>
      <c r="Y29" s="3"/>
      <c r="Z29" s="3"/>
    </row>
    <row r="30" spans="1:26" ht="16.8" x14ac:dyDescent="0.3">
      <c r="A30" s="4" t="s">
        <v>4</v>
      </c>
      <c r="B30" s="6">
        <v>79800000</v>
      </c>
      <c r="C30" s="6">
        <v>3900</v>
      </c>
      <c r="D30" s="4">
        <v>2001</v>
      </c>
      <c r="E30" s="2"/>
      <c r="F30" s="33"/>
      <c r="G30" s="33"/>
      <c r="H30" s="33"/>
      <c r="I30" s="42"/>
      <c r="J30" s="42"/>
      <c r="K30" s="42"/>
      <c r="L30" s="29"/>
      <c r="M30" s="29"/>
      <c r="N30" s="29"/>
      <c r="O30" s="29"/>
      <c r="P30" s="32"/>
      <c r="Q30" s="32"/>
      <c r="R30" s="3"/>
      <c r="S30" s="3"/>
      <c r="T30" s="3"/>
      <c r="U30" s="3"/>
      <c r="V30" s="3"/>
      <c r="W30" s="3"/>
      <c r="X30" s="3"/>
      <c r="Y30" s="3"/>
      <c r="Z30" s="3"/>
    </row>
    <row r="31" spans="1:26" ht="16.8" x14ac:dyDescent="0.3">
      <c r="A31" s="4" t="s">
        <v>4</v>
      </c>
      <c r="B31" s="6">
        <v>80600000</v>
      </c>
      <c r="C31" s="6">
        <v>4100</v>
      </c>
      <c r="D31" s="4">
        <v>2002</v>
      </c>
      <c r="E31" s="2"/>
      <c r="F31" s="33"/>
      <c r="G31" s="33"/>
      <c r="H31" s="33"/>
      <c r="I31" s="42"/>
      <c r="J31" s="42"/>
      <c r="K31" s="42"/>
      <c r="L31" s="29"/>
      <c r="M31" s="29"/>
      <c r="N31" s="29"/>
      <c r="O31" s="29"/>
      <c r="P31" s="32"/>
      <c r="Q31" s="32"/>
      <c r="R31" s="3"/>
      <c r="S31" s="3"/>
      <c r="T31" s="3"/>
      <c r="U31" s="3"/>
      <c r="V31" s="3"/>
      <c r="W31" s="3"/>
      <c r="X31" s="3"/>
      <c r="Y31" s="3"/>
      <c r="Z31" s="3"/>
    </row>
    <row r="32" spans="1:26" ht="16.8" x14ac:dyDescent="0.3">
      <c r="A32" s="4" t="s">
        <v>4</v>
      </c>
      <c r="B32" s="6">
        <v>81500000</v>
      </c>
      <c r="C32" s="6">
        <v>4340</v>
      </c>
      <c r="D32" s="4">
        <v>2003</v>
      </c>
      <c r="E32" s="2"/>
      <c r="F32" s="33"/>
      <c r="G32" s="33"/>
      <c r="H32" s="33"/>
      <c r="I32" s="43"/>
      <c r="J32" s="42"/>
      <c r="K32" s="42"/>
      <c r="L32" s="33"/>
      <c r="M32" s="33"/>
      <c r="N32" s="33"/>
      <c r="O32" s="29"/>
      <c r="P32" s="32"/>
      <c r="Q32" s="32"/>
      <c r="R32" s="3"/>
      <c r="S32" s="3"/>
      <c r="T32" s="3"/>
      <c r="U32" s="3"/>
      <c r="V32" s="3"/>
      <c r="W32" s="3"/>
      <c r="X32" s="3"/>
      <c r="Y32" s="3"/>
      <c r="Z32" s="3"/>
    </row>
    <row r="33" spans="1:26" ht="16.8" x14ac:dyDescent="0.3">
      <c r="A33" s="4" t="s">
        <v>4</v>
      </c>
      <c r="B33" s="6">
        <v>82300000</v>
      </c>
      <c r="C33" s="6">
        <v>4610</v>
      </c>
      <c r="D33" s="4">
        <v>2004</v>
      </c>
      <c r="E33" s="2"/>
      <c r="F33" s="33"/>
      <c r="G33" s="33"/>
      <c r="H33" s="33"/>
      <c r="I33" s="42"/>
      <c r="J33" s="42"/>
      <c r="K33" s="42"/>
      <c r="L33" s="33"/>
      <c r="M33" s="33"/>
      <c r="N33" s="33"/>
      <c r="O33" s="29"/>
      <c r="P33" s="32"/>
      <c r="Q33" s="32"/>
      <c r="R33" s="3"/>
      <c r="S33" s="3"/>
      <c r="T33" s="3"/>
      <c r="U33" s="3"/>
      <c r="V33" s="3"/>
      <c r="W33" s="3"/>
      <c r="X33" s="3"/>
      <c r="Y33" s="3"/>
      <c r="Z33" s="3"/>
    </row>
    <row r="34" spans="1:26" ht="16.8" x14ac:dyDescent="0.3">
      <c r="A34" s="4" t="s">
        <v>4</v>
      </c>
      <c r="B34" s="6">
        <v>83100000</v>
      </c>
      <c r="C34" s="6">
        <v>4910</v>
      </c>
      <c r="D34" s="4">
        <v>2005</v>
      </c>
      <c r="E34" s="2"/>
      <c r="F34" s="33"/>
      <c r="G34" s="33"/>
      <c r="H34" s="33"/>
      <c r="I34" s="42"/>
      <c r="J34" s="42"/>
      <c r="K34" s="42"/>
      <c r="L34" s="29"/>
      <c r="M34" s="29"/>
      <c r="N34" s="29"/>
      <c r="O34" s="29"/>
      <c r="P34" s="32"/>
      <c r="Q34" s="32"/>
      <c r="R34" s="3"/>
      <c r="S34" s="3"/>
      <c r="T34" s="3"/>
      <c r="U34" s="3"/>
      <c r="V34" s="3"/>
      <c r="W34" s="3"/>
      <c r="X34" s="3"/>
      <c r="Y34" s="3"/>
      <c r="Z34" s="3"/>
    </row>
    <row r="35" spans="1:26" ht="16.8" x14ac:dyDescent="0.3">
      <c r="A35" s="4" t="s">
        <v>4</v>
      </c>
      <c r="B35" s="6">
        <v>84000000</v>
      </c>
      <c r="C35" s="6">
        <v>5190</v>
      </c>
      <c r="D35" s="4">
        <v>2006</v>
      </c>
      <c r="E35" s="2"/>
      <c r="F35" s="33"/>
      <c r="G35" s="33"/>
      <c r="H35" s="33"/>
      <c r="I35" s="42"/>
      <c r="J35" s="42"/>
      <c r="K35" s="42"/>
      <c r="L35" s="29"/>
      <c r="M35" s="29"/>
      <c r="N35" s="29"/>
      <c r="O35" s="29"/>
      <c r="P35" s="32"/>
      <c r="Q35" s="32"/>
      <c r="R35" s="3"/>
      <c r="S35" s="3"/>
      <c r="T35" s="3"/>
      <c r="U35" s="3"/>
      <c r="V35" s="3"/>
      <c r="W35" s="3"/>
      <c r="X35" s="3"/>
      <c r="Y35" s="3"/>
      <c r="Z35" s="3"/>
    </row>
    <row r="36" spans="1:26" ht="16.8" x14ac:dyDescent="0.3">
      <c r="A36" s="4" t="s">
        <v>4</v>
      </c>
      <c r="B36" s="6">
        <v>84800000</v>
      </c>
      <c r="C36" s="6">
        <v>5510</v>
      </c>
      <c r="D36" s="4">
        <v>2007</v>
      </c>
      <c r="E36" s="2"/>
      <c r="F36" s="33"/>
      <c r="G36" s="33"/>
      <c r="H36" s="33"/>
      <c r="I36" s="42"/>
      <c r="J36" s="42"/>
      <c r="K36" s="42"/>
      <c r="L36" s="29"/>
      <c r="M36" s="29"/>
      <c r="N36" s="29"/>
      <c r="O36" s="29"/>
      <c r="P36" s="32"/>
      <c r="Q36" s="32"/>
      <c r="R36" s="3"/>
      <c r="S36" s="3"/>
      <c r="T36" s="3"/>
      <c r="U36" s="3"/>
      <c r="V36" s="3"/>
      <c r="W36" s="3"/>
      <c r="X36" s="3"/>
      <c r="Y36" s="3"/>
      <c r="Z36" s="3"/>
    </row>
    <row r="37" spans="1:26" ht="16.8" x14ac:dyDescent="0.3">
      <c r="A37" s="4" t="s">
        <v>4</v>
      </c>
      <c r="B37" s="6">
        <v>85600000</v>
      </c>
      <c r="C37" s="6">
        <v>5760</v>
      </c>
      <c r="D37" s="4">
        <v>2008</v>
      </c>
      <c r="E37" s="2"/>
      <c r="F37" s="33"/>
      <c r="G37" s="33"/>
      <c r="H37" s="33"/>
      <c r="I37" s="42"/>
      <c r="J37" s="42"/>
      <c r="K37" s="42"/>
      <c r="L37" s="29"/>
      <c r="M37" s="29"/>
      <c r="N37" s="29"/>
      <c r="O37" s="29"/>
      <c r="P37" s="32"/>
      <c r="Q37" s="32"/>
      <c r="R37" s="3"/>
      <c r="S37" s="3"/>
      <c r="T37" s="3"/>
      <c r="U37" s="3"/>
      <c r="V37" s="3"/>
      <c r="W37" s="3"/>
      <c r="X37" s="3"/>
      <c r="Y37" s="3"/>
      <c r="Z37" s="3"/>
    </row>
    <row r="38" spans="1:26" ht="16.8" x14ac:dyDescent="0.3">
      <c r="A38" s="4" t="s">
        <v>4</v>
      </c>
      <c r="B38" s="6">
        <v>86500000</v>
      </c>
      <c r="C38" s="6">
        <v>6010</v>
      </c>
      <c r="D38" s="4">
        <v>2009</v>
      </c>
      <c r="E38" s="2"/>
      <c r="F38" s="33"/>
      <c r="G38" s="33"/>
      <c r="H38" s="33"/>
      <c r="I38" s="42"/>
      <c r="J38" s="42"/>
      <c r="K38" s="42"/>
      <c r="L38" s="29"/>
      <c r="M38" s="29"/>
      <c r="N38" s="29"/>
      <c r="O38" s="29"/>
      <c r="P38" s="32"/>
      <c r="Q38" s="32"/>
      <c r="R38" s="3"/>
      <c r="S38" s="3"/>
      <c r="T38" s="3"/>
      <c r="U38" s="3"/>
      <c r="V38" s="3"/>
      <c r="W38" s="3"/>
      <c r="X38" s="3"/>
      <c r="Y38" s="3"/>
      <c r="Z38" s="3"/>
    </row>
    <row r="39" spans="1:26" ht="16.8" x14ac:dyDescent="0.3">
      <c r="A39" s="4" t="s">
        <v>4</v>
      </c>
      <c r="B39" s="6">
        <v>87400000</v>
      </c>
      <c r="C39" s="6">
        <v>6320</v>
      </c>
      <c r="D39" s="4">
        <v>2010</v>
      </c>
      <c r="E39" s="2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32"/>
      <c r="Q39" s="32"/>
      <c r="R39" s="3"/>
      <c r="S39" s="3"/>
      <c r="T39" s="3"/>
      <c r="U39" s="3"/>
      <c r="V39" s="3"/>
      <c r="W39" s="3"/>
      <c r="X39" s="3"/>
      <c r="Y39" s="3"/>
      <c r="Z39" s="3"/>
    </row>
    <row r="40" spans="1:26" ht="16.8" x14ac:dyDescent="0.3">
      <c r="A40" s="4" t="s">
        <v>4</v>
      </c>
      <c r="B40" s="6">
        <v>88300000</v>
      </c>
      <c r="C40" s="6">
        <v>6660</v>
      </c>
      <c r="D40" s="4">
        <v>2011</v>
      </c>
      <c r="E40" s="2"/>
      <c r="F40" s="17"/>
      <c r="G40" s="17"/>
      <c r="H40" s="17"/>
      <c r="I40" s="17"/>
      <c r="J40" s="2"/>
      <c r="K40" s="2"/>
      <c r="L40" s="2"/>
      <c r="M40" s="2"/>
      <c r="N40" s="2"/>
      <c r="O40" s="2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6.8" x14ac:dyDescent="0.3">
      <c r="A41" s="4" t="s">
        <v>4</v>
      </c>
      <c r="B41" s="6">
        <v>89300000</v>
      </c>
      <c r="C41" s="6">
        <v>6950</v>
      </c>
      <c r="D41" s="4">
        <v>2012</v>
      </c>
      <c r="E41" s="2"/>
      <c r="F41" s="17"/>
      <c r="G41" s="17"/>
      <c r="H41" s="17"/>
      <c r="I41" s="17"/>
      <c r="J41" s="2"/>
      <c r="K41" s="2"/>
      <c r="L41" s="2"/>
      <c r="M41" s="2"/>
      <c r="N41" s="2"/>
      <c r="O41" s="2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6.8" x14ac:dyDescent="0.3">
      <c r="A42" s="4" t="s">
        <v>4</v>
      </c>
      <c r="B42" s="6">
        <v>90300000</v>
      </c>
      <c r="C42" s="6">
        <v>7260</v>
      </c>
      <c r="D42" s="4">
        <v>2013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6.8" x14ac:dyDescent="0.3">
      <c r="A43" s="4" t="s">
        <v>4</v>
      </c>
      <c r="B43" s="6">
        <v>91200000</v>
      </c>
      <c r="C43" s="6">
        <v>7640</v>
      </c>
      <c r="D43" s="4">
        <v>2014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6.8" x14ac:dyDescent="0.3">
      <c r="A44" s="4" t="s">
        <v>4</v>
      </c>
      <c r="B44" s="6">
        <v>92200000</v>
      </c>
      <c r="C44" s="6">
        <v>8090</v>
      </c>
      <c r="D44" s="4">
        <v>2015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6.8" x14ac:dyDescent="0.3">
      <c r="A45" s="4" t="s">
        <v>4</v>
      </c>
      <c r="B45" s="6">
        <v>93100000</v>
      </c>
      <c r="C45" s="6">
        <v>8550</v>
      </c>
      <c r="D45" s="4">
        <v>2016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6.8" x14ac:dyDescent="0.3">
      <c r="A46" s="4" t="s">
        <v>4</v>
      </c>
      <c r="B46" s="6">
        <v>94000000</v>
      </c>
      <c r="C46" s="6">
        <v>9050</v>
      </c>
      <c r="D46" s="4">
        <v>2017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6.8" x14ac:dyDescent="0.3">
      <c r="A47" s="4" t="s">
        <v>4</v>
      </c>
      <c r="B47" s="6">
        <v>94900000</v>
      </c>
      <c r="C47" s="6">
        <v>9640</v>
      </c>
      <c r="D47" s="4">
        <v>2018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6.8" x14ac:dyDescent="0.3">
      <c r="A48" s="4" t="s">
        <v>4</v>
      </c>
      <c r="B48" s="7">
        <v>95800000</v>
      </c>
      <c r="C48" s="7">
        <v>10300</v>
      </c>
      <c r="D48" s="4">
        <v>2019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6.8" x14ac:dyDescent="0.3">
      <c r="A49" s="4" t="s">
        <v>4</v>
      </c>
      <c r="B49" s="7">
        <v>96600000</v>
      </c>
      <c r="C49" s="7">
        <v>10500</v>
      </c>
      <c r="D49" s="4">
        <v>2020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6.8" x14ac:dyDescent="0.3">
      <c r="A50" s="4" t="s">
        <v>4</v>
      </c>
      <c r="B50" s="7">
        <v>97500000</v>
      </c>
      <c r="C50" s="7">
        <v>10600</v>
      </c>
      <c r="D50" s="4">
        <v>2021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6.8" x14ac:dyDescent="0.3">
      <c r="A51" s="4" t="s">
        <v>4</v>
      </c>
      <c r="B51" s="7">
        <v>98200000</v>
      </c>
      <c r="C51" s="7">
        <v>11300</v>
      </c>
      <c r="D51" s="4">
        <v>2022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6.8" x14ac:dyDescent="0.3">
      <c r="A52" s="4" t="s">
        <v>4</v>
      </c>
      <c r="B52" s="7">
        <v>98900000</v>
      </c>
      <c r="C52" s="7">
        <v>11900</v>
      </c>
      <c r="D52" s="4">
        <v>2023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6.8" x14ac:dyDescent="0.3">
      <c r="A53" s="8" t="s">
        <v>5</v>
      </c>
      <c r="B53" s="9">
        <v>207000000</v>
      </c>
      <c r="C53" s="10">
        <v>32800</v>
      </c>
      <c r="D53" s="8">
        <v>1973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6.8" x14ac:dyDescent="0.3">
      <c r="A54" s="8" t="s">
        <v>5</v>
      </c>
      <c r="B54" s="9">
        <v>209000000</v>
      </c>
      <c r="C54" s="9">
        <v>32300</v>
      </c>
      <c r="D54" s="8">
        <v>1974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6.8" x14ac:dyDescent="0.3">
      <c r="A55" s="8" t="s">
        <v>5</v>
      </c>
      <c r="B55" s="9">
        <v>211000000</v>
      </c>
      <c r="C55" s="9">
        <v>31800</v>
      </c>
      <c r="D55" s="8">
        <v>1975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6.8" x14ac:dyDescent="0.3">
      <c r="A56" s="8" t="s">
        <v>5</v>
      </c>
      <c r="B56" s="9">
        <v>213000000</v>
      </c>
      <c r="C56" s="9">
        <v>33100</v>
      </c>
      <c r="D56" s="8">
        <v>1976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6.8" x14ac:dyDescent="0.3">
      <c r="A57" s="8" t="s">
        <v>5</v>
      </c>
      <c r="B57" s="9">
        <v>215000000</v>
      </c>
      <c r="C57" s="9">
        <v>34100</v>
      </c>
      <c r="D57" s="8">
        <v>1977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6.8" x14ac:dyDescent="0.3">
      <c r="A58" s="8" t="s">
        <v>5</v>
      </c>
      <c r="B58" s="9">
        <v>218000000</v>
      </c>
      <c r="C58" s="9">
        <v>35500</v>
      </c>
      <c r="D58" s="8">
        <v>1978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6.8" x14ac:dyDescent="0.3">
      <c r="A59" s="8" t="s">
        <v>5</v>
      </c>
      <c r="B59" s="9">
        <v>220000000</v>
      </c>
      <c r="C59" s="9">
        <v>36200</v>
      </c>
      <c r="D59" s="8">
        <v>1979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6.8" x14ac:dyDescent="0.3">
      <c r="A60" s="8" t="s">
        <v>5</v>
      </c>
      <c r="B60" s="9">
        <v>223000000</v>
      </c>
      <c r="C60" s="9">
        <v>35700</v>
      </c>
      <c r="D60" s="8">
        <v>1980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6.8" x14ac:dyDescent="0.3">
      <c r="A61" s="8" t="s">
        <v>5</v>
      </c>
      <c r="B61" s="9">
        <v>226000000</v>
      </c>
      <c r="C61" s="9">
        <v>36100</v>
      </c>
      <c r="D61" s="8">
        <v>1981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6.8" x14ac:dyDescent="0.3">
      <c r="A62" s="8" t="s">
        <v>5</v>
      </c>
      <c r="B62" s="9">
        <v>228000000</v>
      </c>
      <c r="C62" s="9">
        <v>35000</v>
      </c>
      <c r="D62" s="8">
        <v>1982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6.8" x14ac:dyDescent="0.3">
      <c r="A63" s="8" t="s">
        <v>5</v>
      </c>
      <c r="B63" s="9">
        <v>230000000</v>
      </c>
      <c r="C63" s="9">
        <v>36000</v>
      </c>
      <c r="D63" s="8">
        <v>1983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6.8" x14ac:dyDescent="0.3">
      <c r="A64" s="8" t="s">
        <v>5</v>
      </c>
      <c r="B64" s="9">
        <v>233000000</v>
      </c>
      <c r="C64" s="9">
        <v>38200</v>
      </c>
      <c r="D64" s="8">
        <v>1984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6.8" x14ac:dyDescent="0.3">
      <c r="A65" s="8" t="s">
        <v>5</v>
      </c>
      <c r="B65" s="9">
        <v>235000000</v>
      </c>
      <c r="C65" s="9">
        <v>39300</v>
      </c>
      <c r="D65" s="8">
        <v>1985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6.8" x14ac:dyDescent="0.3">
      <c r="A66" s="8" t="s">
        <v>5</v>
      </c>
      <c r="B66" s="9">
        <v>238000000</v>
      </c>
      <c r="C66" s="9">
        <v>40100</v>
      </c>
      <c r="D66" s="8">
        <v>1986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6.8" x14ac:dyDescent="0.3">
      <c r="A67" s="8" t="s">
        <v>5</v>
      </c>
      <c r="B67" s="9">
        <v>240000000</v>
      </c>
      <c r="C67" s="9">
        <v>41000</v>
      </c>
      <c r="D67" s="8">
        <v>1987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6.8" x14ac:dyDescent="0.3">
      <c r="A68" s="8" t="s">
        <v>5</v>
      </c>
      <c r="B68" s="9">
        <v>242000000</v>
      </c>
      <c r="C68" s="9">
        <v>42200</v>
      </c>
      <c r="D68" s="8">
        <v>1988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6.8" x14ac:dyDescent="0.3">
      <c r="A69" s="8" t="s">
        <v>5</v>
      </c>
      <c r="B69" s="9">
        <v>245000000</v>
      </c>
      <c r="C69" s="9">
        <v>43100</v>
      </c>
      <c r="D69" s="8">
        <v>1989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6.8" x14ac:dyDescent="0.3">
      <c r="A70" s="8" t="s">
        <v>5</v>
      </c>
      <c r="B70" s="9">
        <v>248000000</v>
      </c>
      <c r="C70" s="9">
        <v>43300</v>
      </c>
      <c r="D70" s="8">
        <v>1990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6.8" x14ac:dyDescent="0.3">
      <c r="A71" s="8" t="s">
        <v>5</v>
      </c>
      <c r="B71" s="9">
        <v>252000000</v>
      </c>
      <c r="C71" s="9">
        <v>42500</v>
      </c>
      <c r="D71" s="8">
        <v>1991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6.8" x14ac:dyDescent="0.3">
      <c r="A72" s="8" t="s">
        <v>5</v>
      </c>
      <c r="B72" s="9">
        <v>255000000</v>
      </c>
      <c r="C72" s="9">
        <v>43300</v>
      </c>
      <c r="D72" s="8">
        <v>1992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6.8" x14ac:dyDescent="0.3">
      <c r="A73" s="8" t="s">
        <v>5</v>
      </c>
      <c r="B73" s="9">
        <v>259000000</v>
      </c>
      <c r="C73" s="9">
        <v>43700</v>
      </c>
      <c r="D73" s="8">
        <v>1993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6.8" x14ac:dyDescent="0.3">
      <c r="A74" s="8" t="s">
        <v>5</v>
      </c>
      <c r="B74" s="9">
        <v>262000000</v>
      </c>
      <c r="C74" s="9">
        <v>44800</v>
      </c>
      <c r="D74" s="8">
        <v>1994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6.8" x14ac:dyDescent="0.3">
      <c r="A75" s="8" t="s">
        <v>5</v>
      </c>
      <c r="B75" s="9">
        <v>266000000</v>
      </c>
      <c r="C75" s="9">
        <v>45300</v>
      </c>
      <c r="D75" s="8">
        <v>1995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6.8" x14ac:dyDescent="0.3">
      <c r="A76" s="8" t="s">
        <v>5</v>
      </c>
      <c r="B76" s="9">
        <v>269000000</v>
      </c>
      <c r="C76" s="9">
        <v>46300</v>
      </c>
      <c r="D76" s="8">
        <v>1996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6.8" x14ac:dyDescent="0.3">
      <c r="A77" s="8" t="s">
        <v>5</v>
      </c>
      <c r="B77" s="9">
        <v>272000000</v>
      </c>
      <c r="C77" s="9">
        <v>47600</v>
      </c>
      <c r="D77" s="8">
        <v>1997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6.8" x14ac:dyDescent="0.3">
      <c r="A78" s="8" t="s">
        <v>5</v>
      </c>
      <c r="B78" s="9">
        <v>276000000</v>
      </c>
      <c r="C78" s="9">
        <v>49000</v>
      </c>
      <c r="D78" s="8">
        <v>1998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6.8" x14ac:dyDescent="0.3">
      <c r="A79" s="8" t="s">
        <v>5</v>
      </c>
      <c r="B79" s="9">
        <v>279000000</v>
      </c>
      <c r="C79" s="9">
        <v>50600</v>
      </c>
      <c r="D79" s="8">
        <v>1999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6.8" x14ac:dyDescent="0.3">
      <c r="A80" s="8" t="s">
        <v>5</v>
      </c>
      <c r="B80" s="9">
        <v>282000000</v>
      </c>
      <c r="C80" s="9">
        <v>51900</v>
      </c>
      <c r="D80" s="8">
        <v>2000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6.8" x14ac:dyDescent="0.3">
      <c r="A81" s="8" t="s">
        <v>5</v>
      </c>
      <c r="B81" s="9">
        <v>285000000</v>
      </c>
      <c r="C81" s="9">
        <v>51700</v>
      </c>
      <c r="D81" s="8">
        <v>2001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6.8" x14ac:dyDescent="0.3">
      <c r="A82" s="8" t="s">
        <v>5</v>
      </c>
      <c r="B82" s="9">
        <v>288000000</v>
      </c>
      <c r="C82" s="9">
        <v>51900</v>
      </c>
      <c r="D82" s="8">
        <v>2002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6.8" x14ac:dyDescent="0.3">
      <c r="A83" s="8" t="s">
        <v>5</v>
      </c>
      <c r="B83" s="9">
        <v>291000000</v>
      </c>
      <c r="C83" s="9">
        <v>52800</v>
      </c>
      <c r="D83" s="8">
        <v>2003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6.8" x14ac:dyDescent="0.3">
      <c r="A84" s="8" t="s">
        <v>5</v>
      </c>
      <c r="B84" s="9">
        <v>294000000</v>
      </c>
      <c r="C84" s="9">
        <v>54100</v>
      </c>
      <c r="D84" s="8">
        <v>2004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6.8" x14ac:dyDescent="0.3">
      <c r="A85" s="8" t="s">
        <v>5</v>
      </c>
      <c r="B85" s="9">
        <v>297000000</v>
      </c>
      <c r="C85" s="9">
        <v>55300</v>
      </c>
      <c r="D85" s="8">
        <v>2005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6.8" x14ac:dyDescent="0.3">
      <c r="A86" s="8" t="s">
        <v>5</v>
      </c>
      <c r="B86" s="9">
        <v>300000000</v>
      </c>
      <c r="C86" s="9">
        <v>56100</v>
      </c>
      <c r="D86" s="8">
        <v>2006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6.8" x14ac:dyDescent="0.3">
      <c r="A87" s="8" t="s">
        <v>5</v>
      </c>
      <c r="B87" s="9">
        <v>303000000</v>
      </c>
      <c r="C87" s="9">
        <v>56500</v>
      </c>
      <c r="D87" s="8">
        <v>2007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6.8" x14ac:dyDescent="0.3">
      <c r="A88" s="8" t="s">
        <v>5</v>
      </c>
      <c r="B88" s="9">
        <v>306000000</v>
      </c>
      <c r="C88" s="8">
        <v>55800</v>
      </c>
      <c r="D88" s="8">
        <v>2008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6.8" x14ac:dyDescent="0.3">
      <c r="A89" s="8" t="s">
        <v>5</v>
      </c>
      <c r="B89" s="9">
        <v>309000000</v>
      </c>
      <c r="C89" s="8">
        <v>53700</v>
      </c>
      <c r="D89" s="8">
        <v>2009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6.8" x14ac:dyDescent="0.3">
      <c r="A90" s="8" t="s">
        <v>5</v>
      </c>
      <c r="B90" s="9">
        <v>311000000</v>
      </c>
      <c r="C90" s="9">
        <v>54500</v>
      </c>
      <c r="D90" s="8">
        <v>2010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6.8" x14ac:dyDescent="0.3">
      <c r="A91" s="8" t="s">
        <v>5</v>
      </c>
      <c r="B91" s="9">
        <v>314000000</v>
      </c>
      <c r="C91" s="9">
        <v>55000</v>
      </c>
      <c r="D91" s="8">
        <v>2011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6.8" x14ac:dyDescent="0.3">
      <c r="A92" s="8" t="s">
        <v>5</v>
      </c>
      <c r="B92" s="9">
        <v>317000000</v>
      </c>
      <c r="C92" s="9">
        <v>55800</v>
      </c>
      <c r="D92" s="8">
        <v>2012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6.8" x14ac:dyDescent="0.3">
      <c r="A93" s="8" t="s">
        <v>5</v>
      </c>
      <c r="B93" s="9">
        <v>319000000</v>
      </c>
      <c r="C93" s="9">
        <v>56400</v>
      </c>
      <c r="D93" s="8">
        <v>2013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6.8" x14ac:dyDescent="0.3">
      <c r="A94" s="8" t="s">
        <v>5</v>
      </c>
      <c r="B94" s="9">
        <v>322000000</v>
      </c>
      <c r="C94" s="9">
        <v>57300</v>
      </c>
      <c r="D94" s="8">
        <v>2014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6.8" x14ac:dyDescent="0.3">
      <c r="A95" s="8" t="s">
        <v>5</v>
      </c>
      <c r="B95" s="9">
        <v>325000000</v>
      </c>
      <c r="C95" s="9">
        <v>58400</v>
      </c>
      <c r="D95" s="8">
        <v>2015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6.8" x14ac:dyDescent="0.3">
      <c r="A96" s="8" t="s">
        <v>5</v>
      </c>
      <c r="B96" s="9">
        <v>327000000</v>
      </c>
      <c r="C96" s="9">
        <v>59000</v>
      </c>
      <c r="D96" s="8">
        <v>2016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6.8" x14ac:dyDescent="0.3">
      <c r="A97" s="8" t="s">
        <v>5</v>
      </c>
      <c r="B97" s="9">
        <v>330000000</v>
      </c>
      <c r="C97" s="9">
        <v>59900</v>
      </c>
      <c r="D97" s="8">
        <v>2017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6.8" x14ac:dyDescent="0.3">
      <c r="A98" s="8" t="s">
        <v>5</v>
      </c>
      <c r="B98" s="9">
        <v>332000000</v>
      </c>
      <c r="C98" s="9">
        <v>61400</v>
      </c>
      <c r="D98" s="8">
        <v>2018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6.8" x14ac:dyDescent="0.3">
      <c r="A99" s="8" t="s">
        <v>5</v>
      </c>
      <c r="B99" s="9">
        <v>334000000</v>
      </c>
      <c r="C99" s="9">
        <v>62500</v>
      </c>
      <c r="D99" s="8">
        <v>2019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6.8" x14ac:dyDescent="0.3">
      <c r="A100" s="8" t="s">
        <v>5</v>
      </c>
      <c r="B100" s="9">
        <v>336000000</v>
      </c>
      <c r="C100" s="9">
        <v>60200</v>
      </c>
      <c r="D100" s="8">
        <v>2020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6.8" x14ac:dyDescent="0.3">
      <c r="A101" s="8" t="s">
        <v>5</v>
      </c>
      <c r="B101" s="9">
        <v>337000000</v>
      </c>
      <c r="C101" s="9">
        <v>63700</v>
      </c>
      <c r="D101" s="8">
        <v>2021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6.8" x14ac:dyDescent="0.3">
      <c r="A102" s="8" t="s">
        <v>5</v>
      </c>
      <c r="B102" s="9">
        <v>338000000</v>
      </c>
      <c r="C102" s="9">
        <v>64600</v>
      </c>
      <c r="D102" s="8">
        <v>2022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6.8" x14ac:dyDescent="0.3">
      <c r="A103" s="8" t="s">
        <v>5</v>
      </c>
      <c r="B103" s="9">
        <v>340000000</v>
      </c>
      <c r="C103" s="9">
        <v>65000</v>
      </c>
      <c r="D103" s="8">
        <v>2023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7.399999999999999" x14ac:dyDescent="0.35">
      <c r="A104" s="11" t="s">
        <v>6</v>
      </c>
      <c r="B104" s="12">
        <v>110000000</v>
      </c>
      <c r="C104" s="11">
        <v>22100</v>
      </c>
      <c r="D104" s="11">
        <v>1973</v>
      </c>
      <c r="E104" s="2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6.8" x14ac:dyDescent="0.3">
      <c r="A105" s="11" t="s">
        <v>6</v>
      </c>
      <c r="B105" s="11">
        <v>111000000</v>
      </c>
      <c r="C105" s="11">
        <v>21500</v>
      </c>
      <c r="D105" s="11">
        <v>1974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6.8" x14ac:dyDescent="0.3">
      <c r="A106" s="11" t="s">
        <v>6</v>
      </c>
      <c r="B106" s="11">
        <v>112000000</v>
      </c>
      <c r="C106" s="11">
        <v>21700</v>
      </c>
      <c r="D106" s="11">
        <v>1975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6.8" x14ac:dyDescent="0.3">
      <c r="A107" s="11" t="s">
        <v>6</v>
      </c>
      <c r="B107" s="11">
        <v>114000000</v>
      </c>
      <c r="C107" s="11">
        <v>22300</v>
      </c>
      <c r="D107" s="11">
        <v>1976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6.8" x14ac:dyDescent="0.3">
      <c r="A108" s="11" t="s">
        <v>6</v>
      </c>
      <c r="B108" s="11">
        <v>115000000</v>
      </c>
      <c r="C108" s="11">
        <v>22900</v>
      </c>
      <c r="D108" s="11">
        <v>1977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6.8" x14ac:dyDescent="0.3">
      <c r="A109" s="11" t="s">
        <v>6</v>
      </c>
      <c r="B109" s="11">
        <v>116000000</v>
      </c>
      <c r="C109" s="11">
        <v>23800</v>
      </c>
      <c r="D109" s="11">
        <v>1978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6.8" x14ac:dyDescent="0.3">
      <c r="A110" s="11" t="s">
        <v>6</v>
      </c>
      <c r="B110" s="11">
        <v>117000000</v>
      </c>
      <c r="C110" s="11">
        <v>24800</v>
      </c>
      <c r="D110" s="11">
        <v>1979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6.8" x14ac:dyDescent="0.3">
      <c r="A111" s="11" t="s">
        <v>6</v>
      </c>
      <c r="B111" s="11">
        <v>118000000</v>
      </c>
      <c r="C111" s="11">
        <v>25200</v>
      </c>
      <c r="D111" s="11">
        <v>1980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6.8" x14ac:dyDescent="0.3">
      <c r="A112" s="11" t="s">
        <v>6</v>
      </c>
      <c r="B112" s="11">
        <v>119000000</v>
      </c>
      <c r="C112" s="11">
        <v>25900</v>
      </c>
      <c r="D112" s="11">
        <v>1981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6.8" x14ac:dyDescent="0.3">
      <c r="A113" s="11" t="s">
        <v>6</v>
      </c>
      <c r="B113" s="11">
        <v>120000000</v>
      </c>
      <c r="C113" s="11">
        <v>26400</v>
      </c>
      <c r="D113" s="11">
        <v>1982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6.8" x14ac:dyDescent="0.3">
      <c r="A114" s="11" t="s">
        <v>6</v>
      </c>
      <c r="B114" s="11">
        <v>120000000</v>
      </c>
      <c r="C114" s="11">
        <v>26900</v>
      </c>
      <c r="D114" s="11">
        <v>1983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6.8" x14ac:dyDescent="0.3">
      <c r="A115" s="11" t="s">
        <v>6</v>
      </c>
      <c r="B115" s="11">
        <v>123000000</v>
      </c>
      <c r="C115" s="11">
        <v>27800</v>
      </c>
      <c r="D115" s="11">
        <v>1984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6.8" x14ac:dyDescent="0.3">
      <c r="A116" s="11" t="s">
        <v>6</v>
      </c>
      <c r="B116" s="11">
        <v>123000000</v>
      </c>
      <c r="C116" s="11">
        <v>28900</v>
      </c>
      <c r="D116" s="11">
        <v>1985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6.8" x14ac:dyDescent="0.3">
      <c r="A117" s="11" t="s">
        <v>6</v>
      </c>
      <c r="B117" s="11">
        <v>123000000</v>
      </c>
      <c r="C117" s="11">
        <v>29500</v>
      </c>
      <c r="D117" s="11">
        <v>1986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6.8" x14ac:dyDescent="0.3">
      <c r="A118" s="11" t="s">
        <v>6</v>
      </c>
      <c r="B118" s="11">
        <v>124000000</v>
      </c>
      <c r="C118" s="11">
        <v>30600</v>
      </c>
      <c r="D118" s="11">
        <v>1987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6.8" x14ac:dyDescent="0.3">
      <c r="A119" s="11" t="s">
        <v>6</v>
      </c>
      <c r="B119" s="11">
        <v>124000000</v>
      </c>
      <c r="C119" s="11">
        <v>32400</v>
      </c>
      <c r="D119" s="11">
        <v>1988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6.8" x14ac:dyDescent="0.3">
      <c r="A120" s="11" t="s">
        <v>6</v>
      </c>
      <c r="B120" s="11">
        <v>124000000</v>
      </c>
      <c r="C120" s="11">
        <v>33700</v>
      </c>
      <c r="D120" s="11">
        <v>1989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6.8" x14ac:dyDescent="0.3">
      <c r="A121" s="11" t="s">
        <v>6</v>
      </c>
      <c r="B121" s="11">
        <v>125000000</v>
      </c>
      <c r="C121" s="11">
        <v>35100</v>
      </c>
      <c r="D121" s="11">
        <v>1990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6.8" x14ac:dyDescent="0.3">
      <c r="A122" s="11" t="s">
        <v>6</v>
      </c>
      <c r="B122" s="11">
        <v>125000000</v>
      </c>
      <c r="C122" s="11">
        <v>36100</v>
      </c>
      <c r="D122" s="11">
        <v>1991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6.8" x14ac:dyDescent="0.3">
      <c r="A123" s="11" t="s">
        <v>6</v>
      </c>
      <c r="B123" s="11">
        <v>125000000</v>
      </c>
      <c r="C123" s="11">
        <v>36200</v>
      </c>
      <c r="D123" s="11">
        <v>1992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6.8" x14ac:dyDescent="0.3">
      <c r="A124" s="11" t="s">
        <v>6</v>
      </c>
      <c r="B124" s="11">
        <v>125000000</v>
      </c>
      <c r="C124" s="11">
        <v>35800</v>
      </c>
      <c r="D124" s="11">
        <v>1993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6.8" x14ac:dyDescent="0.3">
      <c r="A125" s="11" t="s">
        <v>6</v>
      </c>
      <c r="B125" s="11">
        <v>125000000</v>
      </c>
      <c r="C125" s="11">
        <v>36000</v>
      </c>
      <c r="D125" s="11">
        <v>1994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6.8" x14ac:dyDescent="0.3">
      <c r="A126" s="11" t="s">
        <v>6</v>
      </c>
      <c r="B126" s="11">
        <v>125000000</v>
      </c>
      <c r="C126" s="11">
        <v>36700</v>
      </c>
      <c r="D126" s="11">
        <v>1995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6.8" x14ac:dyDescent="0.3">
      <c r="A127" s="11" t="s">
        <v>6</v>
      </c>
      <c r="B127" s="11">
        <v>126000000</v>
      </c>
      <c r="C127" s="11">
        <v>37600</v>
      </c>
      <c r="D127" s="11">
        <v>1996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6.8" x14ac:dyDescent="0.3">
      <c r="A128" s="11" t="s">
        <v>6</v>
      </c>
      <c r="B128" s="11">
        <v>126000000</v>
      </c>
      <c r="C128" s="11">
        <v>37800</v>
      </c>
      <c r="D128" s="11">
        <v>1997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6.8" x14ac:dyDescent="0.3">
      <c r="A129" s="11" t="s">
        <v>6</v>
      </c>
      <c r="B129" s="11">
        <v>126000000</v>
      </c>
      <c r="C129" s="11">
        <v>37100</v>
      </c>
      <c r="D129" s="11">
        <v>1998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6.8" x14ac:dyDescent="0.3">
      <c r="A130" s="11" t="s">
        <v>6</v>
      </c>
      <c r="B130" s="11">
        <v>127000000</v>
      </c>
      <c r="C130" s="11">
        <v>36800</v>
      </c>
      <c r="D130" s="11">
        <v>1999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6.8" x14ac:dyDescent="0.3">
      <c r="A131" s="11" t="s">
        <v>6</v>
      </c>
      <c r="B131" s="11">
        <v>127000000</v>
      </c>
      <c r="C131" s="11">
        <v>37600</v>
      </c>
      <c r="D131" s="11">
        <v>2000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6.8" x14ac:dyDescent="0.3">
      <c r="A132" s="11" t="s">
        <v>6</v>
      </c>
      <c r="B132" s="11">
        <v>127000000</v>
      </c>
      <c r="C132" s="11">
        <v>37500</v>
      </c>
      <c r="D132" s="11">
        <v>2001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6.8" x14ac:dyDescent="0.3">
      <c r="A133" s="11" t="s">
        <v>6</v>
      </c>
      <c r="B133" s="11">
        <v>127000000</v>
      </c>
      <c r="C133" s="11">
        <v>37300</v>
      </c>
      <c r="D133" s="11">
        <v>2002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6.8" x14ac:dyDescent="0.3">
      <c r="A134" s="11" t="s">
        <v>6</v>
      </c>
      <c r="B134" s="11">
        <v>128000000</v>
      </c>
      <c r="C134" s="11">
        <v>37700</v>
      </c>
      <c r="D134" s="11">
        <v>2003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6.8" x14ac:dyDescent="0.3">
      <c r="A135" s="11" t="s">
        <v>6</v>
      </c>
      <c r="B135" s="11">
        <v>128000000</v>
      </c>
      <c r="C135" s="11">
        <v>38300</v>
      </c>
      <c r="D135" s="11">
        <v>2004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6.8" x14ac:dyDescent="0.3">
      <c r="A136" s="11" t="s">
        <v>6</v>
      </c>
      <c r="B136" s="11">
        <v>128000000</v>
      </c>
      <c r="C136" s="11">
        <v>38900</v>
      </c>
      <c r="D136" s="11">
        <v>2005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6.8" x14ac:dyDescent="0.3">
      <c r="A137" s="11" t="s">
        <v>6</v>
      </c>
      <c r="B137" s="11">
        <v>128000000</v>
      </c>
      <c r="C137" s="11">
        <v>39300</v>
      </c>
      <c r="D137" s="11">
        <v>2006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6.8" x14ac:dyDescent="0.3">
      <c r="A138" s="11" t="s">
        <v>6</v>
      </c>
      <c r="B138" s="11">
        <v>128000000</v>
      </c>
      <c r="C138" s="11">
        <v>39700</v>
      </c>
      <c r="D138" s="11">
        <v>2007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6.8" x14ac:dyDescent="0.3">
      <c r="A139" s="11" t="s">
        <v>6</v>
      </c>
      <c r="B139" s="11">
        <v>128000000</v>
      </c>
      <c r="C139" s="11">
        <v>39000</v>
      </c>
      <c r="D139" s="11">
        <v>2008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6.8" x14ac:dyDescent="0.3">
      <c r="A140" s="11" t="s">
        <v>6</v>
      </c>
      <c r="B140" s="11">
        <v>128000000</v>
      </c>
      <c r="C140" s="11">
        <v>36700</v>
      </c>
      <c r="D140" s="11">
        <v>2009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6.8" x14ac:dyDescent="0.3">
      <c r="A141" s="11" t="s">
        <v>6</v>
      </c>
      <c r="B141" s="11">
        <v>128000000</v>
      </c>
      <c r="C141" s="11">
        <v>38100</v>
      </c>
      <c r="D141" s="11">
        <v>2010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6.8" x14ac:dyDescent="0.3">
      <c r="A142" s="11" t="s">
        <v>6</v>
      </c>
      <c r="B142" s="11">
        <v>128000000</v>
      </c>
      <c r="C142" s="11">
        <v>38100</v>
      </c>
      <c r="D142" s="11">
        <v>2011</v>
      </c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6.8" x14ac:dyDescent="0.3">
      <c r="A143" s="11" t="s">
        <v>6</v>
      </c>
      <c r="B143" s="11">
        <v>128000000</v>
      </c>
      <c r="C143" s="11">
        <v>38700</v>
      </c>
      <c r="D143" s="11">
        <v>2012</v>
      </c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6.8" x14ac:dyDescent="0.3">
      <c r="A144" s="11" t="s">
        <v>6</v>
      </c>
      <c r="B144" s="11">
        <v>128000000</v>
      </c>
      <c r="C144" s="11">
        <v>39600</v>
      </c>
      <c r="D144" s="11">
        <v>2013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6.8" x14ac:dyDescent="0.3">
      <c r="A145" s="11" t="s">
        <v>6</v>
      </c>
      <c r="B145" s="11">
        <v>127000000</v>
      </c>
      <c r="C145" s="11">
        <v>39700</v>
      </c>
      <c r="D145" s="11">
        <v>2014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6.8" x14ac:dyDescent="0.3">
      <c r="A146" s="11" t="s">
        <v>6</v>
      </c>
      <c r="B146" s="11">
        <v>127000000</v>
      </c>
      <c r="C146" s="11">
        <v>40400</v>
      </c>
      <c r="D146" s="11">
        <v>2015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6.8" x14ac:dyDescent="0.3">
      <c r="A147" s="11" t="s">
        <v>6</v>
      </c>
      <c r="B147" s="11">
        <v>127000000</v>
      </c>
      <c r="C147" s="11">
        <v>40700</v>
      </c>
      <c r="D147" s="11">
        <v>2016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6.8" x14ac:dyDescent="0.3">
      <c r="A148" s="11" t="s">
        <v>6</v>
      </c>
      <c r="B148" s="11">
        <v>127000000</v>
      </c>
      <c r="C148" s="11">
        <v>41400</v>
      </c>
      <c r="D148" s="11">
        <v>2017</v>
      </c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6.8" x14ac:dyDescent="0.3">
      <c r="A149" s="11" t="s">
        <v>6</v>
      </c>
      <c r="B149" s="11">
        <v>126000000</v>
      </c>
      <c r="C149" s="11">
        <v>41700</v>
      </c>
      <c r="D149" s="11">
        <v>2018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6.8" x14ac:dyDescent="0.3">
      <c r="A150" s="11" t="s">
        <v>6</v>
      </c>
      <c r="B150" s="11">
        <v>126000000</v>
      </c>
      <c r="C150" s="11">
        <v>41700</v>
      </c>
      <c r="D150" s="11">
        <v>2019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6.8" x14ac:dyDescent="0.3">
      <c r="A151" s="11" t="s">
        <v>6</v>
      </c>
      <c r="B151" s="15">
        <v>125000000</v>
      </c>
      <c r="C151" s="11">
        <v>39900</v>
      </c>
      <c r="D151" s="11">
        <v>2020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6.8" x14ac:dyDescent="0.3">
      <c r="A152" s="11" t="s">
        <v>6</v>
      </c>
      <c r="B152" s="15">
        <v>125000000</v>
      </c>
      <c r="C152" s="11">
        <v>40800</v>
      </c>
      <c r="D152" s="11">
        <v>2021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6.8" x14ac:dyDescent="0.3">
      <c r="A153" s="11" t="s">
        <v>6</v>
      </c>
      <c r="B153" s="15">
        <v>124000000</v>
      </c>
      <c r="C153" s="11">
        <v>41600</v>
      </c>
      <c r="D153" s="11">
        <v>2022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6.8" x14ac:dyDescent="0.3">
      <c r="A154" s="11" t="s">
        <v>6</v>
      </c>
      <c r="B154" s="15">
        <v>123000000</v>
      </c>
      <c r="C154" s="11">
        <v>42500</v>
      </c>
      <c r="D154" s="11">
        <v>2023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.2" x14ac:dyDescent="0.25">
      <c r="A155" s="3"/>
      <c r="B155" s="16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.2" x14ac:dyDescent="0.25">
      <c r="A156" s="3"/>
      <c r="B156" s="16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.2" x14ac:dyDescent="0.25">
      <c r="A157" s="3"/>
      <c r="B157" s="16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.2" x14ac:dyDescent="0.25">
      <c r="A158" s="3"/>
      <c r="B158" s="16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.2" x14ac:dyDescent="0.25">
      <c r="A159" s="3"/>
      <c r="B159" s="16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.2" x14ac:dyDescent="0.25">
      <c r="A160" s="3"/>
      <c r="B160" s="16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.2" x14ac:dyDescent="0.25">
      <c r="A161" s="3"/>
      <c r="B161" s="16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.2" x14ac:dyDescent="0.25">
      <c r="A162" s="3"/>
      <c r="B162" s="16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.2" x14ac:dyDescent="0.25">
      <c r="A163" s="3"/>
      <c r="B163" s="16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.2" x14ac:dyDescent="0.25">
      <c r="A164" s="3"/>
      <c r="B164" s="16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.2" x14ac:dyDescent="0.25">
      <c r="A165" s="3"/>
      <c r="B165" s="16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.2" x14ac:dyDescent="0.25">
      <c r="A166" s="3"/>
      <c r="B166" s="16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.2" x14ac:dyDescent="0.25">
      <c r="A167" s="3"/>
      <c r="B167" s="16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.2" x14ac:dyDescent="0.25">
      <c r="A168" s="3"/>
      <c r="B168" s="16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.2" x14ac:dyDescent="0.25">
      <c r="A169" s="3"/>
      <c r="B169" s="16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.2" x14ac:dyDescent="0.25">
      <c r="A170" s="3"/>
      <c r="B170" s="16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.2" x14ac:dyDescent="0.25">
      <c r="A171" s="3"/>
      <c r="B171" s="16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.2" x14ac:dyDescent="0.25">
      <c r="A172" s="3"/>
      <c r="B172" s="16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.2" x14ac:dyDescent="0.25">
      <c r="A173" s="3"/>
      <c r="B173" s="16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.2" x14ac:dyDescent="0.25">
      <c r="A174" s="3"/>
      <c r="B174" s="16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.2" x14ac:dyDescent="0.25">
      <c r="A175" s="3"/>
      <c r="B175" s="16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.2" x14ac:dyDescent="0.25">
      <c r="A176" s="3"/>
      <c r="B176" s="16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.2" x14ac:dyDescent="0.25">
      <c r="A177" s="3"/>
      <c r="B177" s="16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.2" x14ac:dyDescent="0.25">
      <c r="A178" s="3"/>
      <c r="B178" s="16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.2" x14ac:dyDescent="0.25">
      <c r="A179" s="3"/>
      <c r="B179" s="16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.2" x14ac:dyDescent="0.25">
      <c r="A180" s="3"/>
      <c r="B180" s="16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.2" x14ac:dyDescent="0.25">
      <c r="A181" s="3"/>
      <c r="B181" s="16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.2" x14ac:dyDescent="0.25">
      <c r="A182" s="3"/>
      <c r="B182" s="16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.2" x14ac:dyDescent="0.25">
      <c r="A183" s="3"/>
      <c r="B183" s="16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.2" x14ac:dyDescent="0.25">
      <c r="A184" s="3"/>
      <c r="B184" s="16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.2" x14ac:dyDescent="0.25">
      <c r="A185" s="3"/>
      <c r="B185" s="16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.2" x14ac:dyDescent="0.25">
      <c r="A186" s="3"/>
      <c r="B186" s="16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.2" x14ac:dyDescent="0.25">
      <c r="A187" s="3"/>
      <c r="B187" s="16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.2" x14ac:dyDescent="0.25">
      <c r="A188" s="3"/>
      <c r="B188" s="16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.2" x14ac:dyDescent="0.25">
      <c r="A189" s="3"/>
      <c r="B189" s="16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.2" x14ac:dyDescent="0.25">
      <c r="A190" s="3"/>
      <c r="B190" s="16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.2" x14ac:dyDescent="0.25">
      <c r="A191" s="3"/>
      <c r="B191" s="16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.2" x14ac:dyDescent="0.25">
      <c r="A192" s="3"/>
      <c r="B192" s="16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.2" x14ac:dyDescent="0.25">
      <c r="A193" s="3"/>
      <c r="B193" s="16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.2" x14ac:dyDescent="0.25">
      <c r="A194" s="3"/>
      <c r="B194" s="16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.2" x14ac:dyDescent="0.25">
      <c r="A195" s="3"/>
      <c r="B195" s="16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.2" x14ac:dyDescent="0.25">
      <c r="A196" s="3"/>
      <c r="B196" s="16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.2" x14ac:dyDescent="0.25">
      <c r="A197" s="3"/>
      <c r="B197" s="16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.2" x14ac:dyDescent="0.25">
      <c r="A198" s="3"/>
      <c r="B198" s="16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.2" x14ac:dyDescent="0.25">
      <c r="A199" s="3"/>
      <c r="B199" s="16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.2" x14ac:dyDescent="0.25">
      <c r="A200" s="3"/>
      <c r="B200" s="16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.2" x14ac:dyDescent="0.25">
      <c r="A201" s="3"/>
      <c r="B201" s="16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.2" x14ac:dyDescent="0.25">
      <c r="A202" s="3"/>
      <c r="B202" s="16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.2" x14ac:dyDescent="0.25">
      <c r="A203" s="3"/>
      <c r="B203" s="16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.2" x14ac:dyDescent="0.25">
      <c r="A204" s="3"/>
      <c r="B204" s="16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.2" x14ac:dyDescent="0.25">
      <c r="A205" s="3"/>
      <c r="B205" s="16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.2" x14ac:dyDescent="0.25">
      <c r="A206" s="3"/>
      <c r="B206" s="16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.2" x14ac:dyDescent="0.25">
      <c r="A207" s="3"/>
      <c r="B207" s="16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.2" x14ac:dyDescent="0.25">
      <c r="A208" s="3"/>
      <c r="B208" s="16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.2" x14ac:dyDescent="0.25">
      <c r="A209" s="3"/>
      <c r="B209" s="16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.2" x14ac:dyDescent="0.25">
      <c r="A210" s="3"/>
      <c r="B210" s="16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.2" x14ac:dyDescent="0.25">
      <c r="A211" s="3"/>
      <c r="B211" s="16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.2" x14ac:dyDescent="0.25">
      <c r="A212" s="3"/>
      <c r="B212" s="16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.2" x14ac:dyDescent="0.25">
      <c r="A213" s="3"/>
      <c r="B213" s="16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.2" x14ac:dyDescent="0.25">
      <c r="A214" s="3"/>
      <c r="B214" s="16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.2" x14ac:dyDescent="0.25">
      <c r="A215" s="3"/>
      <c r="B215" s="16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.2" x14ac:dyDescent="0.25">
      <c r="A216" s="3"/>
      <c r="B216" s="16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.2" x14ac:dyDescent="0.25">
      <c r="A217" s="3"/>
      <c r="B217" s="16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.2" x14ac:dyDescent="0.25">
      <c r="A218" s="3"/>
      <c r="B218" s="16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.2" x14ac:dyDescent="0.25">
      <c r="A219" s="3"/>
      <c r="B219" s="16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.2" x14ac:dyDescent="0.25">
      <c r="A220" s="3"/>
      <c r="B220" s="16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.2" x14ac:dyDescent="0.25">
      <c r="A221" s="3"/>
      <c r="B221" s="16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.2" x14ac:dyDescent="0.25">
      <c r="A222" s="3"/>
      <c r="B222" s="16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.2" x14ac:dyDescent="0.25">
      <c r="A223" s="3"/>
      <c r="B223" s="16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.2" x14ac:dyDescent="0.25">
      <c r="A224" s="3"/>
      <c r="B224" s="16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.2" x14ac:dyDescent="0.25">
      <c r="A225" s="3"/>
      <c r="B225" s="16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.2" x14ac:dyDescent="0.25">
      <c r="A226" s="3"/>
      <c r="B226" s="16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.2" x14ac:dyDescent="0.25">
      <c r="A227" s="3"/>
      <c r="B227" s="16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.2" x14ac:dyDescent="0.25">
      <c r="A228" s="3"/>
      <c r="B228" s="16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.2" x14ac:dyDescent="0.25">
      <c r="A229" s="3"/>
      <c r="B229" s="16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.2" x14ac:dyDescent="0.25">
      <c r="A230" s="3"/>
      <c r="B230" s="16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.2" x14ac:dyDescent="0.25">
      <c r="A231" s="3"/>
      <c r="B231" s="16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.2" x14ac:dyDescent="0.25">
      <c r="A232" s="3"/>
      <c r="B232" s="16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.2" x14ac:dyDescent="0.25">
      <c r="A233" s="3"/>
      <c r="B233" s="16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.2" x14ac:dyDescent="0.25">
      <c r="A234" s="3"/>
      <c r="B234" s="16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.2" x14ac:dyDescent="0.25">
      <c r="A235" s="3"/>
      <c r="B235" s="16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.2" x14ac:dyDescent="0.25">
      <c r="A236" s="3"/>
      <c r="B236" s="16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.2" x14ac:dyDescent="0.25">
      <c r="A237" s="3"/>
      <c r="B237" s="16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.2" x14ac:dyDescent="0.25">
      <c r="A238" s="3"/>
      <c r="B238" s="16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.2" x14ac:dyDescent="0.25">
      <c r="A239" s="3"/>
      <c r="B239" s="16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.2" x14ac:dyDescent="0.25">
      <c r="A240" s="3"/>
      <c r="B240" s="16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.2" x14ac:dyDescent="0.25">
      <c r="A241" s="3"/>
      <c r="B241" s="16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.2" x14ac:dyDescent="0.25">
      <c r="A242" s="3"/>
      <c r="B242" s="16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.2" x14ac:dyDescent="0.25">
      <c r="A243" s="3"/>
      <c r="B243" s="16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.2" x14ac:dyDescent="0.25">
      <c r="A244" s="3"/>
      <c r="B244" s="16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.2" x14ac:dyDescent="0.25">
      <c r="A245" s="3"/>
      <c r="B245" s="16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.2" x14ac:dyDescent="0.25">
      <c r="A246" s="3"/>
      <c r="B246" s="16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.2" x14ac:dyDescent="0.25">
      <c r="A247" s="3"/>
      <c r="B247" s="16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.2" x14ac:dyDescent="0.25">
      <c r="A248" s="3"/>
      <c r="B248" s="16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.2" x14ac:dyDescent="0.25">
      <c r="A249" s="3"/>
      <c r="B249" s="16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.2" x14ac:dyDescent="0.25">
      <c r="A250" s="3"/>
      <c r="B250" s="16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.2" x14ac:dyDescent="0.25">
      <c r="A251" s="3"/>
      <c r="B251" s="16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.2" x14ac:dyDescent="0.25">
      <c r="A252" s="3"/>
      <c r="B252" s="16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.2" x14ac:dyDescent="0.25">
      <c r="A253" s="3"/>
      <c r="B253" s="16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.2" x14ac:dyDescent="0.25">
      <c r="A254" s="3"/>
      <c r="B254" s="16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.2" x14ac:dyDescent="0.25">
      <c r="A255" s="3"/>
      <c r="B255" s="16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.2" x14ac:dyDescent="0.25">
      <c r="A256" s="3"/>
      <c r="B256" s="16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.2" x14ac:dyDescent="0.25">
      <c r="A257" s="3"/>
      <c r="B257" s="16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.2" x14ac:dyDescent="0.25">
      <c r="A258" s="3"/>
      <c r="B258" s="16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.2" x14ac:dyDescent="0.25">
      <c r="A259" s="3"/>
      <c r="B259" s="16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.2" x14ac:dyDescent="0.25">
      <c r="A260" s="3"/>
      <c r="B260" s="16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.2" x14ac:dyDescent="0.25">
      <c r="A261" s="3"/>
      <c r="B261" s="16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.2" x14ac:dyDescent="0.25">
      <c r="A262" s="3"/>
      <c r="B262" s="16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.2" x14ac:dyDescent="0.25">
      <c r="A263" s="3"/>
      <c r="B263" s="16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.2" x14ac:dyDescent="0.25">
      <c r="A264" s="3"/>
      <c r="B264" s="16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.2" x14ac:dyDescent="0.25">
      <c r="A265" s="3"/>
      <c r="B265" s="16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.2" x14ac:dyDescent="0.25">
      <c r="A266" s="3"/>
      <c r="B266" s="16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.2" x14ac:dyDescent="0.25">
      <c r="A267" s="3"/>
      <c r="B267" s="16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.2" x14ac:dyDescent="0.25">
      <c r="A268" s="3"/>
      <c r="B268" s="16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.2" x14ac:dyDescent="0.25">
      <c r="A269" s="3"/>
      <c r="B269" s="16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.2" x14ac:dyDescent="0.25">
      <c r="A270" s="3"/>
      <c r="B270" s="16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.2" x14ac:dyDescent="0.25">
      <c r="A271" s="3"/>
      <c r="B271" s="16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.2" x14ac:dyDescent="0.25">
      <c r="A272" s="3"/>
      <c r="B272" s="16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.2" x14ac:dyDescent="0.25">
      <c r="A273" s="3"/>
      <c r="B273" s="16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.2" x14ac:dyDescent="0.25">
      <c r="A274" s="3"/>
      <c r="B274" s="16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.2" x14ac:dyDescent="0.25">
      <c r="A275" s="3"/>
      <c r="B275" s="16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.2" x14ac:dyDescent="0.25">
      <c r="A276" s="3"/>
      <c r="B276" s="16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.2" x14ac:dyDescent="0.25">
      <c r="A277" s="3"/>
      <c r="B277" s="16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.2" x14ac:dyDescent="0.25">
      <c r="A278" s="3"/>
      <c r="B278" s="16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.2" x14ac:dyDescent="0.25">
      <c r="A279" s="3"/>
      <c r="B279" s="16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.2" x14ac:dyDescent="0.25">
      <c r="A280" s="3"/>
      <c r="B280" s="16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.2" x14ac:dyDescent="0.25">
      <c r="A281" s="3"/>
      <c r="B281" s="16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.2" x14ac:dyDescent="0.25">
      <c r="A282" s="3"/>
      <c r="B282" s="16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.2" x14ac:dyDescent="0.25">
      <c r="A283" s="3"/>
      <c r="B283" s="16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.2" x14ac:dyDescent="0.25">
      <c r="A284" s="3"/>
      <c r="B284" s="16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.2" x14ac:dyDescent="0.25">
      <c r="A285" s="3"/>
      <c r="B285" s="16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.2" x14ac:dyDescent="0.25">
      <c r="A286" s="3"/>
      <c r="B286" s="16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.2" x14ac:dyDescent="0.25">
      <c r="A287" s="3"/>
      <c r="B287" s="16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.2" x14ac:dyDescent="0.25">
      <c r="A288" s="3"/>
      <c r="B288" s="16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.2" x14ac:dyDescent="0.25">
      <c r="A289" s="3"/>
      <c r="B289" s="16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.2" x14ac:dyDescent="0.25">
      <c r="A290" s="3"/>
      <c r="B290" s="16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.2" x14ac:dyDescent="0.25">
      <c r="A291" s="3"/>
      <c r="B291" s="16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.2" x14ac:dyDescent="0.25">
      <c r="A292" s="3"/>
      <c r="B292" s="16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.2" x14ac:dyDescent="0.25">
      <c r="A293" s="3"/>
      <c r="B293" s="16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.2" x14ac:dyDescent="0.25">
      <c r="A294" s="3"/>
      <c r="B294" s="16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.2" x14ac:dyDescent="0.25">
      <c r="A295" s="3"/>
      <c r="B295" s="16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.2" x14ac:dyDescent="0.25">
      <c r="A296" s="3"/>
      <c r="B296" s="16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.2" x14ac:dyDescent="0.25">
      <c r="A297" s="3"/>
      <c r="B297" s="16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.2" x14ac:dyDescent="0.25">
      <c r="A298" s="3"/>
      <c r="B298" s="16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.2" x14ac:dyDescent="0.25">
      <c r="A299" s="3"/>
      <c r="B299" s="16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.2" x14ac:dyDescent="0.25">
      <c r="A300" s="3"/>
      <c r="B300" s="16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.2" x14ac:dyDescent="0.25">
      <c r="A301" s="3"/>
      <c r="B301" s="16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.2" x14ac:dyDescent="0.25">
      <c r="A302" s="3"/>
      <c r="B302" s="16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.2" x14ac:dyDescent="0.25">
      <c r="A303" s="3"/>
      <c r="B303" s="16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.2" x14ac:dyDescent="0.25">
      <c r="A304" s="3"/>
      <c r="B304" s="16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.2" x14ac:dyDescent="0.25">
      <c r="A305" s="3"/>
      <c r="B305" s="16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.2" x14ac:dyDescent="0.25">
      <c r="A306" s="3"/>
      <c r="B306" s="16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.2" x14ac:dyDescent="0.25">
      <c r="A307" s="3"/>
      <c r="B307" s="16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.2" x14ac:dyDescent="0.25">
      <c r="A308" s="3"/>
      <c r="B308" s="16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.2" x14ac:dyDescent="0.25">
      <c r="A309" s="3"/>
      <c r="B309" s="16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.2" x14ac:dyDescent="0.25">
      <c r="A310" s="3"/>
      <c r="B310" s="16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.2" x14ac:dyDescent="0.25">
      <c r="A311" s="3"/>
      <c r="B311" s="16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.2" x14ac:dyDescent="0.25">
      <c r="A312" s="3"/>
      <c r="B312" s="16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.2" x14ac:dyDescent="0.25">
      <c r="A313" s="3"/>
      <c r="B313" s="16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.2" x14ac:dyDescent="0.25">
      <c r="A314" s="3"/>
      <c r="B314" s="16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.2" x14ac:dyDescent="0.25">
      <c r="A315" s="3"/>
      <c r="B315" s="16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.2" x14ac:dyDescent="0.25">
      <c r="A316" s="3"/>
      <c r="B316" s="16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.2" x14ac:dyDescent="0.25">
      <c r="A317" s="3"/>
      <c r="B317" s="16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.2" x14ac:dyDescent="0.25">
      <c r="A318" s="3"/>
      <c r="B318" s="16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.2" x14ac:dyDescent="0.25">
      <c r="A319" s="3"/>
      <c r="B319" s="16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.2" x14ac:dyDescent="0.25">
      <c r="A320" s="3"/>
      <c r="B320" s="16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.2" x14ac:dyDescent="0.25">
      <c r="A321" s="3"/>
      <c r="B321" s="16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.2" x14ac:dyDescent="0.25">
      <c r="A322" s="3"/>
      <c r="B322" s="16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.2" x14ac:dyDescent="0.25">
      <c r="A323" s="3"/>
      <c r="B323" s="16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.2" x14ac:dyDescent="0.25">
      <c r="A324" s="3"/>
      <c r="B324" s="16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.2" x14ac:dyDescent="0.25">
      <c r="A325" s="3"/>
      <c r="B325" s="16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.2" x14ac:dyDescent="0.25">
      <c r="A326" s="3"/>
      <c r="B326" s="16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.2" x14ac:dyDescent="0.25">
      <c r="A327" s="3"/>
      <c r="B327" s="16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.2" x14ac:dyDescent="0.25">
      <c r="A328" s="3"/>
      <c r="B328" s="16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.2" x14ac:dyDescent="0.25">
      <c r="A329" s="3"/>
      <c r="B329" s="16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.2" x14ac:dyDescent="0.25">
      <c r="A330" s="3"/>
      <c r="B330" s="16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.2" x14ac:dyDescent="0.25">
      <c r="A331" s="3"/>
      <c r="B331" s="16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.2" x14ac:dyDescent="0.25">
      <c r="A332" s="3"/>
      <c r="B332" s="16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.2" x14ac:dyDescent="0.25">
      <c r="A333" s="3"/>
      <c r="B333" s="16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.2" x14ac:dyDescent="0.25">
      <c r="A334" s="3"/>
      <c r="B334" s="16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.2" x14ac:dyDescent="0.25">
      <c r="A335" s="3"/>
      <c r="B335" s="16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.2" x14ac:dyDescent="0.25">
      <c r="A336" s="3"/>
      <c r="B336" s="16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.2" x14ac:dyDescent="0.25">
      <c r="A337" s="3"/>
      <c r="B337" s="16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.2" x14ac:dyDescent="0.25">
      <c r="A338" s="3"/>
      <c r="B338" s="16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.2" x14ac:dyDescent="0.25">
      <c r="A339" s="3"/>
      <c r="B339" s="16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.2" x14ac:dyDescent="0.25">
      <c r="A340" s="3"/>
      <c r="B340" s="16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.2" x14ac:dyDescent="0.25">
      <c r="A341" s="3"/>
      <c r="B341" s="16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.2" x14ac:dyDescent="0.25">
      <c r="A342" s="3"/>
      <c r="B342" s="16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.2" x14ac:dyDescent="0.25">
      <c r="A343" s="3"/>
      <c r="B343" s="16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.2" x14ac:dyDescent="0.25">
      <c r="A344" s="3"/>
      <c r="B344" s="16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.2" x14ac:dyDescent="0.25">
      <c r="A345" s="3"/>
      <c r="B345" s="16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.2" x14ac:dyDescent="0.25">
      <c r="A346" s="3"/>
      <c r="B346" s="16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.2" x14ac:dyDescent="0.25">
      <c r="A347" s="3"/>
      <c r="B347" s="16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.2" x14ac:dyDescent="0.25">
      <c r="A348" s="3"/>
      <c r="B348" s="16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.2" x14ac:dyDescent="0.25">
      <c r="A349" s="3"/>
      <c r="B349" s="16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.2" x14ac:dyDescent="0.25">
      <c r="A350" s="3"/>
      <c r="B350" s="16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.2" x14ac:dyDescent="0.25">
      <c r="A351" s="3"/>
      <c r="B351" s="16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.2" x14ac:dyDescent="0.25">
      <c r="A352" s="3"/>
      <c r="B352" s="16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.2" x14ac:dyDescent="0.25">
      <c r="A353" s="3"/>
      <c r="B353" s="16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.2" x14ac:dyDescent="0.25">
      <c r="A354" s="3"/>
      <c r="B354" s="16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.2" x14ac:dyDescent="0.25">
      <c r="A355" s="3"/>
      <c r="B355" s="16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.2" x14ac:dyDescent="0.25">
      <c r="A356" s="3"/>
      <c r="B356" s="16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.2" x14ac:dyDescent="0.25">
      <c r="A357" s="3"/>
      <c r="B357" s="16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.2" x14ac:dyDescent="0.25">
      <c r="A358" s="3"/>
      <c r="B358" s="16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.2" x14ac:dyDescent="0.25">
      <c r="A359" s="3"/>
      <c r="B359" s="16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.2" x14ac:dyDescent="0.25">
      <c r="A360" s="3"/>
      <c r="B360" s="16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.2" x14ac:dyDescent="0.25">
      <c r="A361" s="3"/>
      <c r="B361" s="16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.2" x14ac:dyDescent="0.25">
      <c r="A362" s="3"/>
      <c r="B362" s="16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.2" x14ac:dyDescent="0.25">
      <c r="A363" s="3"/>
      <c r="B363" s="16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.2" x14ac:dyDescent="0.25">
      <c r="A364" s="3"/>
      <c r="B364" s="16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.2" x14ac:dyDescent="0.25">
      <c r="A365" s="3"/>
      <c r="B365" s="16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.2" x14ac:dyDescent="0.25">
      <c r="A366" s="3"/>
      <c r="B366" s="16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.2" x14ac:dyDescent="0.25">
      <c r="A367" s="3"/>
      <c r="B367" s="16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.2" x14ac:dyDescent="0.25">
      <c r="A368" s="3"/>
      <c r="B368" s="16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.2" x14ac:dyDescent="0.25">
      <c r="A369" s="3"/>
      <c r="B369" s="16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.2" x14ac:dyDescent="0.25">
      <c r="A370" s="3"/>
      <c r="B370" s="16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.2" x14ac:dyDescent="0.25">
      <c r="A371" s="3"/>
      <c r="B371" s="16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.2" x14ac:dyDescent="0.25">
      <c r="A372" s="3"/>
      <c r="B372" s="16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.2" x14ac:dyDescent="0.25">
      <c r="A373" s="3"/>
      <c r="B373" s="16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.2" x14ac:dyDescent="0.25">
      <c r="A374" s="3"/>
      <c r="B374" s="16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.2" x14ac:dyDescent="0.25">
      <c r="A375" s="3"/>
      <c r="B375" s="16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.2" x14ac:dyDescent="0.25">
      <c r="A376" s="3"/>
      <c r="B376" s="16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.2" x14ac:dyDescent="0.25">
      <c r="A377" s="3"/>
      <c r="B377" s="16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.2" x14ac:dyDescent="0.25">
      <c r="A378" s="3"/>
      <c r="B378" s="16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.2" x14ac:dyDescent="0.25">
      <c r="A379" s="3"/>
      <c r="B379" s="16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.2" x14ac:dyDescent="0.25">
      <c r="A380" s="3"/>
      <c r="B380" s="16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.2" x14ac:dyDescent="0.25">
      <c r="A381" s="3"/>
      <c r="B381" s="16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.2" x14ac:dyDescent="0.25">
      <c r="A382" s="3"/>
      <c r="B382" s="16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.2" x14ac:dyDescent="0.25">
      <c r="A383" s="3"/>
      <c r="B383" s="16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.2" x14ac:dyDescent="0.25">
      <c r="A384" s="3"/>
      <c r="B384" s="16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.2" x14ac:dyDescent="0.25">
      <c r="A385" s="3"/>
      <c r="B385" s="16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.2" x14ac:dyDescent="0.25">
      <c r="A386" s="3"/>
      <c r="B386" s="16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.2" x14ac:dyDescent="0.25">
      <c r="A387" s="3"/>
      <c r="B387" s="16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.2" x14ac:dyDescent="0.25">
      <c r="A388" s="3"/>
      <c r="B388" s="16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.2" x14ac:dyDescent="0.25">
      <c r="A389" s="3"/>
      <c r="B389" s="16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.2" x14ac:dyDescent="0.25">
      <c r="A390" s="3"/>
      <c r="B390" s="16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.2" x14ac:dyDescent="0.25">
      <c r="A391" s="3"/>
      <c r="B391" s="16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.2" x14ac:dyDescent="0.25">
      <c r="A392" s="3"/>
      <c r="B392" s="16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.2" x14ac:dyDescent="0.25">
      <c r="A393" s="3"/>
      <c r="B393" s="16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.2" x14ac:dyDescent="0.25">
      <c r="A394" s="3"/>
      <c r="B394" s="16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.2" x14ac:dyDescent="0.25">
      <c r="A395" s="3"/>
      <c r="B395" s="16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.2" x14ac:dyDescent="0.25">
      <c r="A396" s="3"/>
      <c r="B396" s="16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.2" x14ac:dyDescent="0.25">
      <c r="A397" s="3"/>
      <c r="B397" s="16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.2" x14ac:dyDescent="0.25">
      <c r="A398" s="3"/>
      <c r="B398" s="16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.2" x14ac:dyDescent="0.25">
      <c r="A399" s="3"/>
      <c r="B399" s="16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.2" x14ac:dyDescent="0.25">
      <c r="A400" s="3"/>
      <c r="B400" s="16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.2" x14ac:dyDescent="0.25">
      <c r="A401" s="3"/>
      <c r="B401" s="16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.2" x14ac:dyDescent="0.25">
      <c r="A402" s="3"/>
      <c r="B402" s="16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.2" x14ac:dyDescent="0.25">
      <c r="A403" s="3"/>
      <c r="B403" s="16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.2" x14ac:dyDescent="0.25">
      <c r="A404" s="3"/>
      <c r="B404" s="16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.2" x14ac:dyDescent="0.25">
      <c r="A405" s="3"/>
      <c r="B405" s="16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.2" x14ac:dyDescent="0.25">
      <c r="A406" s="3"/>
      <c r="B406" s="16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.2" x14ac:dyDescent="0.25">
      <c r="A407" s="3"/>
      <c r="B407" s="16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.2" x14ac:dyDescent="0.25">
      <c r="A408" s="3"/>
      <c r="B408" s="16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.2" x14ac:dyDescent="0.25">
      <c r="A409" s="3"/>
      <c r="B409" s="16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.2" x14ac:dyDescent="0.25">
      <c r="A410" s="3"/>
      <c r="B410" s="16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.2" x14ac:dyDescent="0.25">
      <c r="A411" s="3"/>
      <c r="B411" s="16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.2" x14ac:dyDescent="0.25">
      <c r="A412" s="3"/>
      <c r="B412" s="16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.2" x14ac:dyDescent="0.25">
      <c r="A413" s="3"/>
      <c r="B413" s="16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.2" x14ac:dyDescent="0.25">
      <c r="A414" s="3"/>
      <c r="B414" s="16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.2" x14ac:dyDescent="0.25">
      <c r="A415" s="3"/>
      <c r="B415" s="16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.2" x14ac:dyDescent="0.25">
      <c r="A416" s="3"/>
      <c r="B416" s="16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.2" x14ac:dyDescent="0.25">
      <c r="A417" s="3"/>
      <c r="B417" s="16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.2" x14ac:dyDescent="0.25">
      <c r="A418" s="3"/>
      <c r="B418" s="16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.2" x14ac:dyDescent="0.25">
      <c r="A419" s="3"/>
      <c r="B419" s="16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.2" x14ac:dyDescent="0.25">
      <c r="A420" s="3"/>
      <c r="B420" s="16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.2" x14ac:dyDescent="0.25">
      <c r="A421" s="3"/>
      <c r="B421" s="16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.2" x14ac:dyDescent="0.25">
      <c r="A422" s="3"/>
      <c r="B422" s="16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.2" x14ac:dyDescent="0.25">
      <c r="A423" s="3"/>
      <c r="B423" s="16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.2" x14ac:dyDescent="0.25">
      <c r="A424" s="3"/>
      <c r="B424" s="16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.2" x14ac:dyDescent="0.25">
      <c r="A425" s="3"/>
      <c r="B425" s="16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.2" x14ac:dyDescent="0.25">
      <c r="A426" s="3"/>
      <c r="B426" s="16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.2" x14ac:dyDescent="0.25">
      <c r="A427" s="3"/>
      <c r="B427" s="16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.2" x14ac:dyDescent="0.25">
      <c r="A428" s="3"/>
      <c r="B428" s="16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.2" x14ac:dyDescent="0.25">
      <c r="A429" s="3"/>
      <c r="B429" s="16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.2" x14ac:dyDescent="0.25">
      <c r="A430" s="3"/>
      <c r="B430" s="16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.2" x14ac:dyDescent="0.25">
      <c r="A431" s="3"/>
      <c r="B431" s="16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.2" x14ac:dyDescent="0.25">
      <c r="A432" s="3"/>
      <c r="B432" s="16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.2" x14ac:dyDescent="0.25">
      <c r="A433" s="3"/>
      <c r="B433" s="16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.2" x14ac:dyDescent="0.25">
      <c r="A434" s="3"/>
      <c r="B434" s="16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.2" x14ac:dyDescent="0.25">
      <c r="A435" s="3"/>
      <c r="B435" s="16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.2" x14ac:dyDescent="0.25">
      <c r="A436" s="3"/>
      <c r="B436" s="16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.2" x14ac:dyDescent="0.25">
      <c r="A437" s="3"/>
      <c r="B437" s="16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.2" x14ac:dyDescent="0.25">
      <c r="A438" s="3"/>
      <c r="B438" s="16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.2" x14ac:dyDescent="0.25">
      <c r="A439" s="3"/>
      <c r="B439" s="16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.2" x14ac:dyDescent="0.25">
      <c r="A440" s="3"/>
      <c r="B440" s="16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.2" x14ac:dyDescent="0.25">
      <c r="A441" s="3"/>
      <c r="B441" s="16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.2" x14ac:dyDescent="0.25">
      <c r="A442" s="3"/>
      <c r="B442" s="16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.2" x14ac:dyDescent="0.25">
      <c r="A443" s="3"/>
      <c r="B443" s="16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.2" x14ac:dyDescent="0.25">
      <c r="A444" s="3"/>
      <c r="B444" s="16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.2" x14ac:dyDescent="0.25">
      <c r="A445" s="3"/>
      <c r="B445" s="16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.2" x14ac:dyDescent="0.25">
      <c r="A446" s="3"/>
      <c r="B446" s="16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.2" x14ac:dyDescent="0.25">
      <c r="A447" s="3"/>
      <c r="B447" s="16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.2" x14ac:dyDescent="0.25">
      <c r="A448" s="3"/>
      <c r="B448" s="16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.2" x14ac:dyDescent="0.25">
      <c r="A449" s="3"/>
      <c r="B449" s="16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.2" x14ac:dyDescent="0.25">
      <c r="A450" s="3"/>
      <c r="B450" s="16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.2" x14ac:dyDescent="0.25">
      <c r="A451" s="3"/>
      <c r="B451" s="16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.2" x14ac:dyDescent="0.25">
      <c r="A452" s="3"/>
      <c r="B452" s="16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.2" x14ac:dyDescent="0.25">
      <c r="A453" s="3"/>
      <c r="B453" s="16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.2" x14ac:dyDescent="0.25">
      <c r="A454" s="3"/>
      <c r="B454" s="16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.2" x14ac:dyDescent="0.25">
      <c r="A455" s="3"/>
      <c r="B455" s="16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.2" x14ac:dyDescent="0.25">
      <c r="A456" s="3"/>
      <c r="B456" s="16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.2" x14ac:dyDescent="0.25">
      <c r="A457" s="3"/>
      <c r="B457" s="16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.2" x14ac:dyDescent="0.25">
      <c r="A458" s="3"/>
      <c r="B458" s="16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.2" x14ac:dyDescent="0.25">
      <c r="A459" s="3"/>
      <c r="B459" s="16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.2" x14ac:dyDescent="0.25">
      <c r="A460" s="3"/>
      <c r="B460" s="16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.2" x14ac:dyDescent="0.25">
      <c r="A461" s="3"/>
      <c r="B461" s="16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.2" x14ac:dyDescent="0.25">
      <c r="A462" s="3"/>
      <c r="B462" s="16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.2" x14ac:dyDescent="0.25">
      <c r="A463" s="3"/>
      <c r="B463" s="16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.2" x14ac:dyDescent="0.25">
      <c r="A464" s="3"/>
      <c r="B464" s="16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.2" x14ac:dyDescent="0.25">
      <c r="A465" s="3"/>
      <c r="B465" s="16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.2" x14ac:dyDescent="0.25">
      <c r="A466" s="3"/>
      <c r="B466" s="16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.2" x14ac:dyDescent="0.25">
      <c r="A467" s="3"/>
      <c r="B467" s="16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.2" x14ac:dyDescent="0.25">
      <c r="A468" s="3"/>
      <c r="B468" s="16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.2" x14ac:dyDescent="0.25">
      <c r="A469" s="3"/>
      <c r="B469" s="16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.2" x14ac:dyDescent="0.25">
      <c r="A470" s="3"/>
      <c r="B470" s="16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.2" x14ac:dyDescent="0.25">
      <c r="A471" s="3"/>
      <c r="B471" s="16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.2" x14ac:dyDescent="0.25">
      <c r="A472" s="3"/>
      <c r="B472" s="16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.2" x14ac:dyDescent="0.25">
      <c r="A473" s="3"/>
      <c r="B473" s="16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.2" x14ac:dyDescent="0.25">
      <c r="A474" s="3"/>
      <c r="B474" s="16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.2" x14ac:dyDescent="0.25">
      <c r="A475" s="3"/>
      <c r="B475" s="16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.2" x14ac:dyDescent="0.25">
      <c r="A476" s="3"/>
      <c r="B476" s="16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.2" x14ac:dyDescent="0.25">
      <c r="A477" s="3"/>
      <c r="B477" s="16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.2" x14ac:dyDescent="0.25">
      <c r="A478" s="3"/>
      <c r="B478" s="16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.2" x14ac:dyDescent="0.25">
      <c r="A479" s="3"/>
      <c r="B479" s="16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.2" x14ac:dyDescent="0.25">
      <c r="A480" s="3"/>
      <c r="B480" s="16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.2" x14ac:dyDescent="0.25">
      <c r="A481" s="3"/>
      <c r="B481" s="16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.2" x14ac:dyDescent="0.25">
      <c r="A482" s="3"/>
      <c r="B482" s="16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.2" x14ac:dyDescent="0.25">
      <c r="A483" s="3"/>
      <c r="B483" s="16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.2" x14ac:dyDescent="0.25">
      <c r="A484" s="3"/>
      <c r="B484" s="16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.2" x14ac:dyDescent="0.25">
      <c r="A485" s="3"/>
      <c r="B485" s="16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.2" x14ac:dyDescent="0.25">
      <c r="A486" s="3"/>
      <c r="B486" s="16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.2" x14ac:dyDescent="0.25">
      <c r="A487" s="3"/>
      <c r="B487" s="16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.2" x14ac:dyDescent="0.25">
      <c r="A488" s="3"/>
      <c r="B488" s="16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.2" x14ac:dyDescent="0.25">
      <c r="A489" s="3"/>
      <c r="B489" s="16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.2" x14ac:dyDescent="0.25">
      <c r="A490" s="3"/>
      <c r="B490" s="16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.2" x14ac:dyDescent="0.25">
      <c r="A491" s="3"/>
      <c r="B491" s="16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.2" x14ac:dyDescent="0.25">
      <c r="A492" s="3"/>
      <c r="B492" s="16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.2" x14ac:dyDescent="0.25">
      <c r="A493" s="3"/>
      <c r="B493" s="16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.2" x14ac:dyDescent="0.25">
      <c r="A494" s="3"/>
      <c r="B494" s="16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.2" x14ac:dyDescent="0.25">
      <c r="A495" s="3"/>
      <c r="B495" s="16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.2" x14ac:dyDescent="0.25">
      <c r="A496" s="3"/>
      <c r="B496" s="16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.2" x14ac:dyDescent="0.25">
      <c r="A497" s="3"/>
      <c r="B497" s="16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.2" x14ac:dyDescent="0.25">
      <c r="A498" s="3"/>
      <c r="B498" s="16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.2" x14ac:dyDescent="0.25">
      <c r="A499" s="3"/>
      <c r="B499" s="16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.2" x14ac:dyDescent="0.25">
      <c r="A500" s="3"/>
      <c r="B500" s="16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.2" x14ac:dyDescent="0.25">
      <c r="A501" s="3"/>
      <c r="B501" s="16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.2" x14ac:dyDescent="0.25">
      <c r="A502" s="3"/>
      <c r="B502" s="16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.2" x14ac:dyDescent="0.25">
      <c r="A503" s="3"/>
      <c r="B503" s="16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.2" x14ac:dyDescent="0.25">
      <c r="A504" s="3"/>
      <c r="B504" s="16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.2" x14ac:dyDescent="0.25">
      <c r="A505" s="3"/>
      <c r="B505" s="16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.2" x14ac:dyDescent="0.25">
      <c r="A506" s="3"/>
      <c r="B506" s="16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.2" x14ac:dyDescent="0.25">
      <c r="A507" s="3"/>
      <c r="B507" s="16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.2" x14ac:dyDescent="0.25">
      <c r="A508" s="3"/>
      <c r="B508" s="16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.2" x14ac:dyDescent="0.25">
      <c r="A509" s="3"/>
      <c r="B509" s="16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.2" x14ac:dyDescent="0.25">
      <c r="A510" s="3"/>
      <c r="B510" s="16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.2" x14ac:dyDescent="0.25">
      <c r="A511" s="3"/>
      <c r="B511" s="16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.2" x14ac:dyDescent="0.25">
      <c r="A512" s="3"/>
      <c r="B512" s="16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.2" x14ac:dyDescent="0.25">
      <c r="A513" s="3"/>
      <c r="B513" s="16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.2" x14ac:dyDescent="0.25">
      <c r="A514" s="3"/>
      <c r="B514" s="16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.2" x14ac:dyDescent="0.25">
      <c r="A515" s="3"/>
      <c r="B515" s="16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.2" x14ac:dyDescent="0.25">
      <c r="A516" s="3"/>
      <c r="B516" s="16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.2" x14ac:dyDescent="0.25">
      <c r="A517" s="3"/>
      <c r="B517" s="16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.2" x14ac:dyDescent="0.25">
      <c r="A518" s="3"/>
      <c r="B518" s="16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.2" x14ac:dyDescent="0.25">
      <c r="A519" s="3"/>
      <c r="B519" s="16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.2" x14ac:dyDescent="0.25">
      <c r="A520" s="3"/>
      <c r="B520" s="16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.2" x14ac:dyDescent="0.25">
      <c r="A521" s="3"/>
      <c r="B521" s="16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.2" x14ac:dyDescent="0.25">
      <c r="A522" s="3"/>
      <c r="B522" s="16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.2" x14ac:dyDescent="0.25">
      <c r="A523" s="3"/>
      <c r="B523" s="16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.2" x14ac:dyDescent="0.25">
      <c r="A524" s="3"/>
      <c r="B524" s="16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.2" x14ac:dyDescent="0.25">
      <c r="A525" s="3"/>
      <c r="B525" s="16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.2" x14ac:dyDescent="0.25">
      <c r="A526" s="3"/>
      <c r="B526" s="16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.2" x14ac:dyDescent="0.25">
      <c r="A527" s="3"/>
      <c r="B527" s="16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.2" x14ac:dyDescent="0.25">
      <c r="A528" s="3"/>
      <c r="B528" s="16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.2" x14ac:dyDescent="0.25">
      <c r="A529" s="3"/>
      <c r="B529" s="16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.2" x14ac:dyDescent="0.25">
      <c r="A530" s="3"/>
      <c r="B530" s="16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.2" x14ac:dyDescent="0.25">
      <c r="A531" s="3"/>
      <c r="B531" s="16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.2" x14ac:dyDescent="0.25">
      <c r="A532" s="3"/>
      <c r="B532" s="16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.2" x14ac:dyDescent="0.25">
      <c r="A533" s="3"/>
      <c r="B533" s="16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.2" x14ac:dyDescent="0.25">
      <c r="A534" s="3"/>
      <c r="B534" s="16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.2" x14ac:dyDescent="0.25">
      <c r="A535" s="3"/>
      <c r="B535" s="16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.2" x14ac:dyDescent="0.25">
      <c r="A536" s="3"/>
      <c r="B536" s="16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.2" x14ac:dyDescent="0.25">
      <c r="A537" s="3"/>
      <c r="B537" s="16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.2" x14ac:dyDescent="0.25">
      <c r="A538" s="3"/>
      <c r="B538" s="16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.2" x14ac:dyDescent="0.25">
      <c r="A539" s="3"/>
      <c r="B539" s="16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.2" x14ac:dyDescent="0.25">
      <c r="A540" s="3"/>
      <c r="B540" s="16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.2" x14ac:dyDescent="0.25">
      <c r="A541" s="3"/>
      <c r="B541" s="16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.2" x14ac:dyDescent="0.25">
      <c r="A542" s="3"/>
      <c r="B542" s="16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.2" x14ac:dyDescent="0.25">
      <c r="A543" s="3"/>
      <c r="B543" s="16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.2" x14ac:dyDescent="0.25">
      <c r="A544" s="3"/>
      <c r="B544" s="16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.2" x14ac:dyDescent="0.25">
      <c r="A545" s="3"/>
      <c r="B545" s="16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.2" x14ac:dyDescent="0.25">
      <c r="A546" s="3"/>
      <c r="B546" s="16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.2" x14ac:dyDescent="0.25">
      <c r="A547" s="3"/>
      <c r="B547" s="16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.2" x14ac:dyDescent="0.25">
      <c r="A548" s="3"/>
      <c r="B548" s="16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.2" x14ac:dyDescent="0.25">
      <c r="A549" s="3"/>
      <c r="B549" s="16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.2" x14ac:dyDescent="0.25">
      <c r="A550" s="3"/>
      <c r="B550" s="16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.2" x14ac:dyDescent="0.25">
      <c r="A551" s="3"/>
      <c r="B551" s="16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.2" x14ac:dyDescent="0.25">
      <c r="A552" s="3"/>
      <c r="B552" s="16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.2" x14ac:dyDescent="0.25">
      <c r="A553" s="3"/>
      <c r="B553" s="16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.2" x14ac:dyDescent="0.25">
      <c r="A554" s="3"/>
      <c r="B554" s="16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.2" x14ac:dyDescent="0.25">
      <c r="A555" s="3"/>
      <c r="B555" s="16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.2" x14ac:dyDescent="0.25">
      <c r="A556" s="3"/>
      <c r="B556" s="16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.2" x14ac:dyDescent="0.25">
      <c r="A557" s="3"/>
      <c r="B557" s="16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.2" x14ac:dyDescent="0.25">
      <c r="A558" s="3"/>
      <c r="B558" s="16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.2" x14ac:dyDescent="0.25">
      <c r="A559" s="3"/>
      <c r="B559" s="16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.2" x14ac:dyDescent="0.25">
      <c r="A560" s="3"/>
      <c r="B560" s="16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.2" x14ac:dyDescent="0.25">
      <c r="A561" s="3"/>
      <c r="B561" s="16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.2" x14ac:dyDescent="0.25">
      <c r="A562" s="3"/>
      <c r="B562" s="16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.2" x14ac:dyDescent="0.25">
      <c r="A563" s="3"/>
      <c r="B563" s="16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.2" x14ac:dyDescent="0.25">
      <c r="A564" s="3"/>
      <c r="B564" s="16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.2" x14ac:dyDescent="0.25">
      <c r="A565" s="3"/>
      <c r="B565" s="16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.2" x14ac:dyDescent="0.25">
      <c r="A566" s="3"/>
      <c r="B566" s="16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.2" x14ac:dyDescent="0.25">
      <c r="A567" s="3"/>
      <c r="B567" s="16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.2" x14ac:dyDescent="0.25">
      <c r="A568" s="3"/>
      <c r="B568" s="16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.2" x14ac:dyDescent="0.25">
      <c r="A569" s="3"/>
      <c r="B569" s="16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.2" x14ac:dyDescent="0.25">
      <c r="A570" s="3"/>
      <c r="B570" s="16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.2" x14ac:dyDescent="0.25">
      <c r="A571" s="3"/>
      <c r="B571" s="16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.2" x14ac:dyDescent="0.25">
      <c r="A572" s="3"/>
      <c r="B572" s="16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.2" x14ac:dyDescent="0.25">
      <c r="A573" s="3"/>
      <c r="B573" s="16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.2" x14ac:dyDescent="0.25">
      <c r="A574" s="3"/>
      <c r="B574" s="16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.2" x14ac:dyDescent="0.25">
      <c r="A575" s="3"/>
      <c r="B575" s="16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.2" x14ac:dyDescent="0.25">
      <c r="A576" s="3"/>
      <c r="B576" s="16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.2" x14ac:dyDescent="0.25">
      <c r="A577" s="3"/>
      <c r="B577" s="16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.2" x14ac:dyDescent="0.25">
      <c r="A578" s="3"/>
      <c r="B578" s="16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.2" x14ac:dyDescent="0.25">
      <c r="A579" s="3"/>
      <c r="B579" s="16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.2" x14ac:dyDescent="0.25">
      <c r="A580" s="3"/>
      <c r="B580" s="16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.2" x14ac:dyDescent="0.25">
      <c r="A581" s="3"/>
      <c r="B581" s="16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.2" x14ac:dyDescent="0.25">
      <c r="A582" s="3"/>
      <c r="B582" s="16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.2" x14ac:dyDescent="0.25">
      <c r="A583" s="3"/>
      <c r="B583" s="16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.2" x14ac:dyDescent="0.25">
      <c r="A584" s="3"/>
      <c r="B584" s="16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.2" x14ac:dyDescent="0.25">
      <c r="A585" s="3"/>
      <c r="B585" s="16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.2" x14ac:dyDescent="0.25">
      <c r="A586" s="3"/>
      <c r="B586" s="16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.2" x14ac:dyDescent="0.25">
      <c r="A587" s="3"/>
      <c r="B587" s="16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.2" x14ac:dyDescent="0.25">
      <c r="A588" s="3"/>
      <c r="B588" s="16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.2" x14ac:dyDescent="0.25">
      <c r="A589" s="3"/>
      <c r="B589" s="16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.2" x14ac:dyDescent="0.25">
      <c r="A590" s="3"/>
      <c r="B590" s="16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.2" x14ac:dyDescent="0.25">
      <c r="A591" s="3"/>
      <c r="B591" s="16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.2" x14ac:dyDescent="0.25">
      <c r="A592" s="3"/>
      <c r="B592" s="16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.2" x14ac:dyDescent="0.25">
      <c r="A593" s="3"/>
      <c r="B593" s="16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.2" x14ac:dyDescent="0.25">
      <c r="A594" s="3"/>
      <c r="B594" s="16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.2" x14ac:dyDescent="0.25">
      <c r="A595" s="3"/>
      <c r="B595" s="16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.2" x14ac:dyDescent="0.25">
      <c r="A596" s="3"/>
      <c r="B596" s="16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.2" x14ac:dyDescent="0.25">
      <c r="A597" s="3"/>
      <c r="B597" s="16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.2" x14ac:dyDescent="0.25">
      <c r="A598" s="3"/>
      <c r="B598" s="16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.2" x14ac:dyDescent="0.25">
      <c r="A599" s="3"/>
      <c r="B599" s="16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.2" x14ac:dyDescent="0.25">
      <c r="A600" s="3"/>
      <c r="B600" s="16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.2" x14ac:dyDescent="0.25">
      <c r="A601" s="3"/>
      <c r="B601" s="16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.2" x14ac:dyDescent="0.25">
      <c r="A602" s="3"/>
      <c r="B602" s="16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.2" x14ac:dyDescent="0.25">
      <c r="A603" s="3"/>
      <c r="B603" s="16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.2" x14ac:dyDescent="0.25">
      <c r="A604" s="3"/>
      <c r="B604" s="16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.2" x14ac:dyDescent="0.25">
      <c r="A605" s="3"/>
      <c r="B605" s="16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.2" x14ac:dyDescent="0.25">
      <c r="A606" s="3"/>
      <c r="B606" s="16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.2" x14ac:dyDescent="0.25">
      <c r="A607" s="3"/>
      <c r="B607" s="16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.2" x14ac:dyDescent="0.25">
      <c r="A608" s="3"/>
      <c r="B608" s="16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.2" x14ac:dyDescent="0.25">
      <c r="A609" s="3"/>
      <c r="B609" s="16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.2" x14ac:dyDescent="0.25">
      <c r="A610" s="3"/>
      <c r="B610" s="16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.2" x14ac:dyDescent="0.25">
      <c r="A611" s="3"/>
      <c r="B611" s="16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.2" x14ac:dyDescent="0.25">
      <c r="A612" s="3"/>
      <c r="B612" s="16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.2" x14ac:dyDescent="0.25">
      <c r="A613" s="3"/>
      <c r="B613" s="16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.2" x14ac:dyDescent="0.25">
      <c r="A614" s="3"/>
      <c r="B614" s="16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.2" x14ac:dyDescent="0.25">
      <c r="A615" s="3"/>
      <c r="B615" s="16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.2" x14ac:dyDescent="0.25">
      <c r="A616" s="3"/>
      <c r="B616" s="16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.2" x14ac:dyDescent="0.25">
      <c r="A617" s="3"/>
      <c r="B617" s="16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.2" x14ac:dyDescent="0.25">
      <c r="A618" s="3"/>
      <c r="B618" s="16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.2" x14ac:dyDescent="0.25">
      <c r="A619" s="3"/>
      <c r="B619" s="16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.2" x14ac:dyDescent="0.25">
      <c r="A620" s="3"/>
      <c r="B620" s="16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.2" x14ac:dyDescent="0.25">
      <c r="A621" s="3"/>
      <c r="B621" s="16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.2" x14ac:dyDescent="0.25">
      <c r="A622" s="3"/>
      <c r="B622" s="16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.2" x14ac:dyDescent="0.25">
      <c r="A623" s="3"/>
      <c r="B623" s="16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.2" x14ac:dyDescent="0.25">
      <c r="A624" s="3"/>
      <c r="B624" s="16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.2" x14ac:dyDescent="0.25">
      <c r="A625" s="3"/>
      <c r="B625" s="16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.2" x14ac:dyDescent="0.25">
      <c r="A626" s="3"/>
      <c r="B626" s="16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.2" x14ac:dyDescent="0.25">
      <c r="A627" s="3"/>
      <c r="B627" s="16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.2" x14ac:dyDescent="0.25">
      <c r="A628" s="3"/>
      <c r="B628" s="16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.2" x14ac:dyDescent="0.25">
      <c r="A629" s="3"/>
      <c r="B629" s="16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.2" x14ac:dyDescent="0.25">
      <c r="A630" s="3"/>
      <c r="B630" s="16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.2" x14ac:dyDescent="0.25">
      <c r="A631" s="3"/>
      <c r="B631" s="16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.2" x14ac:dyDescent="0.25">
      <c r="A632" s="3"/>
      <c r="B632" s="16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.2" x14ac:dyDescent="0.25">
      <c r="A633" s="3"/>
      <c r="B633" s="16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.2" x14ac:dyDescent="0.25">
      <c r="A634" s="3"/>
      <c r="B634" s="16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.2" x14ac:dyDescent="0.25">
      <c r="A635" s="3"/>
      <c r="B635" s="16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.2" x14ac:dyDescent="0.25">
      <c r="A636" s="3"/>
      <c r="B636" s="16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.2" x14ac:dyDescent="0.25">
      <c r="A637" s="3"/>
      <c r="B637" s="16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.2" x14ac:dyDescent="0.25">
      <c r="A638" s="3"/>
      <c r="B638" s="16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.2" x14ac:dyDescent="0.25">
      <c r="A639" s="3"/>
      <c r="B639" s="16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.2" x14ac:dyDescent="0.25">
      <c r="A640" s="3"/>
      <c r="B640" s="16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.2" x14ac:dyDescent="0.25">
      <c r="A641" s="3"/>
      <c r="B641" s="16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.2" x14ac:dyDescent="0.25">
      <c r="A642" s="3"/>
      <c r="B642" s="16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.2" x14ac:dyDescent="0.25">
      <c r="A643" s="3"/>
      <c r="B643" s="16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.2" x14ac:dyDescent="0.25">
      <c r="A644" s="3"/>
      <c r="B644" s="16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.2" x14ac:dyDescent="0.25">
      <c r="A645" s="3"/>
      <c r="B645" s="16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.2" x14ac:dyDescent="0.25">
      <c r="A646" s="3"/>
      <c r="B646" s="16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.2" x14ac:dyDescent="0.25">
      <c r="A647" s="3"/>
      <c r="B647" s="16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.2" x14ac:dyDescent="0.25">
      <c r="A648" s="3"/>
      <c r="B648" s="16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.2" x14ac:dyDescent="0.25">
      <c r="A649" s="3"/>
      <c r="B649" s="16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.2" x14ac:dyDescent="0.25">
      <c r="A650" s="3"/>
      <c r="B650" s="16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.2" x14ac:dyDescent="0.25">
      <c r="A651" s="3"/>
      <c r="B651" s="16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.2" x14ac:dyDescent="0.25">
      <c r="A652" s="3"/>
      <c r="B652" s="16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.2" x14ac:dyDescent="0.25">
      <c r="A653" s="3"/>
      <c r="B653" s="16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.2" x14ac:dyDescent="0.25">
      <c r="A654" s="3"/>
      <c r="B654" s="16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.2" x14ac:dyDescent="0.25">
      <c r="A655" s="3"/>
      <c r="B655" s="16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.2" x14ac:dyDescent="0.25">
      <c r="A656" s="3"/>
      <c r="B656" s="16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.2" x14ac:dyDescent="0.25">
      <c r="A657" s="3"/>
      <c r="B657" s="16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.2" x14ac:dyDescent="0.25">
      <c r="A658" s="3"/>
      <c r="B658" s="16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.2" x14ac:dyDescent="0.25">
      <c r="A659" s="3"/>
      <c r="B659" s="16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.2" x14ac:dyDescent="0.25">
      <c r="A660" s="3"/>
      <c r="B660" s="16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.2" x14ac:dyDescent="0.25">
      <c r="A661" s="3"/>
      <c r="B661" s="16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.2" x14ac:dyDescent="0.25">
      <c r="A662" s="3"/>
      <c r="B662" s="16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.2" x14ac:dyDescent="0.25">
      <c r="A663" s="3"/>
      <c r="B663" s="16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.2" x14ac:dyDescent="0.25">
      <c r="A664" s="3"/>
      <c r="B664" s="16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.2" x14ac:dyDescent="0.25">
      <c r="A665" s="3"/>
      <c r="B665" s="16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.2" x14ac:dyDescent="0.25">
      <c r="A666" s="3"/>
      <c r="B666" s="16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.2" x14ac:dyDescent="0.25">
      <c r="A667" s="3"/>
      <c r="B667" s="16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.2" x14ac:dyDescent="0.25">
      <c r="A668" s="3"/>
      <c r="B668" s="16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.2" x14ac:dyDescent="0.25">
      <c r="A669" s="3"/>
      <c r="B669" s="16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.2" x14ac:dyDescent="0.25">
      <c r="A670" s="3"/>
      <c r="B670" s="16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.2" x14ac:dyDescent="0.25">
      <c r="A671" s="3"/>
      <c r="B671" s="16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.2" x14ac:dyDescent="0.25">
      <c r="A672" s="3"/>
      <c r="B672" s="16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.2" x14ac:dyDescent="0.25">
      <c r="A673" s="3"/>
      <c r="B673" s="16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.2" x14ac:dyDescent="0.25">
      <c r="A674" s="3"/>
      <c r="B674" s="16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.2" x14ac:dyDescent="0.25">
      <c r="A675" s="3"/>
      <c r="B675" s="16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.2" x14ac:dyDescent="0.25">
      <c r="A676" s="3"/>
      <c r="B676" s="16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.2" x14ac:dyDescent="0.25">
      <c r="A677" s="3"/>
      <c r="B677" s="16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.2" x14ac:dyDescent="0.25">
      <c r="A678" s="3"/>
      <c r="B678" s="16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.2" x14ac:dyDescent="0.25">
      <c r="A679" s="3"/>
      <c r="B679" s="16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.2" x14ac:dyDescent="0.25">
      <c r="A680" s="3"/>
      <c r="B680" s="16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.2" x14ac:dyDescent="0.25">
      <c r="A681" s="3"/>
      <c r="B681" s="16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.2" x14ac:dyDescent="0.25">
      <c r="A682" s="3"/>
      <c r="B682" s="16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.2" x14ac:dyDescent="0.25">
      <c r="A683" s="3"/>
      <c r="B683" s="16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.2" x14ac:dyDescent="0.25">
      <c r="A684" s="3"/>
      <c r="B684" s="16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.2" x14ac:dyDescent="0.25">
      <c r="A685" s="3"/>
      <c r="B685" s="16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.2" x14ac:dyDescent="0.25">
      <c r="A686" s="3"/>
      <c r="B686" s="16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.2" x14ac:dyDescent="0.25">
      <c r="A687" s="3"/>
      <c r="B687" s="16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.2" x14ac:dyDescent="0.25">
      <c r="A688" s="3"/>
      <c r="B688" s="16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.2" x14ac:dyDescent="0.25">
      <c r="A689" s="3"/>
      <c r="B689" s="16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.2" x14ac:dyDescent="0.25">
      <c r="A690" s="3"/>
      <c r="B690" s="16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.2" x14ac:dyDescent="0.25">
      <c r="A691" s="3"/>
      <c r="B691" s="16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.2" x14ac:dyDescent="0.25">
      <c r="A692" s="3"/>
      <c r="B692" s="16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.2" x14ac:dyDescent="0.25">
      <c r="A693" s="3"/>
      <c r="B693" s="16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.2" x14ac:dyDescent="0.25">
      <c r="A694" s="3"/>
      <c r="B694" s="16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.2" x14ac:dyDescent="0.25">
      <c r="A695" s="3"/>
      <c r="B695" s="16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.2" x14ac:dyDescent="0.25">
      <c r="A696" s="3"/>
      <c r="B696" s="16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.2" x14ac:dyDescent="0.25">
      <c r="A697" s="3"/>
      <c r="B697" s="16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.2" x14ac:dyDescent="0.25">
      <c r="A698" s="3"/>
      <c r="B698" s="16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.2" x14ac:dyDescent="0.25">
      <c r="A699" s="3"/>
      <c r="B699" s="16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.2" x14ac:dyDescent="0.25">
      <c r="A700" s="3"/>
      <c r="B700" s="16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.2" x14ac:dyDescent="0.25">
      <c r="A701" s="3"/>
      <c r="B701" s="16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.2" x14ac:dyDescent="0.25">
      <c r="A702" s="3"/>
      <c r="B702" s="16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.2" x14ac:dyDescent="0.25">
      <c r="A703" s="3"/>
      <c r="B703" s="16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.2" x14ac:dyDescent="0.25">
      <c r="A704" s="3"/>
      <c r="B704" s="16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.2" x14ac:dyDescent="0.25">
      <c r="A705" s="3"/>
      <c r="B705" s="16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.2" x14ac:dyDescent="0.25">
      <c r="A706" s="3"/>
      <c r="B706" s="16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.2" x14ac:dyDescent="0.25">
      <c r="A707" s="3"/>
      <c r="B707" s="16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.2" x14ac:dyDescent="0.25">
      <c r="A708" s="3"/>
      <c r="B708" s="16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.2" x14ac:dyDescent="0.25">
      <c r="A709" s="3"/>
      <c r="B709" s="16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.2" x14ac:dyDescent="0.25">
      <c r="A710" s="3"/>
      <c r="B710" s="16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.2" x14ac:dyDescent="0.25">
      <c r="A711" s="3"/>
      <c r="B711" s="16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.2" x14ac:dyDescent="0.25">
      <c r="A712" s="3"/>
      <c r="B712" s="16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.2" x14ac:dyDescent="0.25">
      <c r="A713" s="3"/>
      <c r="B713" s="16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.2" x14ac:dyDescent="0.25">
      <c r="A714" s="3"/>
      <c r="B714" s="16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.2" x14ac:dyDescent="0.25">
      <c r="A715" s="3"/>
      <c r="B715" s="16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.2" x14ac:dyDescent="0.25">
      <c r="A716" s="3"/>
      <c r="B716" s="16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.2" x14ac:dyDescent="0.25">
      <c r="A717" s="3"/>
      <c r="B717" s="16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.2" x14ac:dyDescent="0.25">
      <c r="A718" s="3"/>
      <c r="B718" s="16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.2" x14ac:dyDescent="0.25">
      <c r="A719" s="3"/>
      <c r="B719" s="16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.2" x14ac:dyDescent="0.25">
      <c r="A720" s="3"/>
      <c r="B720" s="16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.2" x14ac:dyDescent="0.25">
      <c r="A721" s="3"/>
      <c r="B721" s="16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.2" x14ac:dyDescent="0.25">
      <c r="A722" s="3"/>
      <c r="B722" s="16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.2" x14ac:dyDescent="0.25">
      <c r="A723" s="3"/>
      <c r="B723" s="16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.2" x14ac:dyDescent="0.25">
      <c r="A724" s="3"/>
      <c r="B724" s="16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.2" x14ac:dyDescent="0.25">
      <c r="A725" s="3"/>
      <c r="B725" s="16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.2" x14ac:dyDescent="0.25">
      <c r="A726" s="3"/>
      <c r="B726" s="16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.2" x14ac:dyDescent="0.25">
      <c r="A727" s="3"/>
      <c r="B727" s="16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.2" x14ac:dyDescent="0.25">
      <c r="A728" s="3"/>
      <c r="B728" s="16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.2" x14ac:dyDescent="0.25">
      <c r="A729" s="3"/>
      <c r="B729" s="16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.2" x14ac:dyDescent="0.25">
      <c r="A730" s="3"/>
      <c r="B730" s="16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.2" x14ac:dyDescent="0.25">
      <c r="A731" s="3"/>
      <c r="B731" s="16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.2" x14ac:dyDescent="0.25">
      <c r="A732" s="3"/>
      <c r="B732" s="16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.2" x14ac:dyDescent="0.25">
      <c r="A733" s="3"/>
      <c r="B733" s="16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.2" x14ac:dyDescent="0.25">
      <c r="A734" s="3"/>
      <c r="B734" s="16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.2" x14ac:dyDescent="0.25">
      <c r="A735" s="3"/>
      <c r="B735" s="16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.2" x14ac:dyDescent="0.25">
      <c r="A736" s="3"/>
      <c r="B736" s="16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.2" x14ac:dyDescent="0.25">
      <c r="A737" s="3"/>
      <c r="B737" s="16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.2" x14ac:dyDescent="0.25">
      <c r="A738" s="3"/>
      <c r="B738" s="16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.2" x14ac:dyDescent="0.25">
      <c r="A739" s="3"/>
      <c r="B739" s="16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.2" x14ac:dyDescent="0.25">
      <c r="A740" s="3"/>
      <c r="B740" s="16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.2" x14ac:dyDescent="0.25">
      <c r="A741" s="3"/>
      <c r="B741" s="16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.2" x14ac:dyDescent="0.25">
      <c r="A742" s="3"/>
      <c r="B742" s="16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.2" x14ac:dyDescent="0.25">
      <c r="A743" s="3"/>
      <c r="B743" s="16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.2" x14ac:dyDescent="0.25">
      <c r="A744" s="3"/>
      <c r="B744" s="16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.2" x14ac:dyDescent="0.25">
      <c r="A745" s="3"/>
      <c r="B745" s="16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.2" x14ac:dyDescent="0.25">
      <c r="A746" s="3"/>
      <c r="B746" s="16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.2" x14ac:dyDescent="0.25">
      <c r="A747" s="3"/>
      <c r="B747" s="16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.2" x14ac:dyDescent="0.25">
      <c r="A748" s="3"/>
      <c r="B748" s="16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.2" x14ac:dyDescent="0.25">
      <c r="A749" s="3"/>
      <c r="B749" s="16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.2" x14ac:dyDescent="0.25">
      <c r="A750" s="3"/>
      <c r="B750" s="16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.2" x14ac:dyDescent="0.25">
      <c r="A751" s="3"/>
      <c r="B751" s="16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.2" x14ac:dyDescent="0.25">
      <c r="A752" s="3"/>
      <c r="B752" s="16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.2" x14ac:dyDescent="0.25">
      <c r="A753" s="3"/>
      <c r="B753" s="16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.2" x14ac:dyDescent="0.25">
      <c r="A754" s="3"/>
      <c r="B754" s="16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.2" x14ac:dyDescent="0.25">
      <c r="A755" s="3"/>
      <c r="B755" s="16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.2" x14ac:dyDescent="0.25">
      <c r="A756" s="3"/>
      <c r="B756" s="16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.2" x14ac:dyDescent="0.25">
      <c r="A757" s="3"/>
      <c r="B757" s="16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.2" x14ac:dyDescent="0.25">
      <c r="A758" s="3"/>
      <c r="B758" s="16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.2" x14ac:dyDescent="0.25">
      <c r="A759" s="3"/>
      <c r="B759" s="16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.2" x14ac:dyDescent="0.25">
      <c r="A760" s="3"/>
      <c r="B760" s="16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.2" x14ac:dyDescent="0.25">
      <c r="A761" s="3"/>
      <c r="B761" s="16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.2" x14ac:dyDescent="0.25">
      <c r="A762" s="3"/>
      <c r="B762" s="16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.2" x14ac:dyDescent="0.25">
      <c r="A763" s="3"/>
      <c r="B763" s="16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.2" x14ac:dyDescent="0.25">
      <c r="A764" s="3"/>
      <c r="B764" s="16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.2" x14ac:dyDescent="0.25">
      <c r="A765" s="3"/>
      <c r="B765" s="16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.2" x14ac:dyDescent="0.25">
      <c r="A766" s="3"/>
      <c r="B766" s="16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.2" x14ac:dyDescent="0.25">
      <c r="A767" s="3"/>
      <c r="B767" s="16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.2" x14ac:dyDescent="0.25">
      <c r="A768" s="3"/>
      <c r="B768" s="16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.2" x14ac:dyDescent="0.25">
      <c r="A769" s="3"/>
      <c r="B769" s="16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.2" x14ac:dyDescent="0.25">
      <c r="A770" s="3"/>
      <c r="B770" s="16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.2" x14ac:dyDescent="0.25">
      <c r="A771" s="3"/>
      <c r="B771" s="16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.2" x14ac:dyDescent="0.25">
      <c r="A772" s="3"/>
      <c r="B772" s="16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.2" x14ac:dyDescent="0.25">
      <c r="A773" s="3"/>
      <c r="B773" s="16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.2" x14ac:dyDescent="0.25">
      <c r="A774" s="3"/>
      <c r="B774" s="16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.2" x14ac:dyDescent="0.25">
      <c r="A775" s="3"/>
      <c r="B775" s="16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.2" x14ac:dyDescent="0.25">
      <c r="A776" s="3"/>
      <c r="B776" s="16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.2" x14ac:dyDescent="0.25">
      <c r="A777" s="3"/>
      <c r="B777" s="16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.2" x14ac:dyDescent="0.25">
      <c r="A778" s="3"/>
      <c r="B778" s="16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.2" x14ac:dyDescent="0.25">
      <c r="A779" s="3"/>
      <c r="B779" s="16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.2" x14ac:dyDescent="0.25">
      <c r="A780" s="3"/>
      <c r="B780" s="16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.2" x14ac:dyDescent="0.25">
      <c r="A781" s="3"/>
      <c r="B781" s="16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.2" x14ac:dyDescent="0.25">
      <c r="A782" s="3"/>
      <c r="B782" s="16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.2" x14ac:dyDescent="0.25">
      <c r="A783" s="3"/>
      <c r="B783" s="16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.2" x14ac:dyDescent="0.25">
      <c r="A784" s="3"/>
      <c r="B784" s="16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.2" x14ac:dyDescent="0.25">
      <c r="A785" s="3"/>
      <c r="B785" s="16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.2" x14ac:dyDescent="0.25">
      <c r="A786" s="3"/>
      <c r="B786" s="16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.2" x14ac:dyDescent="0.25">
      <c r="A787" s="3"/>
      <c r="B787" s="16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.2" x14ac:dyDescent="0.25">
      <c r="A788" s="3"/>
      <c r="B788" s="16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.2" x14ac:dyDescent="0.25">
      <c r="A789" s="3"/>
      <c r="B789" s="16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.2" x14ac:dyDescent="0.25">
      <c r="A790" s="3"/>
      <c r="B790" s="16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.2" x14ac:dyDescent="0.25">
      <c r="A791" s="3"/>
      <c r="B791" s="16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.2" x14ac:dyDescent="0.25">
      <c r="A792" s="3"/>
      <c r="B792" s="16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.2" x14ac:dyDescent="0.25">
      <c r="A793" s="3"/>
      <c r="B793" s="16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.2" x14ac:dyDescent="0.25">
      <c r="A794" s="3"/>
      <c r="B794" s="16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.2" x14ac:dyDescent="0.25">
      <c r="A795" s="3"/>
      <c r="B795" s="16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.2" x14ac:dyDescent="0.25">
      <c r="A796" s="3"/>
      <c r="B796" s="16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.2" x14ac:dyDescent="0.25">
      <c r="A797" s="3"/>
      <c r="B797" s="16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.2" x14ac:dyDescent="0.25">
      <c r="A798" s="3"/>
      <c r="B798" s="16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.2" x14ac:dyDescent="0.25">
      <c r="A799" s="3"/>
      <c r="B799" s="16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.2" x14ac:dyDescent="0.25">
      <c r="A800" s="3"/>
      <c r="B800" s="16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.2" x14ac:dyDescent="0.25">
      <c r="A801" s="3"/>
      <c r="B801" s="16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.2" x14ac:dyDescent="0.25">
      <c r="A802" s="3"/>
      <c r="B802" s="16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.2" x14ac:dyDescent="0.25">
      <c r="A803" s="3"/>
      <c r="B803" s="16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.2" x14ac:dyDescent="0.25">
      <c r="A804" s="3"/>
      <c r="B804" s="16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.2" x14ac:dyDescent="0.25">
      <c r="A805" s="3"/>
      <c r="B805" s="16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.2" x14ac:dyDescent="0.25">
      <c r="A806" s="3"/>
      <c r="B806" s="16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.2" x14ac:dyDescent="0.25">
      <c r="A807" s="3"/>
      <c r="B807" s="16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.2" x14ac:dyDescent="0.25">
      <c r="A808" s="3"/>
      <c r="B808" s="16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.2" x14ac:dyDescent="0.25">
      <c r="A809" s="3"/>
      <c r="B809" s="16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.2" x14ac:dyDescent="0.25">
      <c r="A810" s="3"/>
      <c r="B810" s="16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.2" x14ac:dyDescent="0.25">
      <c r="A811" s="3"/>
      <c r="B811" s="16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.2" x14ac:dyDescent="0.25">
      <c r="A812" s="3"/>
      <c r="B812" s="16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.2" x14ac:dyDescent="0.25">
      <c r="A813" s="3"/>
      <c r="B813" s="16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.2" x14ac:dyDescent="0.25">
      <c r="A814" s="3"/>
      <c r="B814" s="16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.2" x14ac:dyDescent="0.25">
      <c r="A815" s="3"/>
      <c r="B815" s="16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.2" x14ac:dyDescent="0.25">
      <c r="A816" s="3"/>
      <c r="B816" s="16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.2" x14ac:dyDescent="0.25">
      <c r="A817" s="3"/>
      <c r="B817" s="16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.2" x14ac:dyDescent="0.25">
      <c r="A818" s="3"/>
      <c r="B818" s="16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.2" x14ac:dyDescent="0.25">
      <c r="A819" s="3"/>
      <c r="B819" s="16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.2" x14ac:dyDescent="0.25">
      <c r="A820" s="3"/>
      <c r="B820" s="16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.2" x14ac:dyDescent="0.25">
      <c r="A821" s="3"/>
      <c r="B821" s="16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.2" x14ac:dyDescent="0.25">
      <c r="A822" s="3"/>
      <c r="B822" s="16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.2" x14ac:dyDescent="0.25">
      <c r="A823" s="3"/>
      <c r="B823" s="16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.2" x14ac:dyDescent="0.25">
      <c r="A824" s="3"/>
      <c r="B824" s="16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.2" x14ac:dyDescent="0.25">
      <c r="A825" s="3"/>
      <c r="B825" s="16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.2" x14ac:dyDescent="0.25">
      <c r="A826" s="3"/>
      <c r="B826" s="16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.2" x14ac:dyDescent="0.25">
      <c r="A827" s="3"/>
      <c r="B827" s="16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.2" x14ac:dyDescent="0.25">
      <c r="A828" s="3"/>
      <c r="B828" s="16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.2" x14ac:dyDescent="0.25">
      <c r="A829" s="3"/>
      <c r="B829" s="16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.2" x14ac:dyDescent="0.25">
      <c r="A830" s="3"/>
      <c r="B830" s="16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.2" x14ac:dyDescent="0.25">
      <c r="A831" s="3"/>
      <c r="B831" s="16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.2" x14ac:dyDescent="0.25">
      <c r="A832" s="3"/>
      <c r="B832" s="16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.2" x14ac:dyDescent="0.25">
      <c r="A833" s="3"/>
      <c r="B833" s="16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.2" x14ac:dyDescent="0.25">
      <c r="A834" s="3"/>
      <c r="B834" s="16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.2" x14ac:dyDescent="0.25">
      <c r="A835" s="3"/>
      <c r="B835" s="16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.2" x14ac:dyDescent="0.25">
      <c r="A836" s="3"/>
      <c r="B836" s="16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.2" x14ac:dyDescent="0.25">
      <c r="A837" s="3"/>
      <c r="B837" s="16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.2" x14ac:dyDescent="0.25">
      <c r="A838" s="3"/>
      <c r="B838" s="16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.2" x14ac:dyDescent="0.25">
      <c r="A839" s="3"/>
      <c r="B839" s="16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.2" x14ac:dyDescent="0.25">
      <c r="A840" s="3"/>
      <c r="B840" s="16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.2" x14ac:dyDescent="0.25">
      <c r="A841" s="3"/>
      <c r="B841" s="16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.2" x14ac:dyDescent="0.25">
      <c r="A842" s="3"/>
      <c r="B842" s="16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.2" x14ac:dyDescent="0.25">
      <c r="A843" s="3"/>
      <c r="B843" s="16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.2" x14ac:dyDescent="0.25">
      <c r="A844" s="3"/>
      <c r="B844" s="16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.2" x14ac:dyDescent="0.25">
      <c r="A845" s="3"/>
      <c r="B845" s="16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.2" x14ac:dyDescent="0.25">
      <c r="A846" s="3"/>
      <c r="B846" s="16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.2" x14ac:dyDescent="0.25">
      <c r="A847" s="3"/>
      <c r="B847" s="16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.2" x14ac:dyDescent="0.25">
      <c r="A848" s="3"/>
      <c r="B848" s="16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.2" x14ac:dyDescent="0.25">
      <c r="A849" s="3"/>
      <c r="B849" s="16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.2" x14ac:dyDescent="0.25">
      <c r="A850" s="3"/>
      <c r="B850" s="16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.2" x14ac:dyDescent="0.25">
      <c r="A851" s="3"/>
      <c r="B851" s="16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.2" x14ac:dyDescent="0.25">
      <c r="A852" s="3"/>
      <c r="B852" s="16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.2" x14ac:dyDescent="0.25">
      <c r="A853" s="3"/>
      <c r="B853" s="16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.2" x14ac:dyDescent="0.25">
      <c r="A854" s="3"/>
      <c r="B854" s="16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.2" x14ac:dyDescent="0.25">
      <c r="A855" s="3"/>
      <c r="B855" s="16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.2" x14ac:dyDescent="0.25">
      <c r="A856" s="3"/>
      <c r="B856" s="16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.2" x14ac:dyDescent="0.25">
      <c r="A857" s="3"/>
      <c r="B857" s="16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.2" x14ac:dyDescent="0.25">
      <c r="A858" s="3"/>
      <c r="B858" s="16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.2" x14ac:dyDescent="0.25">
      <c r="A859" s="3"/>
      <c r="B859" s="16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.2" x14ac:dyDescent="0.25">
      <c r="A860" s="3"/>
      <c r="B860" s="16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.2" x14ac:dyDescent="0.25">
      <c r="A861" s="3"/>
      <c r="B861" s="16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.2" x14ac:dyDescent="0.25">
      <c r="A862" s="3"/>
      <c r="B862" s="16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.2" x14ac:dyDescent="0.25">
      <c r="A863" s="3"/>
      <c r="B863" s="16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.2" x14ac:dyDescent="0.25">
      <c r="A864" s="3"/>
      <c r="B864" s="16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.2" x14ac:dyDescent="0.25">
      <c r="A865" s="3"/>
      <c r="B865" s="16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.2" x14ac:dyDescent="0.25">
      <c r="A866" s="3"/>
      <c r="B866" s="16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.2" x14ac:dyDescent="0.25">
      <c r="A867" s="3"/>
      <c r="B867" s="16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.2" x14ac:dyDescent="0.25">
      <c r="A868" s="3"/>
      <c r="B868" s="16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.2" x14ac:dyDescent="0.25">
      <c r="A869" s="3"/>
      <c r="B869" s="16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.2" x14ac:dyDescent="0.25">
      <c r="A870" s="3"/>
      <c r="B870" s="16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.2" x14ac:dyDescent="0.25">
      <c r="A871" s="3"/>
      <c r="B871" s="16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.2" x14ac:dyDescent="0.25">
      <c r="A872" s="3"/>
      <c r="B872" s="16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.2" x14ac:dyDescent="0.25">
      <c r="A873" s="3"/>
      <c r="B873" s="16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.2" x14ac:dyDescent="0.25">
      <c r="A874" s="3"/>
      <c r="B874" s="16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.2" x14ac:dyDescent="0.25">
      <c r="A875" s="3"/>
      <c r="B875" s="16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.2" x14ac:dyDescent="0.25">
      <c r="A876" s="3"/>
      <c r="B876" s="16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.2" x14ac:dyDescent="0.25">
      <c r="A877" s="3"/>
      <c r="B877" s="16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.2" x14ac:dyDescent="0.25">
      <c r="A878" s="3"/>
      <c r="B878" s="16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.2" x14ac:dyDescent="0.25">
      <c r="A879" s="3"/>
      <c r="B879" s="16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.2" x14ac:dyDescent="0.25">
      <c r="A880" s="3"/>
      <c r="B880" s="16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.2" x14ac:dyDescent="0.25">
      <c r="A881" s="3"/>
      <c r="B881" s="16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.2" x14ac:dyDescent="0.25">
      <c r="A882" s="3"/>
      <c r="B882" s="16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.2" x14ac:dyDescent="0.25">
      <c r="A883" s="3"/>
      <c r="B883" s="16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.2" x14ac:dyDescent="0.25">
      <c r="A884" s="3"/>
      <c r="B884" s="16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.2" x14ac:dyDescent="0.25">
      <c r="A885" s="3"/>
      <c r="B885" s="16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.2" x14ac:dyDescent="0.25">
      <c r="A886" s="3"/>
      <c r="B886" s="16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.2" x14ac:dyDescent="0.25">
      <c r="A887" s="3"/>
      <c r="B887" s="16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.2" x14ac:dyDescent="0.25">
      <c r="A888" s="3"/>
      <c r="B888" s="16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.2" x14ac:dyDescent="0.25">
      <c r="A889" s="3"/>
      <c r="B889" s="16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.2" x14ac:dyDescent="0.25">
      <c r="A890" s="3"/>
      <c r="B890" s="16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.2" x14ac:dyDescent="0.25">
      <c r="A891" s="3"/>
      <c r="B891" s="16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.2" x14ac:dyDescent="0.25">
      <c r="A892" s="3"/>
      <c r="B892" s="16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.2" x14ac:dyDescent="0.25">
      <c r="A893" s="3"/>
      <c r="B893" s="16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.2" x14ac:dyDescent="0.25">
      <c r="A894" s="3"/>
      <c r="B894" s="16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.2" x14ac:dyDescent="0.25">
      <c r="A895" s="3"/>
      <c r="B895" s="16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.2" x14ac:dyDescent="0.25">
      <c r="A896" s="3"/>
      <c r="B896" s="16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.2" x14ac:dyDescent="0.25">
      <c r="A897" s="3"/>
      <c r="B897" s="16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.2" x14ac:dyDescent="0.25">
      <c r="A898" s="3"/>
      <c r="B898" s="16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.2" x14ac:dyDescent="0.25">
      <c r="A899" s="3"/>
      <c r="B899" s="16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.2" x14ac:dyDescent="0.25">
      <c r="A900" s="3"/>
      <c r="B900" s="16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.2" x14ac:dyDescent="0.25">
      <c r="A901" s="3"/>
      <c r="B901" s="16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.2" x14ac:dyDescent="0.25">
      <c r="A902" s="3"/>
      <c r="B902" s="16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.2" x14ac:dyDescent="0.25">
      <c r="A903" s="3"/>
      <c r="B903" s="16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.2" x14ac:dyDescent="0.25">
      <c r="A904" s="3"/>
      <c r="B904" s="16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.2" x14ac:dyDescent="0.25">
      <c r="A905" s="3"/>
      <c r="B905" s="16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.2" x14ac:dyDescent="0.25">
      <c r="A906" s="3"/>
      <c r="B906" s="16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.2" x14ac:dyDescent="0.25">
      <c r="A907" s="3"/>
      <c r="B907" s="16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.2" x14ac:dyDescent="0.25">
      <c r="A908" s="3"/>
      <c r="B908" s="16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.2" x14ac:dyDescent="0.25">
      <c r="A909" s="3"/>
      <c r="B909" s="16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.2" x14ac:dyDescent="0.25">
      <c r="A910" s="3"/>
      <c r="B910" s="16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.2" x14ac:dyDescent="0.25">
      <c r="A911" s="3"/>
      <c r="B911" s="16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.2" x14ac:dyDescent="0.25">
      <c r="A912" s="3"/>
      <c r="B912" s="16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.2" x14ac:dyDescent="0.25">
      <c r="A913" s="3"/>
      <c r="B913" s="16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.2" x14ac:dyDescent="0.25">
      <c r="A914" s="3"/>
      <c r="B914" s="16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.2" x14ac:dyDescent="0.25">
      <c r="A915" s="3"/>
      <c r="B915" s="16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.2" x14ac:dyDescent="0.25">
      <c r="A916" s="3"/>
      <c r="B916" s="16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.2" x14ac:dyDescent="0.25">
      <c r="A917" s="3"/>
      <c r="B917" s="16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.2" x14ac:dyDescent="0.25">
      <c r="A918" s="3"/>
      <c r="B918" s="16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.2" x14ac:dyDescent="0.25">
      <c r="A919" s="3"/>
      <c r="B919" s="16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.2" x14ac:dyDescent="0.25">
      <c r="A920" s="3"/>
      <c r="B920" s="16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.2" x14ac:dyDescent="0.25">
      <c r="A921" s="3"/>
      <c r="B921" s="16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.2" x14ac:dyDescent="0.25">
      <c r="A922" s="3"/>
      <c r="B922" s="16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.2" x14ac:dyDescent="0.25">
      <c r="A923" s="3"/>
      <c r="B923" s="16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.2" x14ac:dyDescent="0.25">
      <c r="A924" s="3"/>
      <c r="B924" s="16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.2" x14ac:dyDescent="0.25">
      <c r="A925" s="3"/>
      <c r="B925" s="16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.2" x14ac:dyDescent="0.25">
      <c r="A926" s="3"/>
      <c r="B926" s="16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.2" x14ac:dyDescent="0.25">
      <c r="A927" s="3"/>
      <c r="B927" s="16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.2" x14ac:dyDescent="0.25">
      <c r="A928" s="3"/>
      <c r="B928" s="16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.2" x14ac:dyDescent="0.25">
      <c r="A929" s="3"/>
      <c r="B929" s="16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.2" x14ac:dyDescent="0.25">
      <c r="A930" s="3"/>
      <c r="B930" s="16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.2" x14ac:dyDescent="0.25">
      <c r="A931" s="3"/>
      <c r="B931" s="16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.2" x14ac:dyDescent="0.25">
      <c r="A932" s="3"/>
      <c r="B932" s="16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.2" x14ac:dyDescent="0.25">
      <c r="A933" s="3"/>
      <c r="B933" s="16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.2" x14ac:dyDescent="0.25">
      <c r="A934" s="3"/>
      <c r="B934" s="16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.2" x14ac:dyDescent="0.25">
      <c r="A935" s="3"/>
      <c r="B935" s="16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.2" x14ac:dyDescent="0.25">
      <c r="A936" s="3"/>
      <c r="B936" s="16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.2" x14ac:dyDescent="0.25">
      <c r="A937" s="3"/>
      <c r="B937" s="16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.2" x14ac:dyDescent="0.25">
      <c r="A938" s="3"/>
      <c r="B938" s="16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.2" x14ac:dyDescent="0.25">
      <c r="A939" s="3"/>
      <c r="B939" s="16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.2" x14ac:dyDescent="0.25">
      <c r="A940" s="3"/>
      <c r="B940" s="16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.2" x14ac:dyDescent="0.25">
      <c r="A941" s="3"/>
      <c r="B941" s="16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.2" x14ac:dyDescent="0.25">
      <c r="A942" s="3"/>
      <c r="B942" s="16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.2" x14ac:dyDescent="0.25">
      <c r="A943" s="3"/>
      <c r="B943" s="16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.2" x14ac:dyDescent="0.25">
      <c r="A944" s="3"/>
      <c r="B944" s="16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.2" x14ac:dyDescent="0.25">
      <c r="A945" s="3"/>
      <c r="B945" s="16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.2" x14ac:dyDescent="0.25">
      <c r="A946" s="3"/>
      <c r="B946" s="16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.2" x14ac:dyDescent="0.25">
      <c r="A947" s="3"/>
      <c r="B947" s="16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.2" x14ac:dyDescent="0.25">
      <c r="A948" s="3"/>
      <c r="B948" s="16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.2" x14ac:dyDescent="0.25">
      <c r="A949" s="3"/>
      <c r="B949" s="16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.2" x14ac:dyDescent="0.25">
      <c r="A950" s="3"/>
      <c r="B950" s="16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.2" x14ac:dyDescent="0.25">
      <c r="A951" s="3"/>
      <c r="B951" s="16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.2" x14ac:dyDescent="0.25">
      <c r="A952" s="3"/>
      <c r="B952" s="16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.2" x14ac:dyDescent="0.25">
      <c r="A953" s="3"/>
      <c r="B953" s="16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.2" x14ac:dyDescent="0.25">
      <c r="A954" s="3"/>
      <c r="B954" s="16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.2" x14ac:dyDescent="0.25">
      <c r="A955" s="3"/>
      <c r="B955" s="16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.2" x14ac:dyDescent="0.25">
      <c r="A956" s="3"/>
      <c r="B956" s="16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.2" x14ac:dyDescent="0.25">
      <c r="A957" s="3"/>
      <c r="B957" s="16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.2" x14ac:dyDescent="0.25">
      <c r="A958" s="3"/>
      <c r="B958" s="16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.2" x14ac:dyDescent="0.25">
      <c r="A959" s="3"/>
      <c r="B959" s="16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.2" x14ac:dyDescent="0.25">
      <c r="A960" s="3"/>
      <c r="B960" s="16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.2" x14ac:dyDescent="0.25">
      <c r="A961" s="3"/>
      <c r="B961" s="16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.2" x14ac:dyDescent="0.25">
      <c r="A962" s="3"/>
      <c r="B962" s="16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.2" x14ac:dyDescent="0.25">
      <c r="A963" s="3"/>
      <c r="B963" s="16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.2" x14ac:dyDescent="0.25">
      <c r="A964" s="3"/>
      <c r="B964" s="16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.2" x14ac:dyDescent="0.25">
      <c r="A965" s="3"/>
      <c r="B965" s="16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.2" x14ac:dyDescent="0.25">
      <c r="A966" s="3"/>
      <c r="B966" s="16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.2" x14ac:dyDescent="0.25">
      <c r="A967" s="3"/>
      <c r="B967" s="16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.2" x14ac:dyDescent="0.25">
      <c r="A968" s="3"/>
      <c r="B968" s="16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.2" x14ac:dyDescent="0.25">
      <c r="A969" s="3"/>
      <c r="B969" s="16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.2" x14ac:dyDescent="0.25">
      <c r="A970" s="3"/>
      <c r="B970" s="16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.2" x14ac:dyDescent="0.25">
      <c r="A971" s="3"/>
      <c r="B971" s="16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.2" x14ac:dyDescent="0.25">
      <c r="A972" s="3"/>
      <c r="B972" s="16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.2" x14ac:dyDescent="0.25">
      <c r="A973" s="3"/>
      <c r="B973" s="16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.2" x14ac:dyDescent="0.25">
      <c r="A974" s="3"/>
      <c r="B974" s="16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.2" x14ac:dyDescent="0.25">
      <c r="A975" s="3"/>
      <c r="B975" s="16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.2" x14ac:dyDescent="0.25">
      <c r="A976" s="3"/>
      <c r="B976" s="16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.2" x14ac:dyDescent="0.25">
      <c r="A977" s="3"/>
      <c r="B977" s="16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.2" x14ac:dyDescent="0.25">
      <c r="A978" s="3"/>
      <c r="B978" s="16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.2" x14ac:dyDescent="0.25">
      <c r="A979" s="3"/>
      <c r="B979" s="16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.2" x14ac:dyDescent="0.25">
      <c r="A980" s="3"/>
      <c r="B980" s="16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.2" x14ac:dyDescent="0.25">
      <c r="A981" s="3"/>
      <c r="B981" s="16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.2" x14ac:dyDescent="0.25">
      <c r="A982" s="3"/>
      <c r="B982" s="16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.2" x14ac:dyDescent="0.25">
      <c r="A983" s="3"/>
      <c r="B983" s="16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.2" x14ac:dyDescent="0.25">
      <c r="A984" s="3"/>
      <c r="B984" s="16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.2" x14ac:dyDescent="0.25">
      <c r="A985" s="3"/>
      <c r="B985" s="16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.2" x14ac:dyDescent="0.25">
      <c r="A986" s="3"/>
      <c r="B986" s="16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.2" x14ac:dyDescent="0.25">
      <c r="A987" s="3"/>
      <c r="B987" s="16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.2" x14ac:dyDescent="0.25">
      <c r="A988" s="3"/>
      <c r="B988" s="16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.2" x14ac:dyDescent="0.25">
      <c r="A989" s="3"/>
      <c r="B989" s="16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.2" x14ac:dyDescent="0.25">
      <c r="A990" s="3"/>
      <c r="B990" s="16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.2" x14ac:dyDescent="0.25">
      <c r="A991" s="3"/>
      <c r="B991" s="16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.2" x14ac:dyDescent="0.25">
      <c r="A992" s="3"/>
      <c r="B992" s="16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.2" x14ac:dyDescent="0.25">
      <c r="A993" s="3"/>
      <c r="B993" s="16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.2" x14ac:dyDescent="0.25">
      <c r="A994" s="3"/>
      <c r="B994" s="16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.2" x14ac:dyDescent="0.25">
      <c r="A995" s="3"/>
      <c r="B995" s="16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.2" x14ac:dyDescent="0.25">
      <c r="A996" s="3"/>
      <c r="B996" s="16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.2" x14ac:dyDescent="0.25">
      <c r="A997" s="3"/>
      <c r="B997" s="16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.2" x14ac:dyDescent="0.25">
      <c r="A998" s="3"/>
      <c r="B998" s="16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3.2" x14ac:dyDescent="0.25">
      <c r="A999" s="3"/>
      <c r="B999" s="16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3.2" x14ac:dyDescent="0.25">
      <c r="A1000" s="3"/>
      <c r="B1000" s="16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3.2" x14ac:dyDescent="0.25">
      <c r="A1001" s="3"/>
      <c r="B1001" s="16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3.2" x14ac:dyDescent="0.25">
      <c r="A1002" s="3"/>
      <c r="B1002" s="16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3.2" x14ac:dyDescent="0.25">
      <c r="A1003" s="3"/>
      <c r="B1003" s="16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3.2" x14ac:dyDescent="0.25">
      <c r="A1004" s="3"/>
      <c r="B1004" s="16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3.2" x14ac:dyDescent="0.25">
      <c r="A1005" s="3"/>
      <c r="B1005" s="16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3.2" x14ac:dyDescent="0.25">
      <c r="A1006" s="3"/>
      <c r="B1006" s="16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3.2" x14ac:dyDescent="0.25">
      <c r="A1007" s="3"/>
      <c r="B1007" s="16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3.2" x14ac:dyDescent="0.25">
      <c r="A1008" s="3"/>
      <c r="B1008" s="16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3.2" x14ac:dyDescent="0.25">
      <c r="A1009" s="3"/>
      <c r="B1009" s="16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3.2" x14ac:dyDescent="0.25">
      <c r="A1010" s="3"/>
      <c r="B1010" s="16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3.2" x14ac:dyDescent="0.25">
      <c r="A1011" s="3"/>
      <c r="B1011" s="16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3.2" x14ac:dyDescent="0.25">
      <c r="A1012" s="3"/>
      <c r="B1012" s="16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3.2" x14ac:dyDescent="0.25">
      <c r="A1013" s="3"/>
      <c r="B1013" s="16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3.2" x14ac:dyDescent="0.25">
      <c r="A1014" s="3"/>
      <c r="B1014" s="16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3.2" x14ac:dyDescent="0.25">
      <c r="A1015" s="3"/>
      <c r="B1015" s="16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3.2" x14ac:dyDescent="0.25">
      <c r="A1016" s="3"/>
      <c r="B1016" s="16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3.2" x14ac:dyDescent="0.25">
      <c r="A1017" s="3"/>
      <c r="B1017" s="16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3.2" x14ac:dyDescent="0.25">
      <c r="A1018" s="3"/>
      <c r="B1018" s="16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3.2" x14ac:dyDescent="0.25">
      <c r="A1019" s="3"/>
      <c r="B1019" s="16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3.2" x14ac:dyDescent="0.25">
      <c r="A1020" s="3"/>
      <c r="B1020" s="16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3.2" x14ac:dyDescent="0.25">
      <c r="A1021" s="3"/>
      <c r="B1021" s="16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3.2" x14ac:dyDescent="0.25">
      <c r="A1022" s="3"/>
      <c r="B1022" s="16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3.2" x14ac:dyDescent="0.25">
      <c r="A1023" s="3"/>
      <c r="B1023" s="16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3.2" x14ac:dyDescent="0.25">
      <c r="A1024" s="3"/>
      <c r="B1024" s="16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3.2" x14ac:dyDescent="0.25">
      <c r="A1025" s="3"/>
      <c r="B1025" s="16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3.2" x14ac:dyDescent="0.25">
      <c r="A1026" s="3"/>
      <c r="B1026" s="16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3.2" x14ac:dyDescent="0.25">
      <c r="A1027" s="3"/>
      <c r="B1027" s="16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3.2" x14ac:dyDescent="0.25">
      <c r="A1028" s="3"/>
      <c r="B1028" s="16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3.2" x14ac:dyDescent="0.25">
      <c r="A1029" s="3"/>
      <c r="B1029" s="16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3.2" x14ac:dyDescent="0.25">
      <c r="A1030" s="3"/>
      <c r="B1030" s="16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 spans="1:26" ht="13.2" x14ac:dyDescent="0.25">
      <c r="A1031" s="3"/>
      <c r="B1031" s="16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 spans="1:26" ht="13.2" x14ac:dyDescent="0.25">
      <c r="A1032" s="3"/>
      <c r="B1032" s="16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 spans="1:26" ht="13.2" x14ac:dyDescent="0.25">
      <c r="A1033" s="3"/>
      <c r="B1033" s="16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 spans="1:26" ht="13.2" x14ac:dyDescent="0.25">
      <c r="A1034" s="3"/>
      <c r="B1034" s="16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 spans="1:26" ht="13.2" x14ac:dyDescent="0.25">
      <c r="A1035" s="3"/>
      <c r="B1035" s="16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 spans="1:26" ht="13.2" x14ac:dyDescent="0.25">
      <c r="A1036" s="3"/>
      <c r="B1036" s="16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 spans="1:26" ht="13.2" x14ac:dyDescent="0.25">
      <c r="A1037" s="3"/>
      <c r="B1037" s="16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 spans="1:26" ht="13.2" x14ac:dyDescent="0.25">
      <c r="A1038" s="3"/>
      <c r="B1038" s="16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</row>
    <row r="1039" spans="1:26" ht="13.2" x14ac:dyDescent="0.25">
      <c r="A1039" s="3"/>
      <c r="B1039" s="16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</row>
    <row r="1040" spans="1:26" ht="13.2" x14ac:dyDescent="0.25">
      <c r="A1040" s="3"/>
      <c r="B1040" s="16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</row>
    <row r="1041" spans="1:26" ht="13.2" x14ac:dyDescent="0.25">
      <c r="A1041" s="3"/>
      <c r="B1041" s="16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</row>
    <row r="1042" spans="1:26" ht="13.2" x14ac:dyDescent="0.25">
      <c r="A1042" s="3"/>
      <c r="B1042" s="16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</row>
    <row r="1043" spans="1:26" ht="13.2" x14ac:dyDescent="0.25">
      <c r="A1043" s="3"/>
      <c r="B1043" s="16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</row>
    <row r="1044" spans="1:26" ht="13.2" x14ac:dyDescent="0.25">
      <c r="A1044" s="3"/>
      <c r="B1044" s="16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</row>
    <row r="1045" spans="1:26" ht="13.2" x14ac:dyDescent="0.25">
      <c r="A1045" s="3"/>
      <c r="B1045" s="16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</row>
    <row r="1046" spans="1:26" ht="13.2" x14ac:dyDescent="0.25">
      <c r="A1046" s="3"/>
      <c r="B1046" s="16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</row>
    <row r="1047" spans="1:26" ht="13.2" x14ac:dyDescent="0.25">
      <c r="A1047" s="3"/>
      <c r="B1047" s="16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</row>
    <row r="1048" spans="1:26" ht="13.2" x14ac:dyDescent="0.25">
      <c r="A1048" s="3"/>
      <c r="B1048" s="16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</row>
    <row r="1049" spans="1:26" ht="13.2" x14ac:dyDescent="0.25">
      <c r="A1049" s="3"/>
      <c r="B1049" s="16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</row>
    <row r="1050" spans="1:26" ht="13.2" x14ac:dyDescent="0.25">
      <c r="A1050" s="3"/>
      <c r="B1050" s="16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</row>
    <row r="1051" spans="1:26" ht="13.2" x14ac:dyDescent="0.25">
      <c r="A1051" s="3"/>
      <c r="B1051" s="16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</row>
    <row r="1052" spans="1:26" ht="13.2" x14ac:dyDescent="0.25">
      <c r="A1052" s="3"/>
      <c r="B1052" s="16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</row>
    <row r="1053" spans="1:26" ht="13.2" x14ac:dyDescent="0.25">
      <c r="A1053" s="3"/>
      <c r="B1053" s="16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</row>
    <row r="1054" spans="1:26" ht="13.2" x14ac:dyDescent="0.25">
      <c r="A1054" s="3"/>
      <c r="B1054" s="16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</row>
    <row r="1055" spans="1:26" ht="13.2" x14ac:dyDescent="0.25">
      <c r="A1055" s="3"/>
      <c r="B1055" s="16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</row>
    <row r="1056" spans="1:26" ht="13.2" x14ac:dyDescent="0.25">
      <c r="A1056" s="3"/>
      <c r="B1056" s="16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</row>
    <row r="1057" spans="1:26" ht="13.2" x14ac:dyDescent="0.25">
      <c r="A1057" s="3"/>
      <c r="B1057" s="16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</row>
    <row r="1058" spans="1:26" ht="13.2" x14ac:dyDescent="0.25">
      <c r="A1058" s="3"/>
      <c r="B1058" s="16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</row>
    <row r="1059" spans="1:26" ht="13.2" x14ac:dyDescent="0.25">
      <c r="A1059" s="3"/>
      <c r="B1059" s="16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</row>
    <row r="1060" spans="1:26" ht="13.2" x14ac:dyDescent="0.25">
      <c r="A1060" s="3"/>
      <c r="B1060" s="16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2CA4F-D5D5-4459-A37B-F15114E38FF7}">
  <dimension ref="A1:Z52"/>
  <sheetViews>
    <sheetView topLeftCell="B16" zoomScale="70" zoomScaleNormal="70" workbookViewId="0">
      <selection activeCell="G29" sqref="G29"/>
    </sheetView>
  </sheetViews>
  <sheetFormatPr defaultRowHeight="13.2" x14ac:dyDescent="0.25"/>
  <cols>
    <col min="1" max="1" width="17" customWidth="1"/>
    <col min="2" max="2" width="16.77734375" customWidth="1"/>
    <col min="3" max="3" width="15.21875" customWidth="1"/>
    <col min="4" max="4" width="15" customWidth="1"/>
    <col min="7" max="7" width="26.44140625" customWidth="1"/>
    <col min="8" max="8" width="19.6640625" customWidth="1"/>
    <col min="9" max="9" width="24" customWidth="1"/>
  </cols>
  <sheetData>
    <row r="1" spans="1:26" ht="15" customHeight="1" x14ac:dyDescent="0.3">
      <c r="A1" s="1" t="s">
        <v>0</v>
      </c>
      <c r="B1" s="1" t="s">
        <v>1</v>
      </c>
      <c r="C1" s="1" t="s">
        <v>2</v>
      </c>
      <c r="D1" s="18" t="s">
        <v>3</v>
      </c>
      <c r="E1" s="17"/>
      <c r="F1" s="17"/>
      <c r="G1" s="17"/>
      <c r="H1" s="17"/>
      <c r="I1" s="17"/>
      <c r="J1" s="2"/>
      <c r="K1" s="2"/>
      <c r="L1" s="2"/>
      <c r="M1" s="2"/>
      <c r="N1" s="2"/>
      <c r="O1" s="2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6.8" x14ac:dyDescent="0.3">
      <c r="A2" s="4" t="s">
        <v>4</v>
      </c>
      <c r="B2" s="5">
        <v>44900000</v>
      </c>
      <c r="C2" s="6">
        <v>1530</v>
      </c>
      <c r="D2" s="19">
        <v>1973</v>
      </c>
    </row>
    <row r="3" spans="1:26" ht="16.8" x14ac:dyDescent="0.3">
      <c r="A3" s="4" t="s">
        <v>4</v>
      </c>
      <c r="B3" s="5">
        <v>45900000</v>
      </c>
      <c r="C3" s="6">
        <v>1470</v>
      </c>
      <c r="D3" s="19">
        <v>1974</v>
      </c>
    </row>
    <row r="4" spans="1:26" ht="16.8" x14ac:dyDescent="0.3">
      <c r="A4" s="4" t="s">
        <v>4</v>
      </c>
      <c r="B4" s="5">
        <v>47000000</v>
      </c>
      <c r="C4" s="6">
        <v>1400</v>
      </c>
      <c r="D4" s="19">
        <v>1975</v>
      </c>
      <c r="P4" s="24" t="s">
        <v>36</v>
      </c>
      <c r="R4" s="24" t="s">
        <v>35</v>
      </c>
    </row>
    <row r="5" spans="1:26" ht="16.8" x14ac:dyDescent="0.3">
      <c r="A5" s="4" t="s">
        <v>4</v>
      </c>
      <c r="B5" s="5">
        <v>48200000</v>
      </c>
      <c r="C5" s="6">
        <v>1550</v>
      </c>
      <c r="D5" s="19">
        <v>1976</v>
      </c>
    </row>
    <row r="6" spans="1:26" ht="16.8" x14ac:dyDescent="0.3">
      <c r="A6" s="4" t="s">
        <v>4</v>
      </c>
      <c r="B6" s="5">
        <v>49400000</v>
      </c>
      <c r="C6" s="6">
        <v>1640</v>
      </c>
      <c r="D6" s="4">
        <v>1977</v>
      </c>
    </row>
    <row r="7" spans="1:26" ht="16.8" x14ac:dyDescent="0.3">
      <c r="A7" s="4" t="s">
        <v>4</v>
      </c>
      <c r="B7" s="5">
        <v>50700000</v>
      </c>
      <c r="C7" s="6">
        <v>1620</v>
      </c>
      <c r="D7" s="4">
        <v>1978</v>
      </c>
    </row>
    <row r="8" spans="1:26" ht="16.8" x14ac:dyDescent="0.3">
      <c r="A8" s="4" t="s">
        <v>4</v>
      </c>
      <c r="B8" s="5">
        <v>51800000</v>
      </c>
      <c r="C8" s="6">
        <v>1650</v>
      </c>
      <c r="D8" s="4">
        <v>1979</v>
      </c>
    </row>
    <row r="9" spans="1:26" ht="16.8" x14ac:dyDescent="0.3">
      <c r="A9" s="4" t="s">
        <v>4</v>
      </c>
      <c r="B9" s="5">
        <v>53000000</v>
      </c>
      <c r="C9" s="6">
        <v>1560</v>
      </c>
      <c r="D9" s="4">
        <v>1980</v>
      </c>
    </row>
    <row r="10" spans="1:26" ht="16.8" x14ac:dyDescent="0.3">
      <c r="A10" s="4" t="s">
        <v>4</v>
      </c>
      <c r="B10" s="5">
        <v>54300000</v>
      </c>
      <c r="C10" s="6">
        <v>1600</v>
      </c>
      <c r="D10" s="4">
        <v>1981</v>
      </c>
    </row>
    <row r="11" spans="1:26" ht="16.8" x14ac:dyDescent="0.3">
      <c r="A11" s="4" t="s">
        <v>4</v>
      </c>
      <c r="B11" s="5">
        <v>55600000</v>
      </c>
      <c r="C11" s="6">
        <v>1690</v>
      </c>
      <c r="D11" s="4">
        <v>1982</v>
      </c>
    </row>
    <row r="12" spans="1:26" ht="16.8" x14ac:dyDescent="0.3">
      <c r="A12" s="4" t="s">
        <v>4</v>
      </c>
      <c r="B12" s="5">
        <v>57000000</v>
      </c>
      <c r="C12" s="6">
        <v>1760</v>
      </c>
      <c r="D12" s="4">
        <v>1983</v>
      </c>
    </row>
    <row r="13" spans="1:26" ht="16.8" x14ac:dyDescent="0.3">
      <c r="A13" s="4" t="s">
        <v>4</v>
      </c>
      <c r="B13" s="5">
        <v>58400000</v>
      </c>
      <c r="C13" s="6">
        <v>1870</v>
      </c>
      <c r="D13" s="4">
        <v>1984</v>
      </c>
    </row>
    <row r="14" spans="1:26" ht="16.8" x14ac:dyDescent="0.3">
      <c r="A14" s="4" t="s">
        <v>4</v>
      </c>
      <c r="B14" s="5">
        <v>59800000</v>
      </c>
      <c r="C14" s="6">
        <v>1940</v>
      </c>
      <c r="D14" s="4">
        <v>1985</v>
      </c>
    </row>
    <row r="15" spans="1:26" ht="16.8" x14ac:dyDescent="0.3">
      <c r="A15" s="4" t="s">
        <v>4</v>
      </c>
      <c r="B15" s="5">
        <v>61200000</v>
      </c>
      <c r="C15" s="6">
        <v>1960</v>
      </c>
      <c r="D15" s="4">
        <v>1986</v>
      </c>
    </row>
    <row r="16" spans="1:26" ht="16.8" x14ac:dyDescent="0.3">
      <c r="A16" s="4" t="s">
        <v>4</v>
      </c>
      <c r="B16" s="5">
        <v>62600000</v>
      </c>
      <c r="C16" s="6">
        <v>1970</v>
      </c>
      <c r="D16" s="4">
        <v>1987</v>
      </c>
      <c r="P16" s="24" t="s">
        <v>37</v>
      </c>
      <c r="R16" s="24" t="s">
        <v>35</v>
      </c>
    </row>
    <row r="17" spans="1:9" ht="16.8" x14ac:dyDescent="0.3">
      <c r="A17" s="4" t="s">
        <v>4</v>
      </c>
      <c r="B17" s="5">
        <v>64000000</v>
      </c>
      <c r="C17" s="6">
        <v>2030</v>
      </c>
      <c r="D17" s="4">
        <v>1988</v>
      </c>
      <c r="I17" s="28"/>
    </row>
    <row r="18" spans="1:9" ht="16.8" x14ac:dyDescent="0.3">
      <c r="A18" s="4" t="s">
        <v>4</v>
      </c>
      <c r="B18" s="5">
        <v>65500000</v>
      </c>
      <c r="C18" s="6">
        <v>2120</v>
      </c>
      <c r="D18" s="4">
        <v>1989</v>
      </c>
    </row>
    <row r="19" spans="1:9" ht="16.8" x14ac:dyDescent="0.3">
      <c r="A19" s="4" t="s">
        <v>4</v>
      </c>
      <c r="B19" s="5">
        <v>66900000</v>
      </c>
      <c r="C19" s="6">
        <v>2150</v>
      </c>
      <c r="D19" s="4">
        <v>1990</v>
      </c>
    </row>
    <row r="20" spans="1:9" ht="16.8" x14ac:dyDescent="0.3">
      <c r="A20" s="4" t="s">
        <v>4</v>
      </c>
      <c r="B20" s="5">
        <v>68400000</v>
      </c>
      <c r="C20" s="6">
        <v>2220</v>
      </c>
      <c r="D20" s="4">
        <v>1991</v>
      </c>
    </row>
    <row r="21" spans="1:9" ht="16.8" x14ac:dyDescent="0.3">
      <c r="A21" s="4" t="s">
        <v>4</v>
      </c>
      <c r="B21" s="5">
        <v>69800000</v>
      </c>
      <c r="C21" s="6">
        <v>2360</v>
      </c>
      <c r="D21" s="4">
        <v>1992</v>
      </c>
    </row>
    <row r="22" spans="1:9" ht="16.8" x14ac:dyDescent="0.3">
      <c r="A22" s="4" t="s">
        <v>4</v>
      </c>
      <c r="B22" s="5">
        <v>71200000</v>
      </c>
      <c r="C22" s="6">
        <v>2500</v>
      </c>
      <c r="D22" s="4">
        <v>1993</v>
      </c>
    </row>
    <row r="23" spans="1:9" ht="16.8" x14ac:dyDescent="0.3">
      <c r="A23" s="4" t="s">
        <v>4</v>
      </c>
      <c r="B23" s="6">
        <v>72500000</v>
      </c>
      <c r="C23" s="6">
        <v>2660</v>
      </c>
      <c r="D23" s="4">
        <v>1994</v>
      </c>
    </row>
    <row r="24" spans="1:9" ht="16.8" x14ac:dyDescent="0.3">
      <c r="A24" s="4" t="s">
        <v>4</v>
      </c>
      <c r="B24" s="6">
        <v>73800000</v>
      </c>
      <c r="C24" s="6">
        <v>2860</v>
      </c>
      <c r="D24" s="4">
        <v>1995</v>
      </c>
    </row>
    <row r="25" spans="1:9" ht="16.8" x14ac:dyDescent="0.3">
      <c r="A25" s="4" t="s">
        <v>4</v>
      </c>
      <c r="B25" s="6">
        <v>74900000</v>
      </c>
      <c r="C25" s="6">
        <v>3080</v>
      </c>
      <c r="D25" s="4">
        <v>1996</v>
      </c>
    </row>
    <row r="26" spans="1:9" ht="16.8" x14ac:dyDescent="0.3">
      <c r="A26" s="4" t="s">
        <v>4</v>
      </c>
      <c r="B26" s="6">
        <v>76100000</v>
      </c>
      <c r="C26" s="6">
        <v>3270</v>
      </c>
      <c r="D26" s="4">
        <v>1997</v>
      </c>
    </row>
    <row r="27" spans="1:9" ht="16.8" x14ac:dyDescent="0.3">
      <c r="A27" s="4" t="s">
        <v>4</v>
      </c>
      <c r="B27" s="6">
        <v>77100000</v>
      </c>
      <c r="C27" s="6">
        <v>3410</v>
      </c>
      <c r="D27" s="4">
        <v>1998</v>
      </c>
    </row>
    <row r="28" spans="1:9" ht="16.8" x14ac:dyDescent="0.3">
      <c r="A28" s="4" t="s">
        <v>4</v>
      </c>
      <c r="B28" s="6">
        <v>78100000</v>
      </c>
      <c r="C28" s="6">
        <v>3520</v>
      </c>
      <c r="D28" s="4">
        <v>1999</v>
      </c>
    </row>
    <row r="29" spans="1:9" ht="17.399999999999999" thickBot="1" x14ac:dyDescent="0.35">
      <c r="A29" s="4" t="s">
        <v>4</v>
      </c>
      <c r="B29" s="6">
        <v>79000000</v>
      </c>
      <c r="C29" s="6">
        <v>3710</v>
      </c>
      <c r="D29" s="4">
        <v>2000</v>
      </c>
      <c r="H29" s="28"/>
    </row>
    <row r="30" spans="1:9" ht="16.8" x14ac:dyDescent="0.3">
      <c r="A30" s="4" t="s">
        <v>4</v>
      </c>
      <c r="B30" s="6">
        <v>79800000</v>
      </c>
      <c r="C30" s="6">
        <v>3900</v>
      </c>
      <c r="D30" s="4">
        <v>2001</v>
      </c>
      <c r="F30" s="23"/>
      <c r="G30" s="23"/>
      <c r="H30" s="23"/>
    </row>
    <row r="31" spans="1:9" ht="16.8" x14ac:dyDescent="0.3">
      <c r="A31" s="4" t="s">
        <v>4</v>
      </c>
      <c r="B31" s="6">
        <v>80600000</v>
      </c>
      <c r="C31" s="6">
        <v>4100</v>
      </c>
      <c r="D31" s="4">
        <v>2002</v>
      </c>
      <c r="F31" s="21"/>
      <c r="G31" s="21"/>
      <c r="H31" s="21"/>
    </row>
    <row r="32" spans="1:9" ht="16.8" x14ac:dyDescent="0.3">
      <c r="A32" s="4" t="s">
        <v>4</v>
      </c>
      <c r="B32" s="6">
        <v>81500000</v>
      </c>
      <c r="C32" s="6">
        <v>4340</v>
      </c>
      <c r="D32" s="4">
        <v>2003</v>
      </c>
      <c r="F32" s="21"/>
      <c r="G32" s="21"/>
      <c r="H32" s="21"/>
    </row>
    <row r="33" spans="1:8" ht="16.8" x14ac:dyDescent="0.3">
      <c r="A33" s="4" t="s">
        <v>4</v>
      </c>
      <c r="B33" s="6">
        <v>82300000</v>
      </c>
      <c r="C33" s="6">
        <v>4610</v>
      </c>
      <c r="D33" s="4">
        <v>2004</v>
      </c>
      <c r="F33" s="21"/>
      <c r="G33" s="21"/>
      <c r="H33" s="21"/>
    </row>
    <row r="34" spans="1:8" ht="16.8" x14ac:dyDescent="0.3">
      <c r="A34" s="4" t="s">
        <v>4</v>
      </c>
      <c r="B34" s="6">
        <v>83100000</v>
      </c>
      <c r="C34" s="6">
        <v>4910</v>
      </c>
      <c r="D34" s="4">
        <v>2005</v>
      </c>
      <c r="F34" s="21"/>
      <c r="G34" s="21"/>
      <c r="H34" s="21"/>
    </row>
    <row r="35" spans="1:8" ht="16.8" x14ac:dyDescent="0.3">
      <c r="A35" s="4" t="s">
        <v>4</v>
      </c>
      <c r="B35" s="6">
        <v>84000000</v>
      </c>
      <c r="C35" s="6">
        <v>5190</v>
      </c>
      <c r="D35" s="4">
        <v>2006</v>
      </c>
      <c r="F35" s="21"/>
      <c r="G35" s="21"/>
      <c r="H35" s="21"/>
    </row>
    <row r="36" spans="1:8" ht="16.8" x14ac:dyDescent="0.3">
      <c r="A36" s="4" t="s">
        <v>4</v>
      </c>
      <c r="B36" s="6">
        <v>84800000</v>
      </c>
      <c r="C36" s="6">
        <v>5510</v>
      </c>
      <c r="D36" s="4">
        <v>2007</v>
      </c>
      <c r="F36" s="21"/>
      <c r="G36" s="21"/>
      <c r="H36" s="21"/>
    </row>
    <row r="37" spans="1:8" ht="16.8" x14ac:dyDescent="0.3">
      <c r="A37" s="4" t="s">
        <v>4</v>
      </c>
      <c r="B37" s="6">
        <v>85600000</v>
      </c>
      <c r="C37" s="6">
        <v>5760</v>
      </c>
      <c r="D37" s="4">
        <v>2008</v>
      </c>
      <c r="F37" s="21"/>
      <c r="G37" s="21"/>
      <c r="H37" s="21"/>
    </row>
    <row r="38" spans="1:8" ht="16.8" x14ac:dyDescent="0.3">
      <c r="A38" s="4" t="s">
        <v>4</v>
      </c>
      <c r="B38" s="6">
        <v>86500000</v>
      </c>
      <c r="C38" s="6">
        <v>6010</v>
      </c>
      <c r="D38" s="4">
        <v>2009</v>
      </c>
      <c r="F38" s="21"/>
      <c r="G38" s="21"/>
      <c r="H38" s="21"/>
    </row>
    <row r="39" spans="1:8" ht="16.8" x14ac:dyDescent="0.3">
      <c r="A39" s="4" t="s">
        <v>4</v>
      </c>
      <c r="B39" s="6">
        <v>87400000</v>
      </c>
      <c r="C39" s="6">
        <v>6320</v>
      </c>
      <c r="D39" s="4">
        <v>2010</v>
      </c>
      <c r="F39" s="21"/>
      <c r="G39" s="21"/>
      <c r="H39" s="21"/>
    </row>
    <row r="40" spans="1:8" ht="17.399999999999999" thickBot="1" x14ac:dyDescent="0.35">
      <c r="A40" s="4" t="s">
        <v>4</v>
      </c>
      <c r="B40" s="6">
        <v>88300000</v>
      </c>
      <c r="C40" s="6">
        <v>6660</v>
      </c>
      <c r="D40" s="4">
        <v>2011</v>
      </c>
      <c r="F40" s="22"/>
      <c r="G40" s="22"/>
      <c r="H40" s="22"/>
    </row>
    <row r="41" spans="1:8" ht="16.8" x14ac:dyDescent="0.3">
      <c r="A41" s="4" t="s">
        <v>4</v>
      </c>
      <c r="B41" s="6">
        <v>89300000</v>
      </c>
      <c r="C41" s="6">
        <v>6950</v>
      </c>
      <c r="D41" s="4">
        <v>2012</v>
      </c>
    </row>
    <row r="42" spans="1:8" ht="16.8" x14ac:dyDescent="0.3">
      <c r="A42" s="4" t="s">
        <v>4</v>
      </c>
      <c r="B42" s="6">
        <v>90300000</v>
      </c>
      <c r="C42" s="6">
        <v>7260</v>
      </c>
      <c r="D42" s="4">
        <v>2013</v>
      </c>
    </row>
    <row r="43" spans="1:8" ht="16.8" x14ac:dyDescent="0.3">
      <c r="A43" s="4" t="s">
        <v>4</v>
      </c>
      <c r="B43" s="6">
        <v>91200000</v>
      </c>
      <c r="C43" s="6">
        <v>7640</v>
      </c>
      <c r="D43" s="4">
        <v>2014</v>
      </c>
    </row>
    <row r="44" spans="1:8" ht="16.8" x14ac:dyDescent="0.3">
      <c r="A44" s="4" t="s">
        <v>4</v>
      </c>
      <c r="B44" s="6">
        <v>92200000</v>
      </c>
      <c r="C44" s="6">
        <v>8090</v>
      </c>
      <c r="D44" s="4">
        <v>2015</v>
      </c>
    </row>
    <row r="45" spans="1:8" ht="16.8" x14ac:dyDescent="0.3">
      <c r="A45" s="4" t="s">
        <v>4</v>
      </c>
      <c r="B45" s="6">
        <v>93100000</v>
      </c>
      <c r="C45" s="6">
        <v>8550</v>
      </c>
      <c r="D45" s="4">
        <v>2016</v>
      </c>
    </row>
    <row r="46" spans="1:8" ht="16.8" x14ac:dyDescent="0.3">
      <c r="A46" s="4" t="s">
        <v>4</v>
      </c>
      <c r="B46" s="6">
        <v>94000000</v>
      </c>
      <c r="C46" s="6">
        <v>9050</v>
      </c>
      <c r="D46" s="4">
        <v>2017</v>
      </c>
    </row>
    <row r="47" spans="1:8" ht="16.8" x14ac:dyDescent="0.3">
      <c r="A47" s="4" t="s">
        <v>4</v>
      </c>
      <c r="B47" s="6">
        <v>94900000</v>
      </c>
      <c r="C47" s="6">
        <v>9640</v>
      </c>
      <c r="D47" s="4">
        <v>2018</v>
      </c>
    </row>
    <row r="48" spans="1:8" ht="16.8" x14ac:dyDescent="0.3">
      <c r="A48" s="4" t="s">
        <v>4</v>
      </c>
      <c r="B48" s="7">
        <v>95800000</v>
      </c>
      <c r="C48" s="7">
        <v>10300</v>
      </c>
      <c r="D48" s="4">
        <v>2019</v>
      </c>
    </row>
    <row r="49" spans="1:4" ht="16.8" x14ac:dyDescent="0.3">
      <c r="A49" s="4" t="s">
        <v>4</v>
      </c>
      <c r="B49" s="7">
        <v>96600000</v>
      </c>
      <c r="C49" s="7">
        <v>10500</v>
      </c>
      <c r="D49" s="4">
        <v>2020</v>
      </c>
    </row>
    <row r="50" spans="1:4" ht="16.8" x14ac:dyDescent="0.3">
      <c r="A50" s="4" t="s">
        <v>4</v>
      </c>
      <c r="B50" s="7">
        <v>97500000</v>
      </c>
      <c r="C50" s="7">
        <v>10600</v>
      </c>
      <c r="D50" s="4">
        <v>2021</v>
      </c>
    </row>
    <row r="51" spans="1:4" ht="16.8" x14ac:dyDescent="0.3">
      <c r="A51" s="4" t="s">
        <v>4</v>
      </c>
      <c r="B51" s="7">
        <v>98200000</v>
      </c>
      <c r="C51" s="7">
        <v>11300</v>
      </c>
      <c r="D51" s="4">
        <v>2022</v>
      </c>
    </row>
    <row r="52" spans="1:4" ht="16.8" x14ac:dyDescent="0.3">
      <c r="A52" s="4" t="s">
        <v>4</v>
      </c>
      <c r="B52" s="7">
        <v>98900000</v>
      </c>
      <c r="C52" s="7">
        <v>11900</v>
      </c>
      <c r="D52" s="4">
        <v>2023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7DD06-F1B4-425B-9222-DA916E4335A9}">
  <dimension ref="A1:Z52"/>
  <sheetViews>
    <sheetView zoomScale="85" zoomScaleNormal="85" workbookViewId="0">
      <selection activeCell="R18" sqref="R18"/>
    </sheetView>
  </sheetViews>
  <sheetFormatPr defaultRowHeight="13.2" x14ac:dyDescent="0.25"/>
  <cols>
    <col min="1" max="1" width="12.5546875" customWidth="1"/>
    <col min="2" max="2" width="17.44140625" customWidth="1"/>
    <col min="3" max="3" width="14.109375" customWidth="1"/>
    <col min="4" max="4" width="10.5546875" customWidth="1"/>
    <col min="7" max="7" width="26.109375" customWidth="1"/>
    <col min="8" max="8" width="18" customWidth="1"/>
    <col min="9" max="9" width="18.21875" customWidth="1"/>
  </cols>
  <sheetData>
    <row r="1" spans="1:26" ht="15" customHeight="1" x14ac:dyDescent="0.3">
      <c r="A1" s="1" t="s">
        <v>0</v>
      </c>
      <c r="B1" s="1" t="s">
        <v>1</v>
      </c>
      <c r="C1" s="1" t="s">
        <v>2</v>
      </c>
      <c r="D1" s="18" t="s">
        <v>3</v>
      </c>
      <c r="E1" s="17"/>
      <c r="F1" s="17"/>
      <c r="G1" s="17"/>
      <c r="H1" s="17"/>
      <c r="I1" s="17"/>
      <c r="J1" s="2"/>
      <c r="K1" s="2"/>
      <c r="L1" s="2"/>
      <c r="M1" s="2"/>
      <c r="N1" s="2"/>
      <c r="O1" s="2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6.8" x14ac:dyDescent="0.3">
      <c r="A2" s="8" t="s">
        <v>5</v>
      </c>
      <c r="B2" s="9">
        <v>207000000</v>
      </c>
      <c r="C2" s="10">
        <v>32800</v>
      </c>
      <c r="D2" s="8">
        <v>1973</v>
      </c>
    </row>
    <row r="3" spans="1:26" ht="16.8" x14ac:dyDescent="0.3">
      <c r="A3" s="8" t="s">
        <v>5</v>
      </c>
      <c r="B3" s="9">
        <v>209000000</v>
      </c>
      <c r="C3" s="9">
        <v>32300</v>
      </c>
      <c r="D3" s="8">
        <v>1974</v>
      </c>
      <c r="P3" s="24" t="s">
        <v>36</v>
      </c>
      <c r="R3" s="24" t="s">
        <v>35</v>
      </c>
    </row>
    <row r="4" spans="1:26" ht="16.8" x14ac:dyDescent="0.3">
      <c r="A4" s="8" t="s">
        <v>5</v>
      </c>
      <c r="B4" s="9">
        <v>211000000</v>
      </c>
      <c r="C4" s="9">
        <v>31800</v>
      </c>
      <c r="D4" s="8">
        <v>1975</v>
      </c>
    </row>
    <row r="5" spans="1:26" ht="16.8" x14ac:dyDescent="0.3">
      <c r="A5" s="8" t="s">
        <v>5</v>
      </c>
      <c r="B5" s="9">
        <v>213000000</v>
      </c>
      <c r="C5" s="9">
        <v>33100</v>
      </c>
      <c r="D5" s="8">
        <v>1976</v>
      </c>
    </row>
    <row r="6" spans="1:26" ht="16.8" x14ac:dyDescent="0.3">
      <c r="A6" s="8" t="s">
        <v>5</v>
      </c>
      <c r="B6" s="9">
        <v>215000000</v>
      </c>
      <c r="C6" s="9">
        <v>34100</v>
      </c>
      <c r="D6" s="8">
        <v>1977</v>
      </c>
    </row>
    <row r="7" spans="1:26" ht="16.8" x14ac:dyDescent="0.3">
      <c r="A7" s="8" t="s">
        <v>5</v>
      </c>
      <c r="B7" s="9">
        <v>218000000</v>
      </c>
      <c r="C7" s="9">
        <v>35500</v>
      </c>
      <c r="D7" s="8">
        <v>1978</v>
      </c>
    </row>
    <row r="8" spans="1:26" ht="16.8" x14ac:dyDescent="0.3">
      <c r="A8" s="8" t="s">
        <v>5</v>
      </c>
      <c r="B8" s="9">
        <v>220000000</v>
      </c>
      <c r="C8" s="9">
        <v>36200</v>
      </c>
      <c r="D8" s="8">
        <v>1979</v>
      </c>
    </row>
    <row r="9" spans="1:26" ht="16.8" x14ac:dyDescent="0.3">
      <c r="A9" s="8" t="s">
        <v>5</v>
      </c>
      <c r="B9" s="9">
        <v>223000000</v>
      </c>
      <c r="C9" s="9">
        <v>35700</v>
      </c>
      <c r="D9" s="8">
        <v>1980</v>
      </c>
    </row>
    <row r="10" spans="1:26" ht="16.8" x14ac:dyDescent="0.3">
      <c r="A10" s="8" t="s">
        <v>5</v>
      </c>
      <c r="B10" s="9">
        <v>226000000</v>
      </c>
      <c r="C10" s="9">
        <v>36100</v>
      </c>
      <c r="D10" s="8">
        <v>1981</v>
      </c>
    </row>
    <row r="11" spans="1:26" ht="16.8" x14ac:dyDescent="0.3">
      <c r="A11" s="8" t="s">
        <v>5</v>
      </c>
      <c r="B11" s="9">
        <v>228000000</v>
      </c>
      <c r="C11" s="9">
        <v>35000</v>
      </c>
      <c r="D11" s="8">
        <v>1982</v>
      </c>
    </row>
    <row r="12" spans="1:26" ht="16.8" x14ac:dyDescent="0.3">
      <c r="A12" s="8" t="s">
        <v>5</v>
      </c>
      <c r="B12" s="9">
        <v>230000000</v>
      </c>
      <c r="C12" s="9">
        <v>36000</v>
      </c>
      <c r="D12" s="8">
        <v>1983</v>
      </c>
    </row>
    <row r="13" spans="1:26" ht="16.8" x14ac:dyDescent="0.3">
      <c r="A13" s="8" t="s">
        <v>5</v>
      </c>
      <c r="B13" s="9">
        <v>233000000</v>
      </c>
      <c r="C13" s="9">
        <v>38200</v>
      </c>
      <c r="D13" s="8">
        <v>1984</v>
      </c>
    </row>
    <row r="14" spans="1:26" ht="16.8" x14ac:dyDescent="0.3">
      <c r="A14" s="8" t="s">
        <v>5</v>
      </c>
      <c r="B14" s="9">
        <v>235000000</v>
      </c>
      <c r="C14" s="9">
        <v>39300</v>
      </c>
      <c r="D14" s="8">
        <v>1985</v>
      </c>
    </row>
    <row r="15" spans="1:26" ht="16.8" x14ac:dyDescent="0.3">
      <c r="A15" s="8" t="s">
        <v>5</v>
      </c>
      <c r="B15" s="9">
        <v>238000000</v>
      </c>
      <c r="C15" s="9">
        <v>40100</v>
      </c>
      <c r="D15" s="8">
        <v>1986</v>
      </c>
    </row>
    <row r="16" spans="1:26" ht="16.8" x14ac:dyDescent="0.3">
      <c r="A16" s="8" t="s">
        <v>5</v>
      </c>
      <c r="B16" s="9">
        <v>240000000</v>
      </c>
      <c r="C16" s="9">
        <v>41000</v>
      </c>
      <c r="D16" s="8">
        <v>1987</v>
      </c>
    </row>
    <row r="17" spans="1:18" ht="16.8" x14ac:dyDescent="0.3">
      <c r="A17" s="8" t="s">
        <v>5</v>
      </c>
      <c r="B17" s="9">
        <v>242000000</v>
      </c>
      <c r="C17" s="9">
        <v>42200</v>
      </c>
      <c r="D17" s="8">
        <v>1988</v>
      </c>
      <c r="P17" s="24" t="s">
        <v>37</v>
      </c>
      <c r="R17" s="24" t="s">
        <v>35</v>
      </c>
    </row>
    <row r="18" spans="1:18" ht="16.8" x14ac:dyDescent="0.3">
      <c r="A18" s="8" t="s">
        <v>5</v>
      </c>
      <c r="B18" s="9">
        <v>245000000</v>
      </c>
      <c r="C18" s="9">
        <v>43100</v>
      </c>
      <c r="D18" s="8">
        <v>1989</v>
      </c>
      <c r="G18" s="21"/>
      <c r="H18" s="21"/>
    </row>
    <row r="19" spans="1:18" ht="16.8" x14ac:dyDescent="0.3">
      <c r="A19" s="8" t="s">
        <v>5</v>
      </c>
      <c r="B19" s="9">
        <v>248000000</v>
      </c>
      <c r="C19" s="9">
        <v>43300</v>
      </c>
      <c r="D19" s="8">
        <v>1990</v>
      </c>
    </row>
    <row r="20" spans="1:18" ht="16.8" x14ac:dyDescent="0.3">
      <c r="A20" s="8" t="s">
        <v>5</v>
      </c>
      <c r="B20" s="9">
        <v>252000000</v>
      </c>
      <c r="C20" s="9">
        <v>42500</v>
      </c>
      <c r="D20" s="8">
        <v>1991</v>
      </c>
      <c r="G20" s="28"/>
      <c r="H20" s="28"/>
      <c r="I20" s="28"/>
    </row>
    <row r="21" spans="1:18" ht="16.8" x14ac:dyDescent="0.3">
      <c r="A21" s="8" t="s">
        <v>5</v>
      </c>
      <c r="B21" s="9">
        <v>255000000</v>
      </c>
      <c r="C21" s="9">
        <v>43300</v>
      </c>
      <c r="D21" s="8">
        <v>1992</v>
      </c>
      <c r="G21" s="28"/>
      <c r="H21" s="28"/>
      <c r="I21" s="28"/>
    </row>
    <row r="22" spans="1:18" ht="16.8" x14ac:dyDescent="0.3">
      <c r="A22" s="8" t="s">
        <v>5</v>
      </c>
      <c r="B22" s="9">
        <v>259000000</v>
      </c>
      <c r="C22" s="9">
        <v>43700</v>
      </c>
      <c r="D22" s="8">
        <v>1993</v>
      </c>
      <c r="G22" s="25"/>
      <c r="H22" s="25"/>
      <c r="I22" s="25"/>
    </row>
    <row r="23" spans="1:18" ht="16.8" x14ac:dyDescent="0.3">
      <c r="A23" s="8" t="s">
        <v>5</v>
      </c>
      <c r="B23" s="9">
        <v>262000000</v>
      </c>
      <c r="C23" s="9">
        <v>44800</v>
      </c>
      <c r="D23" s="8">
        <v>1994</v>
      </c>
      <c r="G23" s="21"/>
      <c r="H23" s="21"/>
      <c r="I23" s="21"/>
    </row>
    <row r="24" spans="1:18" ht="16.8" x14ac:dyDescent="0.3">
      <c r="A24" s="8" t="s">
        <v>5</v>
      </c>
      <c r="B24" s="9">
        <v>266000000</v>
      </c>
      <c r="C24" s="9">
        <v>45300</v>
      </c>
      <c r="D24" s="8">
        <v>1995</v>
      </c>
      <c r="G24" s="21"/>
      <c r="H24" s="21"/>
      <c r="I24" s="21"/>
    </row>
    <row r="25" spans="1:18" ht="16.8" x14ac:dyDescent="0.3">
      <c r="A25" s="8" t="s">
        <v>5</v>
      </c>
      <c r="B25" s="9">
        <v>269000000</v>
      </c>
      <c r="C25" s="9">
        <v>46300</v>
      </c>
      <c r="D25" s="8">
        <v>1996</v>
      </c>
      <c r="G25" s="21"/>
      <c r="H25" s="21"/>
      <c r="I25" s="21"/>
    </row>
    <row r="26" spans="1:18" ht="16.8" x14ac:dyDescent="0.3">
      <c r="A26" s="8" t="s">
        <v>5</v>
      </c>
      <c r="B26" s="9">
        <v>272000000</v>
      </c>
      <c r="C26" s="9">
        <v>47600</v>
      </c>
      <c r="D26" s="8">
        <v>1997</v>
      </c>
      <c r="G26" s="21"/>
      <c r="H26" s="21"/>
      <c r="I26" s="21"/>
    </row>
    <row r="27" spans="1:18" ht="16.8" x14ac:dyDescent="0.3">
      <c r="A27" s="8" t="s">
        <v>5</v>
      </c>
      <c r="B27" s="9">
        <v>276000000</v>
      </c>
      <c r="C27" s="9">
        <v>49000</v>
      </c>
      <c r="D27" s="8">
        <v>1998</v>
      </c>
      <c r="G27" s="21"/>
      <c r="H27" s="21"/>
      <c r="I27" s="21"/>
    </row>
    <row r="28" spans="1:18" ht="16.8" x14ac:dyDescent="0.3">
      <c r="A28" s="8" t="s">
        <v>5</v>
      </c>
      <c r="B28" s="9">
        <v>279000000</v>
      </c>
      <c r="C28" s="9">
        <v>50600</v>
      </c>
      <c r="D28" s="8">
        <v>1999</v>
      </c>
      <c r="G28" s="21"/>
      <c r="H28" s="21"/>
      <c r="I28" s="21"/>
    </row>
    <row r="29" spans="1:18" ht="16.8" x14ac:dyDescent="0.3">
      <c r="A29" s="8" t="s">
        <v>5</v>
      </c>
      <c r="B29" s="9">
        <v>282000000</v>
      </c>
      <c r="C29" s="9">
        <v>51900</v>
      </c>
      <c r="D29" s="8">
        <v>2000</v>
      </c>
      <c r="G29" s="21"/>
      <c r="H29" s="21"/>
      <c r="I29" s="21"/>
    </row>
    <row r="30" spans="1:18" ht="16.8" x14ac:dyDescent="0.3">
      <c r="A30" s="8" t="s">
        <v>5</v>
      </c>
      <c r="B30" s="9">
        <v>285000000</v>
      </c>
      <c r="C30" s="9">
        <v>51700</v>
      </c>
      <c r="D30" s="8">
        <v>2001</v>
      </c>
      <c r="G30" s="21"/>
      <c r="H30" s="21"/>
      <c r="I30" s="21"/>
    </row>
    <row r="31" spans="1:18" ht="16.8" x14ac:dyDescent="0.3">
      <c r="A31" s="8" t="s">
        <v>5</v>
      </c>
      <c r="B31" s="9">
        <v>288000000</v>
      </c>
      <c r="C31" s="9">
        <v>51900</v>
      </c>
      <c r="D31" s="8">
        <v>2002</v>
      </c>
      <c r="G31" s="21"/>
      <c r="H31" s="21"/>
      <c r="I31" s="21"/>
    </row>
    <row r="32" spans="1:18" ht="16.8" x14ac:dyDescent="0.3">
      <c r="A32" s="8" t="s">
        <v>5</v>
      </c>
      <c r="B32" s="9">
        <v>291000000</v>
      </c>
      <c r="C32" s="9">
        <v>52800</v>
      </c>
      <c r="D32" s="8">
        <v>2003</v>
      </c>
      <c r="G32" s="21"/>
      <c r="H32" s="21"/>
      <c r="I32" s="21"/>
    </row>
    <row r="33" spans="1:9" ht="16.8" x14ac:dyDescent="0.3">
      <c r="A33" s="8" t="s">
        <v>5</v>
      </c>
      <c r="B33" s="9">
        <v>294000000</v>
      </c>
      <c r="C33" s="9">
        <v>54100</v>
      </c>
      <c r="D33" s="8">
        <v>2004</v>
      </c>
    </row>
    <row r="34" spans="1:9" ht="16.8" x14ac:dyDescent="0.3">
      <c r="A34" s="8" t="s">
        <v>5</v>
      </c>
      <c r="B34" s="9">
        <v>297000000</v>
      </c>
      <c r="C34" s="9">
        <v>55300</v>
      </c>
      <c r="D34" s="8">
        <v>2005</v>
      </c>
    </row>
    <row r="35" spans="1:9" ht="16.8" x14ac:dyDescent="0.3">
      <c r="A35" s="8" t="s">
        <v>5</v>
      </c>
      <c r="B35" s="9">
        <v>300000000</v>
      </c>
      <c r="C35" s="9">
        <v>56100</v>
      </c>
      <c r="D35" s="8">
        <v>2006</v>
      </c>
    </row>
    <row r="36" spans="1:9" ht="16.8" x14ac:dyDescent="0.3">
      <c r="A36" s="8" t="s">
        <v>5</v>
      </c>
      <c r="B36" s="9">
        <v>303000000</v>
      </c>
      <c r="C36" s="9">
        <v>56500</v>
      </c>
      <c r="D36" s="8">
        <v>2007</v>
      </c>
    </row>
    <row r="37" spans="1:9" ht="16.8" x14ac:dyDescent="0.3">
      <c r="A37" s="8" t="s">
        <v>5</v>
      </c>
      <c r="B37" s="9">
        <v>306000000</v>
      </c>
      <c r="C37" s="8">
        <v>55800</v>
      </c>
      <c r="D37" s="8">
        <v>2008</v>
      </c>
    </row>
    <row r="38" spans="1:9" ht="16.8" x14ac:dyDescent="0.3">
      <c r="A38" s="8" t="s">
        <v>5</v>
      </c>
      <c r="B38" s="9">
        <v>309000000</v>
      </c>
      <c r="C38" s="8">
        <v>53700</v>
      </c>
      <c r="D38" s="8">
        <v>2009</v>
      </c>
    </row>
    <row r="39" spans="1:9" ht="16.8" x14ac:dyDescent="0.3">
      <c r="A39" s="8" t="s">
        <v>5</v>
      </c>
      <c r="B39" s="9">
        <v>311000000</v>
      </c>
      <c r="C39" s="9">
        <v>54500</v>
      </c>
      <c r="D39" s="8">
        <v>2010</v>
      </c>
      <c r="G39" t="s">
        <v>10</v>
      </c>
    </row>
    <row r="40" spans="1:9" ht="17.399999999999999" thickBot="1" x14ac:dyDescent="0.35">
      <c r="A40" s="8" t="s">
        <v>5</v>
      </c>
      <c r="B40" s="9">
        <v>314000000</v>
      </c>
      <c r="C40" s="9">
        <v>55000</v>
      </c>
      <c r="D40" s="8">
        <v>2011</v>
      </c>
    </row>
    <row r="41" spans="1:9" ht="16.8" x14ac:dyDescent="0.3">
      <c r="A41" s="8" t="s">
        <v>5</v>
      </c>
      <c r="B41" s="9">
        <v>317000000</v>
      </c>
      <c r="C41" s="9">
        <v>55800</v>
      </c>
      <c r="D41" s="8">
        <v>2012</v>
      </c>
      <c r="G41" s="23"/>
      <c r="H41" s="23" t="s">
        <v>2</v>
      </c>
      <c r="I41" s="23" t="s">
        <v>1</v>
      </c>
    </row>
    <row r="42" spans="1:9" ht="16.8" x14ac:dyDescent="0.3">
      <c r="A42" s="8" t="s">
        <v>5</v>
      </c>
      <c r="B42" s="9">
        <v>319000000</v>
      </c>
      <c r="C42" s="9">
        <v>56400</v>
      </c>
      <c r="D42" s="8">
        <v>2013</v>
      </c>
      <c r="G42" s="21" t="s">
        <v>11</v>
      </c>
      <c r="H42" s="21">
        <v>48086.274509803923</v>
      </c>
      <c r="I42" s="21">
        <v>274666666.66666669</v>
      </c>
    </row>
    <row r="43" spans="1:9" ht="16.8" x14ac:dyDescent="0.3">
      <c r="A43" s="8" t="s">
        <v>5</v>
      </c>
      <c r="B43" s="9">
        <v>322000000</v>
      </c>
      <c r="C43" s="9">
        <v>57300</v>
      </c>
      <c r="D43" s="8">
        <v>2014</v>
      </c>
      <c r="G43" s="21" t="s">
        <v>8</v>
      </c>
      <c r="H43" s="21">
        <v>98734007.843137205</v>
      </c>
      <c r="I43" s="21">
        <v>1813786666666670</v>
      </c>
    </row>
    <row r="44" spans="1:9" ht="16.8" x14ac:dyDescent="0.3">
      <c r="A44" s="8" t="s">
        <v>5</v>
      </c>
      <c r="B44" s="9">
        <v>325000000</v>
      </c>
      <c r="C44" s="9">
        <v>58400</v>
      </c>
      <c r="D44" s="8">
        <v>2015</v>
      </c>
      <c r="G44" s="27" t="s">
        <v>9</v>
      </c>
      <c r="H44" s="21">
        <f>_xlfn.STDEV.S(C2:C52)</f>
        <v>9936.4987718580833</v>
      </c>
      <c r="I44">
        <f>_xlfn.STDEV.S(B:B)</f>
        <v>42588574.36762435</v>
      </c>
    </row>
    <row r="45" spans="1:9" ht="16.8" x14ac:dyDescent="0.3">
      <c r="A45" s="8" t="s">
        <v>5</v>
      </c>
      <c r="B45" s="9">
        <v>327000000</v>
      </c>
      <c r="C45" s="9">
        <v>59000</v>
      </c>
      <c r="D45" s="8">
        <v>2016</v>
      </c>
      <c r="G45" s="21" t="s">
        <v>12</v>
      </c>
      <c r="H45" s="21">
        <v>51</v>
      </c>
      <c r="I45" s="21">
        <v>51</v>
      </c>
    </row>
    <row r="46" spans="1:9" ht="16.8" x14ac:dyDescent="0.3">
      <c r="A46" s="8" t="s">
        <v>5</v>
      </c>
      <c r="B46" s="9">
        <v>330000000</v>
      </c>
      <c r="C46" s="9">
        <v>59900</v>
      </c>
      <c r="D46" s="8">
        <v>2017</v>
      </c>
      <c r="G46" s="21" t="s">
        <v>13</v>
      </c>
      <c r="H46" s="21">
        <v>50000</v>
      </c>
      <c r="I46" s="21">
        <v>50000</v>
      </c>
    </row>
    <row r="47" spans="1:9" ht="16.8" x14ac:dyDescent="0.3">
      <c r="A47" s="8" t="s">
        <v>5</v>
      </c>
      <c r="B47" s="9">
        <v>332000000</v>
      </c>
      <c r="C47" s="9">
        <v>61400</v>
      </c>
      <c r="D47" s="8">
        <v>2018</v>
      </c>
      <c r="G47" s="21" t="s">
        <v>14</v>
      </c>
      <c r="H47" s="21">
        <v>50</v>
      </c>
      <c r="I47" s="21">
        <v>50</v>
      </c>
    </row>
    <row r="48" spans="1:9" ht="16.8" x14ac:dyDescent="0.3">
      <c r="A48" s="8" t="s">
        <v>5</v>
      </c>
      <c r="B48" s="9">
        <v>334000000</v>
      </c>
      <c r="C48" s="9">
        <v>62500</v>
      </c>
      <c r="D48" s="8">
        <v>2019</v>
      </c>
      <c r="G48" s="21" t="s">
        <v>15</v>
      </c>
      <c r="H48" s="21">
        <v>-1.3754073677158762</v>
      </c>
      <c r="I48" s="21">
        <v>46.040794775209037</v>
      </c>
    </row>
    <row r="49" spans="1:9" ht="16.8" x14ac:dyDescent="0.3">
      <c r="A49" s="8" t="s">
        <v>5</v>
      </c>
      <c r="B49" s="9">
        <v>336000000</v>
      </c>
      <c r="C49" s="9">
        <v>60200</v>
      </c>
      <c r="D49" s="8">
        <v>2020</v>
      </c>
      <c r="G49" s="21" t="s">
        <v>16</v>
      </c>
      <c r="H49" s="21">
        <v>8.75681775600375E-2</v>
      </c>
      <c r="I49" s="21">
        <v>6.5781414881370517E-43</v>
      </c>
    </row>
    <row r="50" spans="1:9" ht="16.8" x14ac:dyDescent="0.3">
      <c r="A50" s="8" t="s">
        <v>5</v>
      </c>
      <c r="B50" s="9">
        <v>337000000</v>
      </c>
      <c r="C50" s="9">
        <v>63700</v>
      </c>
      <c r="D50" s="8">
        <v>2021</v>
      </c>
      <c r="G50" s="21" t="s">
        <v>17</v>
      </c>
      <c r="H50" s="21">
        <v>1.6759050251630967</v>
      </c>
      <c r="I50" s="21">
        <v>1.6759050251630967</v>
      </c>
    </row>
    <row r="51" spans="1:9" ht="16.8" x14ac:dyDescent="0.3">
      <c r="A51" s="8" t="s">
        <v>5</v>
      </c>
      <c r="B51" s="9">
        <v>338000000</v>
      </c>
      <c r="C51" s="9">
        <v>64600</v>
      </c>
      <c r="D51" s="8">
        <v>2022</v>
      </c>
      <c r="G51" s="21" t="s">
        <v>18</v>
      </c>
      <c r="H51" s="21">
        <v>0.175136355120075</v>
      </c>
      <c r="I51" s="21">
        <v>1.3156282976274103E-42</v>
      </c>
    </row>
    <row r="52" spans="1:9" ht="17.399999999999999" thickBot="1" x14ac:dyDescent="0.35">
      <c r="A52" s="8" t="s">
        <v>5</v>
      </c>
      <c r="B52" s="9">
        <v>340000000</v>
      </c>
      <c r="C52" s="9">
        <v>65000</v>
      </c>
      <c r="D52" s="8">
        <v>2023</v>
      </c>
      <c r="G52" s="22" t="s">
        <v>19</v>
      </c>
      <c r="H52" s="22">
        <v>2.0085591121007611</v>
      </c>
      <c r="I52" s="22">
        <v>2.0085591121007611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72AC2-2682-48CA-9828-A14FE6732C35}">
  <dimension ref="A1:Z68"/>
  <sheetViews>
    <sheetView tabSelected="1" topLeftCell="B1" zoomScale="85" zoomScaleNormal="85" workbookViewId="0">
      <selection activeCell="D7" sqref="D7"/>
    </sheetView>
  </sheetViews>
  <sheetFormatPr defaultRowHeight="13.2" x14ac:dyDescent="0.25"/>
  <cols>
    <col min="2" max="2" width="17.109375" customWidth="1"/>
    <col min="3" max="3" width="12.88671875" customWidth="1"/>
    <col min="4" max="4" width="13.77734375" customWidth="1"/>
    <col min="7" max="7" width="27.77734375" customWidth="1"/>
    <col min="8" max="8" width="25.5546875" customWidth="1"/>
    <col min="10" max="10" width="122.88671875" customWidth="1"/>
    <col min="11" max="11" width="14.5546875" customWidth="1"/>
    <col min="15" max="16" width="8.88671875" customWidth="1"/>
    <col min="19" max="19" width="8.88671875" customWidth="1"/>
    <col min="20" max="20" width="7.88671875" customWidth="1"/>
    <col min="21" max="21" width="11.44140625" customWidth="1"/>
    <col min="22" max="27" width="10.44140625" bestFit="1" customWidth="1"/>
  </cols>
  <sheetData>
    <row r="1" spans="1:26" ht="15.75" customHeight="1" x14ac:dyDescent="0.3">
      <c r="A1" s="1" t="s">
        <v>0</v>
      </c>
      <c r="B1" s="1" t="s">
        <v>1</v>
      </c>
      <c r="C1" s="1" t="s">
        <v>2</v>
      </c>
      <c r="D1" s="18" t="s">
        <v>3</v>
      </c>
      <c r="E1" s="29"/>
      <c r="F1" s="17"/>
      <c r="G1" s="17"/>
      <c r="H1" s="17"/>
      <c r="I1" s="17"/>
      <c r="J1" s="2"/>
      <c r="K1" s="2"/>
      <c r="L1" s="2"/>
      <c r="M1" s="2"/>
      <c r="N1" s="2"/>
      <c r="O1" s="2"/>
      <c r="P1" s="3"/>
      <c r="Q1" s="3"/>
      <c r="R1" s="3"/>
      <c r="U1" s="3"/>
      <c r="V1" s="3"/>
      <c r="W1" s="3"/>
      <c r="X1" s="3"/>
      <c r="Y1" s="3"/>
      <c r="Z1" s="3"/>
    </row>
    <row r="2" spans="1:26" ht="16.8" x14ac:dyDescent="0.3">
      <c r="A2" s="11" t="s">
        <v>6</v>
      </c>
      <c r="B2" s="12">
        <v>110000000</v>
      </c>
      <c r="C2" s="11">
        <v>22100</v>
      </c>
      <c r="D2" s="30">
        <v>1973</v>
      </c>
      <c r="E2" s="31"/>
      <c r="S2" s="47"/>
    </row>
    <row r="3" spans="1:26" ht="16.8" x14ac:dyDescent="0.3">
      <c r="A3" s="11" t="s">
        <v>6</v>
      </c>
      <c r="B3" s="11">
        <v>111000000</v>
      </c>
      <c r="C3" s="11">
        <v>21500</v>
      </c>
      <c r="D3" s="30">
        <v>1974</v>
      </c>
      <c r="E3" s="48"/>
      <c r="S3" s="47"/>
    </row>
    <row r="4" spans="1:26" ht="16.8" x14ac:dyDescent="0.3">
      <c r="A4" s="11" t="s">
        <v>6</v>
      </c>
      <c r="B4" s="11">
        <v>112000000</v>
      </c>
      <c r="C4" s="11">
        <v>21700</v>
      </c>
      <c r="D4" s="11">
        <v>1975</v>
      </c>
      <c r="E4" s="26"/>
      <c r="S4" s="47"/>
    </row>
    <row r="5" spans="1:26" ht="16.8" x14ac:dyDescent="0.3">
      <c r="A5" s="11" t="s">
        <v>6</v>
      </c>
      <c r="B5" s="11">
        <v>114000000</v>
      </c>
      <c r="C5" s="11">
        <v>22300</v>
      </c>
      <c r="D5" s="11">
        <v>1976</v>
      </c>
      <c r="E5" s="31"/>
      <c r="S5" s="47"/>
    </row>
    <row r="6" spans="1:26" ht="16.8" x14ac:dyDescent="0.3">
      <c r="A6" s="11" t="s">
        <v>6</v>
      </c>
      <c r="B6" s="11">
        <v>115000000</v>
      </c>
      <c r="C6" s="11">
        <v>22900</v>
      </c>
      <c r="D6" s="11">
        <v>1977</v>
      </c>
      <c r="E6" s="48"/>
      <c r="S6" s="47"/>
    </row>
    <row r="7" spans="1:26" ht="16.8" x14ac:dyDescent="0.3">
      <c r="A7" s="11" t="s">
        <v>6</v>
      </c>
      <c r="B7" s="11">
        <v>116000000</v>
      </c>
      <c r="C7" s="11">
        <v>23800</v>
      </c>
      <c r="D7" s="11">
        <v>1978</v>
      </c>
      <c r="E7" s="26"/>
      <c r="S7" s="47"/>
    </row>
    <row r="8" spans="1:26" ht="16.8" x14ac:dyDescent="0.3">
      <c r="A8" s="11" t="s">
        <v>6</v>
      </c>
      <c r="B8" s="11">
        <v>117000000</v>
      </c>
      <c r="C8" s="11">
        <v>24800</v>
      </c>
      <c r="D8" s="11">
        <v>1979</v>
      </c>
      <c r="E8" s="26"/>
      <c r="S8" s="47"/>
    </row>
    <row r="9" spans="1:26" ht="16.8" x14ac:dyDescent="0.3">
      <c r="A9" s="11" t="s">
        <v>6</v>
      </c>
      <c r="B9" s="11">
        <v>118000000</v>
      </c>
      <c r="C9" s="11">
        <v>25200</v>
      </c>
      <c r="D9" s="11">
        <v>1980</v>
      </c>
      <c r="E9" s="48"/>
      <c r="S9" s="47"/>
    </row>
    <row r="10" spans="1:26" ht="16.8" x14ac:dyDescent="0.3">
      <c r="A10" s="11" t="s">
        <v>6</v>
      </c>
      <c r="B10" s="11">
        <v>119000000</v>
      </c>
      <c r="C10" s="11">
        <v>25900</v>
      </c>
      <c r="D10" s="11">
        <v>1981</v>
      </c>
      <c r="E10" s="26"/>
      <c r="S10" s="47"/>
    </row>
    <row r="11" spans="1:26" ht="16.8" x14ac:dyDescent="0.3">
      <c r="A11" s="11" t="s">
        <v>6</v>
      </c>
      <c r="B11" s="11">
        <v>120000000</v>
      </c>
      <c r="C11" s="11">
        <v>26400</v>
      </c>
      <c r="D11" s="11">
        <v>1982</v>
      </c>
      <c r="E11" s="26"/>
      <c r="S11" s="47"/>
    </row>
    <row r="12" spans="1:26" ht="16.8" x14ac:dyDescent="0.3">
      <c r="A12" s="11" t="s">
        <v>6</v>
      </c>
      <c r="B12" s="11">
        <v>120000000</v>
      </c>
      <c r="C12" s="11">
        <v>26900</v>
      </c>
      <c r="D12" s="11">
        <v>1983</v>
      </c>
      <c r="E12" s="48"/>
      <c r="S12" s="47"/>
    </row>
    <row r="13" spans="1:26" ht="16.8" x14ac:dyDescent="0.3">
      <c r="A13" s="11" t="s">
        <v>6</v>
      </c>
      <c r="B13" s="11">
        <v>123000000</v>
      </c>
      <c r="C13" s="11">
        <v>27800</v>
      </c>
      <c r="D13" s="11">
        <v>1984</v>
      </c>
      <c r="E13" s="26"/>
      <c r="S13" s="47"/>
    </row>
    <row r="14" spans="1:26" ht="16.8" x14ac:dyDescent="0.3">
      <c r="A14" s="11" t="s">
        <v>6</v>
      </c>
      <c r="B14" s="11">
        <v>123000000</v>
      </c>
      <c r="C14" s="11">
        <v>28900</v>
      </c>
      <c r="D14" s="11">
        <v>1985</v>
      </c>
      <c r="E14" s="26"/>
      <c r="S14" s="47"/>
    </row>
    <row r="15" spans="1:26" ht="16.8" x14ac:dyDescent="0.3">
      <c r="A15" s="11" t="s">
        <v>6</v>
      </c>
      <c r="B15" s="11">
        <v>123000000</v>
      </c>
      <c r="C15" s="11">
        <v>29500</v>
      </c>
      <c r="D15" s="11">
        <v>1986</v>
      </c>
      <c r="E15" s="48"/>
      <c r="S15" s="47"/>
    </row>
    <row r="16" spans="1:26" ht="16.8" x14ac:dyDescent="0.3">
      <c r="A16" s="11" t="s">
        <v>6</v>
      </c>
      <c r="B16" s="11">
        <v>124000000</v>
      </c>
      <c r="C16" s="11">
        <v>30600</v>
      </c>
      <c r="D16" s="11">
        <v>1987</v>
      </c>
      <c r="E16" s="26"/>
      <c r="S16" s="47"/>
    </row>
    <row r="17" spans="1:19" ht="16.8" x14ac:dyDescent="0.3">
      <c r="A17" s="11" t="s">
        <v>6</v>
      </c>
      <c r="B17" s="11">
        <v>124000000</v>
      </c>
      <c r="C17" s="11">
        <v>32400</v>
      </c>
      <c r="D17" s="11">
        <v>1988</v>
      </c>
      <c r="E17" s="26"/>
      <c r="S17" s="47"/>
    </row>
    <row r="18" spans="1:19" ht="16.8" x14ac:dyDescent="0.3">
      <c r="A18" s="11" t="s">
        <v>6</v>
      </c>
      <c r="B18" s="11">
        <v>124000000</v>
      </c>
      <c r="C18" s="11">
        <v>33700</v>
      </c>
      <c r="D18" s="11">
        <v>1989</v>
      </c>
      <c r="E18" s="48"/>
      <c r="S18" s="47"/>
    </row>
    <row r="19" spans="1:19" ht="16.8" x14ac:dyDescent="0.3">
      <c r="A19" s="11" t="s">
        <v>6</v>
      </c>
      <c r="B19" s="11">
        <v>125000000</v>
      </c>
      <c r="C19" s="11">
        <v>35100</v>
      </c>
      <c r="D19" s="11">
        <v>1990</v>
      </c>
      <c r="E19" s="26"/>
      <c r="S19" s="47"/>
    </row>
    <row r="20" spans="1:19" ht="16.8" x14ac:dyDescent="0.3">
      <c r="A20" s="11" t="s">
        <v>6</v>
      </c>
      <c r="B20" s="11">
        <v>125000000</v>
      </c>
      <c r="C20" s="11">
        <v>36100</v>
      </c>
      <c r="D20" s="11">
        <v>1991</v>
      </c>
      <c r="E20" s="26"/>
      <c r="S20" s="47"/>
    </row>
    <row r="21" spans="1:19" ht="16.8" x14ac:dyDescent="0.3">
      <c r="A21" s="11" t="s">
        <v>6</v>
      </c>
      <c r="B21" s="11">
        <v>125000000</v>
      </c>
      <c r="C21" s="11">
        <v>36200</v>
      </c>
      <c r="D21" s="11">
        <v>1992</v>
      </c>
      <c r="E21" s="48"/>
      <c r="S21" s="47"/>
    </row>
    <row r="22" spans="1:19" ht="16.8" x14ac:dyDescent="0.3">
      <c r="A22" s="11" t="s">
        <v>6</v>
      </c>
      <c r="B22" s="11">
        <v>125000000</v>
      </c>
      <c r="C22" s="11">
        <v>35800</v>
      </c>
      <c r="D22" s="11">
        <v>1993</v>
      </c>
      <c r="E22" s="26"/>
      <c r="S22" s="47"/>
    </row>
    <row r="23" spans="1:19" ht="16.8" x14ac:dyDescent="0.3">
      <c r="A23" s="11" t="s">
        <v>6</v>
      </c>
      <c r="B23" s="11">
        <v>125000000</v>
      </c>
      <c r="C23" s="11">
        <v>36000</v>
      </c>
      <c r="D23" s="11">
        <v>1994</v>
      </c>
      <c r="E23" s="26"/>
      <c r="O23" s="47"/>
      <c r="S23" s="47"/>
    </row>
    <row r="24" spans="1:19" ht="16.8" x14ac:dyDescent="0.3">
      <c r="A24" s="11" t="s">
        <v>6</v>
      </c>
      <c r="B24" s="11">
        <v>125000000</v>
      </c>
      <c r="C24" s="11">
        <v>36700</v>
      </c>
      <c r="D24" s="11">
        <v>1995</v>
      </c>
      <c r="E24" s="48"/>
      <c r="O24" s="47"/>
      <c r="S24" s="47"/>
    </row>
    <row r="25" spans="1:19" ht="16.8" x14ac:dyDescent="0.3">
      <c r="A25" s="11" t="s">
        <v>6</v>
      </c>
      <c r="B25" s="11">
        <v>126000000</v>
      </c>
      <c r="C25" s="11">
        <v>37600</v>
      </c>
      <c r="D25" s="11">
        <v>1996</v>
      </c>
      <c r="E25" s="26"/>
      <c r="K25" s="24" t="s">
        <v>33</v>
      </c>
      <c r="M25">
        <v>110000000</v>
      </c>
      <c r="N25">
        <v>111000000</v>
      </c>
      <c r="O25">
        <v>112000000</v>
      </c>
      <c r="P25">
        <v>114000000</v>
      </c>
      <c r="Q25">
        <v>115000000</v>
      </c>
      <c r="R25">
        <v>116000000</v>
      </c>
    </row>
    <row r="26" spans="1:19" ht="16.8" x14ac:dyDescent="0.3">
      <c r="A26" s="11" t="s">
        <v>6</v>
      </c>
      <c r="B26" s="11">
        <v>126000000</v>
      </c>
      <c r="C26" s="11">
        <v>37800</v>
      </c>
      <c r="D26" s="11">
        <v>1997</v>
      </c>
      <c r="E26" s="26"/>
      <c r="K26" s="24" t="s">
        <v>34</v>
      </c>
      <c r="M26" s="24" t="s">
        <v>35</v>
      </c>
    </row>
    <row r="27" spans="1:19" ht="16.8" x14ac:dyDescent="0.3">
      <c r="A27" s="11" t="s">
        <v>6</v>
      </c>
      <c r="B27" s="11">
        <v>126000000</v>
      </c>
      <c r="C27" s="11">
        <v>37100</v>
      </c>
      <c r="D27" s="11">
        <v>1998</v>
      </c>
      <c r="E27" s="48"/>
      <c r="O27" s="47"/>
      <c r="S27" s="47"/>
    </row>
    <row r="28" spans="1:19" ht="16.8" x14ac:dyDescent="0.3">
      <c r="A28" s="11" t="s">
        <v>6</v>
      </c>
      <c r="B28" s="11">
        <v>127000000</v>
      </c>
      <c r="C28" s="11">
        <v>36800</v>
      </c>
      <c r="D28" s="11">
        <v>1999</v>
      </c>
      <c r="E28" s="26"/>
      <c r="O28" s="47"/>
      <c r="S28" s="47"/>
    </row>
    <row r="29" spans="1:19" ht="16.8" x14ac:dyDescent="0.3">
      <c r="A29" s="11" t="s">
        <v>6</v>
      </c>
      <c r="B29" s="11">
        <v>127000000</v>
      </c>
      <c r="C29" s="11">
        <v>37600</v>
      </c>
      <c r="D29" s="11">
        <v>2000</v>
      </c>
      <c r="E29" s="26"/>
      <c r="O29" s="47"/>
      <c r="S29" s="47"/>
    </row>
    <row r="30" spans="1:19" ht="16.8" x14ac:dyDescent="0.3">
      <c r="A30" s="11" t="s">
        <v>6</v>
      </c>
      <c r="B30" s="11">
        <v>127000000</v>
      </c>
      <c r="C30" s="11">
        <v>37500</v>
      </c>
      <c r="D30" s="11">
        <v>2001</v>
      </c>
      <c r="E30" s="48"/>
      <c r="O30" s="47"/>
      <c r="S30" s="47"/>
    </row>
    <row r="31" spans="1:19" ht="16.8" x14ac:dyDescent="0.3">
      <c r="A31" s="11" t="s">
        <v>6</v>
      </c>
      <c r="B31" s="11">
        <v>127000000</v>
      </c>
      <c r="C31" s="11">
        <v>37300</v>
      </c>
      <c r="D31" s="11">
        <v>2002</v>
      </c>
      <c r="E31" s="26"/>
      <c r="O31" s="47"/>
      <c r="S31" s="47"/>
    </row>
    <row r="32" spans="1:19" ht="16.8" x14ac:dyDescent="0.3">
      <c r="A32" s="11" t="s">
        <v>6</v>
      </c>
      <c r="B32" s="11">
        <v>128000000</v>
      </c>
      <c r="C32" s="11">
        <v>37700</v>
      </c>
      <c r="D32" s="11">
        <v>2003</v>
      </c>
      <c r="E32" s="26"/>
      <c r="O32" s="47"/>
      <c r="S32" s="47"/>
    </row>
    <row r="33" spans="1:19" ht="16.8" x14ac:dyDescent="0.3">
      <c r="A33" s="11" t="s">
        <v>6</v>
      </c>
      <c r="B33" s="11">
        <v>128000000</v>
      </c>
      <c r="C33" s="11">
        <v>38300</v>
      </c>
      <c r="D33" s="11">
        <v>2004</v>
      </c>
      <c r="E33" s="48"/>
      <c r="O33" s="47"/>
      <c r="S33" s="47"/>
    </row>
    <row r="34" spans="1:19" ht="16.8" x14ac:dyDescent="0.3">
      <c r="A34" s="11" t="s">
        <v>6</v>
      </c>
      <c r="B34" s="11">
        <v>128000000</v>
      </c>
      <c r="C34" s="11">
        <v>38900</v>
      </c>
      <c r="D34" s="11">
        <v>2005</v>
      </c>
      <c r="E34" s="26"/>
      <c r="O34" s="47"/>
      <c r="S34" s="47"/>
    </row>
    <row r="35" spans="1:19" ht="16.8" x14ac:dyDescent="0.3">
      <c r="A35" s="11" t="s">
        <v>6</v>
      </c>
      <c r="B35" s="11">
        <v>128000000</v>
      </c>
      <c r="C35" s="11">
        <v>39300</v>
      </c>
      <c r="D35" s="11">
        <v>2006</v>
      </c>
      <c r="E35" s="26"/>
      <c r="O35" s="47"/>
      <c r="S35" s="47"/>
    </row>
    <row r="36" spans="1:19" ht="16.8" x14ac:dyDescent="0.3">
      <c r="A36" s="11" t="s">
        <v>6</v>
      </c>
      <c r="B36" s="11">
        <v>128000000</v>
      </c>
      <c r="C36" s="11">
        <v>39700</v>
      </c>
      <c r="D36" s="11">
        <v>2007</v>
      </c>
      <c r="E36" s="48"/>
      <c r="G36" s="59" t="s">
        <v>63</v>
      </c>
      <c r="H36" s="60"/>
      <c r="I36" s="25"/>
      <c r="O36" s="47"/>
      <c r="S36" s="47"/>
    </row>
    <row r="37" spans="1:19" ht="16.8" x14ac:dyDescent="0.3">
      <c r="A37" s="11" t="s">
        <v>6</v>
      </c>
      <c r="B37" s="11">
        <v>128000000</v>
      </c>
      <c r="C37" s="11">
        <v>39000</v>
      </c>
      <c r="D37" s="11">
        <v>2008</v>
      </c>
      <c r="E37" s="26"/>
      <c r="G37" s="59" t="s">
        <v>53</v>
      </c>
      <c r="H37" s="60"/>
      <c r="I37" s="21"/>
      <c r="O37" s="47"/>
      <c r="S37" s="47"/>
    </row>
    <row r="38" spans="1:19" ht="16.8" x14ac:dyDescent="0.3">
      <c r="A38" s="11" t="s">
        <v>6</v>
      </c>
      <c r="B38" s="11">
        <v>128000000</v>
      </c>
      <c r="C38" s="11">
        <v>36700</v>
      </c>
      <c r="D38" s="11">
        <v>2009</v>
      </c>
      <c r="E38" s="26"/>
      <c r="G38" s="55"/>
      <c r="H38" s="55" t="s">
        <v>2</v>
      </c>
      <c r="I38" s="21"/>
      <c r="J38" s="24" t="s">
        <v>54</v>
      </c>
      <c r="O38" s="47"/>
    </row>
    <row r="39" spans="1:19" ht="16.8" x14ac:dyDescent="0.3">
      <c r="A39" s="11" t="s">
        <v>6</v>
      </c>
      <c r="B39" s="11">
        <v>128000000</v>
      </c>
      <c r="C39" s="11">
        <v>38100</v>
      </c>
      <c r="D39" s="11">
        <v>2010</v>
      </c>
      <c r="E39" s="48"/>
      <c r="G39" s="56" t="s">
        <v>11</v>
      </c>
      <c r="H39" s="56">
        <v>34480.392156862697</v>
      </c>
      <c r="I39" s="21"/>
      <c r="J39" s="24" t="s">
        <v>60</v>
      </c>
      <c r="O39" s="47"/>
    </row>
    <row r="40" spans="1:19" ht="16.8" x14ac:dyDescent="0.3">
      <c r="A40" s="11" t="s">
        <v>6</v>
      </c>
      <c r="B40" s="11">
        <v>128000000</v>
      </c>
      <c r="C40" s="11">
        <v>38100</v>
      </c>
      <c r="D40" s="11">
        <v>2011</v>
      </c>
      <c r="E40" s="26"/>
      <c r="G40" s="56" t="s">
        <v>8</v>
      </c>
      <c r="H40" s="56">
        <v>41622007.843137205</v>
      </c>
      <c r="I40" s="21"/>
      <c r="J40" s="24" t="s">
        <v>61</v>
      </c>
      <c r="O40" s="47"/>
    </row>
    <row r="41" spans="1:19" ht="16.8" x14ac:dyDescent="0.3">
      <c r="A41" s="11" t="s">
        <v>6</v>
      </c>
      <c r="B41" s="11">
        <v>128000000</v>
      </c>
      <c r="C41" s="11">
        <v>38700</v>
      </c>
      <c r="D41" s="11">
        <v>2012</v>
      </c>
      <c r="E41" s="26"/>
      <c r="G41" s="57" t="s">
        <v>9</v>
      </c>
      <c r="H41" s="56">
        <f>_xlfn.STDEV.S(C2:C52)</f>
        <v>6451.5120586678904</v>
      </c>
      <c r="I41" s="21"/>
      <c r="J41" s="24" t="s">
        <v>55</v>
      </c>
    </row>
    <row r="42" spans="1:19" ht="16.8" x14ac:dyDescent="0.3">
      <c r="A42" s="11" t="s">
        <v>6</v>
      </c>
      <c r="B42" s="11">
        <v>128000000</v>
      </c>
      <c r="C42" s="11">
        <v>39600</v>
      </c>
      <c r="D42" s="11">
        <v>2013</v>
      </c>
      <c r="E42" s="48"/>
      <c r="G42" s="56" t="s">
        <v>12</v>
      </c>
      <c r="H42" s="56">
        <v>51</v>
      </c>
      <c r="I42" s="21"/>
      <c r="J42" s="24" t="s">
        <v>59</v>
      </c>
    </row>
    <row r="43" spans="1:19" ht="16.8" x14ac:dyDescent="0.3">
      <c r="A43" s="11" t="s">
        <v>6</v>
      </c>
      <c r="B43" s="11">
        <v>127000000</v>
      </c>
      <c r="C43" s="11">
        <v>39700</v>
      </c>
      <c r="D43" s="11">
        <v>2014</v>
      </c>
      <c r="E43" s="26"/>
      <c r="G43" s="61" t="s">
        <v>20</v>
      </c>
      <c r="H43" s="56">
        <v>30000</v>
      </c>
      <c r="I43" s="21"/>
      <c r="J43" s="24"/>
    </row>
    <row r="44" spans="1:19" ht="16.8" x14ac:dyDescent="0.3">
      <c r="A44" s="11" t="s">
        <v>6</v>
      </c>
      <c r="B44" s="11">
        <v>127000000</v>
      </c>
      <c r="C44" s="11">
        <v>40400</v>
      </c>
      <c r="D44" s="11">
        <v>2015</v>
      </c>
      <c r="E44" s="26"/>
      <c r="G44" s="56" t="s">
        <v>14</v>
      </c>
      <c r="H44" s="56">
        <v>50</v>
      </c>
      <c r="I44" s="21"/>
    </row>
    <row r="45" spans="1:19" ht="16.8" x14ac:dyDescent="0.3">
      <c r="A45" s="11" t="s">
        <v>6</v>
      </c>
      <c r="B45" s="11">
        <v>127000000</v>
      </c>
      <c r="C45" s="11">
        <v>40700</v>
      </c>
      <c r="D45" s="11">
        <v>2016</v>
      </c>
      <c r="E45" s="48"/>
      <c r="G45" s="56" t="s">
        <v>15</v>
      </c>
      <c r="H45" s="56">
        <v>4.9595195093918294</v>
      </c>
      <c r="I45" s="21"/>
      <c r="J45" s="24" t="s">
        <v>56</v>
      </c>
    </row>
    <row r="46" spans="1:19" ht="16.8" x14ac:dyDescent="0.3">
      <c r="A46" s="11" t="s">
        <v>6</v>
      </c>
      <c r="B46" s="11">
        <v>127000000</v>
      </c>
      <c r="C46" s="11">
        <v>41400</v>
      </c>
      <c r="D46" s="11">
        <v>2017</v>
      </c>
      <c r="E46" s="26"/>
      <c r="G46" s="56" t="s">
        <v>16</v>
      </c>
      <c r="H46" s="58">
        <v>4.2736108744327596E-6</v>
      </c>
      <c r="I46" s="21"/>
      <c r="J46" s="24" t="s">
        <v>57</v>
      </c>
    </row>
    <row r="47" spans="1:19" ht="16.8" x14ac:dyDescent="0.3">
      <c r="A47" s="11" t="s">
        <v>6</v>
      </c>
      <c r="B47" s="11">
        <v>126000000</v>
      </c>
      <c r="C47" s="11">
        <v>41700</v>
      </c>
      <c r="D47" s="11">
        <v>2018</v>
      </c>
      <c r="E47" s="26"/>
      <c r="G47" s="56" t="s">
        <v>17</v>
      </c>
      <c r="H47" s="56">
        <v>1.6759050251630967</v>
      </c>
      <c r="J47" s="24" t="s">
        <v>58</v>
      </c>
    </row>
    <row r="48" spans="1:19" ht="16.8" x14ac:dyDescent="0.3">
      <c r="A48" s="11" t="s">
        <v>6</v>
      </c>
      <c r="B48" s="11">
        <v>126000000</v>
      </c>
      <c r="C48" s="11">
        <v>41700</v>
      </c>
      <c r="D48" s="11">
        <v>2019</v>
      </c>
      <c r="E48" s="48"/>
      <c r="G48" s="56" t="s">
        <v>18</v>
      </c>
      <c r="H48" s="58">
        <v>8.5472217488655192E-6</v>
      </c>
    </row>
    <row r="49" spans="1:10" ht="16.8" x14ac:dyDescent="0.3">
      <c r="A49" s="11" t="s">
        <v>6</v>
      </c>
      <c r="B49" s="15">
        <v>125000000</v>
      </c>
      <c r="C49" s="11">
        <v>39900</v>
      </c>
      <c r="D49" s="11">
        <v>2020</v>
      </c>
      <c r="E49" s="26"/>
      <c r="G49" s="56" t="s">
        <v>19</v>
      </c>
      <c r="H49" s="56">
        <v>2.0085591121007611</v>
      </c>
    </row>
    <row r="50" spans="1:10" ht="16.8" x14ac:dyDescent="0.3">
      <c r="A50" s="11" t="s">
        <v>6</v>
      </c>
      <c r="B50" s="15">
        <v>125000000</v>
      </c>
      <c r="C50" s="11">
        <v>40800</v>
      </c>
      <c r="D50" s="11">
        <v>2021</v>
      </c>
      <c r="E50" s="26"/>
      <c r="G50" s="53" t="s">
        <v>21</v>
      </c>
      <c r="H50" s="53">
        <f>H39-H47*H41/SQRT(H42)</f>
        <v>32966.392319546125</v>
      </c>
    </row>
    <row r="51" spans="1:10" ht="16.8" x14ac:dyDescent="0.3">
      <c r="A51" s="11" t="s">
        <v>6</v>
      </c>
      <c r="B51" s="15">
        <v>124000000</v>
      </c>
      <c r="C51" s="11">
        <v>41600</v>
      </c>
      <c r="D51" s="11">
        <v>2022</v>
      </c>
      <c r="E51" s="48"/>
      <c r="G51" s="53" t="s">
        <v>22</v>
      </c>
      <c r="H51" s="54">
        <f>H39+H47*H41/SQRT(H42)</f>
        <v>35994.39199417927</v>
      </c>
      <c r="J51" s="24" t="s">
        <v>62</v>
      </c>
    </row>
    <row r="52" spans="1:10" ht="16.8" x14ac:dyDescent="0.3">
      <c r="A52" s="11" t="s">
        <v>6</v>
      </c>
      <c r="B52" s="15">
        <v>123000000</v>
      </c>
      <c r="C52" s="11">
        <v>42500</v>
      </c>
      <c r="D52" s="11">
        <v>2023</v>
      </c>
      <c r="E52" s="26"/>
    </row>
    <row r="56" spans="1:10" x14ac:dyDescent="0.25">
      <c r="G56" s="24"/>
    </row>
    <row r="57" spans="1:10" x14ac:dyDescent="0.25">
      <c r="J57" s="24" t="s">
        <v>54</v>
      </c>
    </row>
    <row r="58" spans="1:10" x14ac:dyDescent="0.25">
      <c r="G58" s="24" t="s">
        <v>24</v>
      </c>
      <c r="H58">
        <v>0.05</v>
      </c>
      <c r="J58" s="24" t="s">
        <v>64</v>
      </c>
    </row>
    <row r="59" spans="1:10" x14ac:dyDescent="0.25">
      <c r="G59" s="24" t="s">
        <v>25</v>
      </c>
      <c r="H59">
        <v>0.73</v>
      </c>
      <c r="J59" s="24" t="s">
        <v>65</v>
      </c>
    </row>
    <row r="60" spans="1:10" x14ac:dyDescent="0.25">
      <c r="G60" s="24" t="s">
        <v>26</v>
      </c>
      <c r="H60">
        <v>51</v>
      </c>
      <c r="J60" s="24" t="s">
        <v>67</v>
      </c>
    </row>
    <row r="61" spans="1:10" x14ac:dyDescent="0.25">
      <c r="G61" s="24" t="s">
        <v>28</v>
      </c>
      <c r="H61">
        <v>0.27</v>
      </c>
      <c r="J61" s="24" t="s">
        <v>66</v>
      </c>
    </row>
    <row r="63" spans="1:10" x14ac:dyDescent="0.25">
      <c r="G63" s="24" t="s">
        <v>23</v>
      </c>
      <c r="H63">
        <f>ABS(_xlfn.NORM.INV(H58/2,0,1))</f>
        <v>1.9599639845400538</v>
      </c>
    </row>
    <row r="64" spans="1:10" x14ac:dyDescent="0.25">
      <c r="G64" s="24" t="s">
        <v>27</v>
      </c>
      <c r="H64">
        <f>H63*SQRT(H59*H61/H60)</f>
        <v>0.1218446080101749</v>
      </c>
    </row>
    <row r="65" spans="7:8" x14ac:dyDescent="0.25">
      <c r="G65" s="24" t="s">
        <v>29</v>
      </c>
      <c r="H65">
        <f>H59-H64</f>
        <v>0.60815539198982504</v>
      </c>
    </row>
    <row r="66" spans="7:8" x14ac:dyDescent="0.25">
      <c r="G66" s="24" t="s">
        <v>30</v>
      </c>
      <c r="H66">
        <f>H59+H64</f>
        <v>0.85184460801017492</v>
      </c>
    </row>
    <row r="68" spans="7:8" x14ac:dyDescent="0.25">
      <c r="G68" s="24" t="s">
        <v>31</v>
      </c>
    </row>
  </sheetData>
  <sortState xmlns:xlrd2="http://schemas.microsoft.com/office/spreadsheetml/2017/richdata2" ref="S2:S51">
    <sortCondition ref="S2"/>
  </sortState>
  <mergeCells count="2">
    <mergeCell ref="G37:H37"/>
    <mergeCell ref="G36:H3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Vietnam</vt:lpstr>
      <vt:lpstr>USA</vt:lpstr>
      <vt:lpstr>Japan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Đạt Nguyễn Hoàng</cp:lastModifiedBy>
  <dcterms:modified xsi:type="dcterms:W3CDTF">2023-11-05T05:10:48Z</dcterms:modified>
</cp:coreProperties>
</file>