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TAI LIEU CAC MON HOC\MAS291\"/>
    </mc:Choice>
  </mc:AlternateContent>
  <xr:revisionPtr revIDLastSave="0" documentId="8_{85F29A56-83E3-428D-B57A-993C58C9DC43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heet1" sheetId="2" r:id="rId1"/>
    <sheet name="gdppercapita_us_inflation_adjus" sheetId="1" r:id="rId2"/>
  </sheets>
  <calcPr calcId="181029"/>
</workbook>
</file>

<file path=xl/calcChain.xml><?xml version="1.0" encoding="utf-8"?>
<calcChain xmlns="http://schemas.openxmlformats.org/spreadsheetml/2006/main">
  <c r="BN51" i="1" l="1"/>
  <c r="BN52" i="1" s="1"/>
  <c r="BN53" i="1" s="1"/>
  <c r="BN54" i="1" s="1"/>
  <c r="BN55" i="1" s="1"/>
  <c r="BN56" i="1" s="1"/>
  <c r="BN57" i="1" s="1"/>
  <c r="BN58" i="1" s="1"/>
  <c r="BN59" i="1" s="1"/>
  <c r="BN60" i="1" s="1"/>
  <c r="BN61" i="1" s="1"/>
  <c r="BN62" i="1" s="1"/>
  <c r="BN63" i="1" s="1"/>
  <c r="BN64" i="1" s="1"/>
  <c r="BN65" i="1" s="1"/>
  <c r="BN66" i="1" s="1"/>
  <c r="BN67" i="1" s="1"/>
  <c r="BN68" i="1" s="1"/>
  <c r="BN69" i="1" s="1"/>
  <c r="K43" i="2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42" i="2"/>
  <c r="C27" i="2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B2" i="2"/>
  <c r="BT44" i="1"/>
  <c r="BU35" i="1" l="1"/>
  <c r="BU36" i="1" s="1"/>
  <c r="BU37" i="1" s="1"/>
  <c r="BU38" i="1" s="1"/>
  <c r="BU39" i="1" s="1"/>
  <c r="BU40" i="1" s="1"/>
  <c r="BU41" i="1" s="1"/>
  <c r="BU42" i="1" s="1"/>
  <c r="BU43" i="1" s="1"/>
  <c r="BL3" i="1" a="1"/>
  <c r="BL3" i="1" s="1"/>
  <c r="BL4" i="1" a="1"/>
  <c r="BL4" i="1" s="1"/>
  <c r="BL5" i="1" a="1"/>
  <c r="BL5" i="1" s="1"/>
  <c r="BL6" i="1" a="1"/>
  <c r="BL6" i="1" s="1"/>
  <c r="BL7" i="1" a="1"/>
  <c r="BL7" i="1" s="1"/>
  <c r="BL8" i="1" a="1"/>
  <c r="BL8" i="1" s="1"/>
  <c r="BL9" i="1" a="1"/>
  <c r="BL9" i="1" s="1"/>
  <c r="BL10" i="1" a="1"/>
  <c r="BL10" i="1"/>
  <c r="BL11" i="1" a="1"/>
  <c r="BL11" i="1" s="1"/>
  <c r="BL12" i="1" a="1"/>
  <c r="BL12" i="1" s="1"/>
  <c r="BL13" i="1" a="1"/>
  <c r="BL13" i="1" s="1"/>
  <c r="BL14" i="1" a="1"/>
  <c r="BL14" i="1" s="1"/>
  <c r="BL15" i="1" a="1"/>
  <c r="BL15" i="1" s="1"/>
  <c r="BL16" i="1" a="1"/>
  <c r="BL16" i="1" s="1"/>
  <c r="BL17" i="1" a="1"/>
  <c r="BL17" i="1" s="1"/>
  <c r="BL18" i="1" a="1"/>
  <c r="BL18" i="1" s="1"/>
  <c r="BL19" i="1" a="1"/>
  <c r="BL19" i="1" s="1"/>
  <c r="BL20" i="1" a="1"/>
  <c r="BL20" i="1" s="1"/>
  <c r="BL21" i="1" a="1"/>
  <c r="BL21" i="1" s="1"/>
  <c r="BL22" i="1" a="1"/>
  <c r="BL22" i="1" s="1"/>
  <c r="BL23" i="1" a="1"/>
  <c r="BL23" i="1"/>
  <c r="BL24" i="1" a="1"/>
  <c r="BL24" i="1"/>
  <c r="BL25" i="1" a="1"/>
  <c r="BL25" i="1" s="1"/>
  <c r="BL26" i="1" a="1"/>
  <c r="BL26" i="1" s="1"/>
  <c r="BL27" i="1" a="1"/>
  <c r="BL27" i="1" s="1"/>
  <c r="BL28" i="1" a="1"/>
  <c r="BL28" i="1" s="1"/>
  <c r="BL29" i="1" a="1"/>
  <c r="BL29" i="1" s="1"/>
  <c r="BL30" i="1" a="1"/>
  <c r="BL30" i="1" s="1"/>
  <c r="BL31" i="1" a="1"/>
  <c r="BL31" i="1" s="1"/>
  <c r="BL32" i="1" a="1"/>
  <c r="BL32" i="1" s="1"/>
  <c r="BL33" i="1" a="1"/>
  <c r="BL33" i="1"/>
  <c r="BL34" i="1" a="1"/>
  <c r="BL34" i="1"/>
  <c r="BL35" i="1" a="1"/>
  <c r="BL35" i="1" s="1"/>
  <c r="BL36" i="1" a="1"/>
  <c r="BL36" i="1" s="1"/>
  <c r="BL37" i="1" a="1"/>
  <c r="BL37" i="1" s="1"/>
  <c r="BL38" i="1" a="1"/>
  <c r="BL38" i="1" s="1"/>
  <c r="BL39" i="1" a="1"/>
  <c r="BL39" i="1" s="1"/>
  <c r="BL40" i="1" a="1"/>
  <c r="BL40" i="1" s="1"/>
  <c r="BL41" i="1" a="1"/>
  <c r="BL41" i="1" s="1"/>
  <c r="BL42" i="1" a="1"/>
  <c r="BL42" i="1" s="1"/>
  <c r="BL43" i="1" a="1"/>
  <c r="BL43" i="1" s="1"/>
  <c r="BL44" i="1" a="1"/>
  <c r="BL44" i="1" s="1"/>
  <c r="BL45" i="1" a="1"/>
  <c r="BL45" i="1" s="1"/>
  <c r="BL46" i="1" a="1"/>
  <c r="BL46" i="1" s="1"/>
  <c r="BL47" i="1" a="1"/>
  <c r="BL47" i="1"/>
  <c r="BL48" i="1" a="1"/>
  <c r="BL48" i="1" s="1"/>
  <c r="BL49" i="1" a="1"/>
  <c r="BL49" i="1" s="1"/>
  <c r="BL50" i="1" a="1"/>
  <c r="BL50" i="1" s="1"/>
  <c r="BL51" i="1" a="1"/>
  <c r="BL51" i="1" s="1"/>
  <c r="BL52" i="1" a="1"/>
  <c r="BL52" i="1" s="1"/>
  <c r="BL53" i="1" a="1"/>
  <c r="BL53" i="1" s="1"/>
  <c r="BL54" i="1" a="1"/>
  <c r="BL54" i="1" s="1"/>
  <c r="BL55" i="1" a="1"/>
  <c r="BL55" i="1" s="1"/>
  <c r="BL56" i="1" a="1"/>
  <c r="BL56" i="1" s="1"/>
  <c r="BL57" i="1" a="1"/>
  <c r="BL57" i="1" s="1"/>
  <c r="BL58" i="1" a="1"/>
  <c r="BL58" i="1" s="1"/>
  <c r="BL59" i="1" a="1"/>
  <c r="BL59" i="1" s="1"/>
  <c r="BL60" i="1" a="1"/>
  <c r="BL60" i="1" s="1"/>
  <c r="BL61" i="1" a="1"/>
  <c r="BL61" i="1" s="1"/>
  <c r="BL62" i="1" a="1"/>
  <c r="BL62" i="1" s="1"/>
  <c r="BL63" i="1" a="1"/>
  <c r="BL63" i="1" s="1"/>
  <c r="BL64" i="1" a="1"/>
  <c r="BL64" i="1" s="1"/>
  <c r="BL65" i="1" a="1"/>
  <c r="BL65" i="1" s="1"/>
  <c r="BL66" i="1" a="1"/>
  <c r="BL66" i="1"/>
  <c r="BL67" i="1" a="1"/>
  <c r="BL67" i="1" s="1"/>
  <c r="BL68" i="1" a="1"/>
  <c r="BL68" i="1" s="1"/>
  <c r="BL69" i="1" a="1"/>
  <c r="BL69" i="1" s="1"/>
  <c r="BL70" i="1" a="1"/>
  <c r="BL70" i="1" s="1"/>
  <c r="BL71" i="1" a="1"/>
  <c r="BL71" i="1" s="1"/>
  <c r="BL72" i="1" a="1"/>
  <c r="BL72" i="1"/>
  <c r="BL73" i="1" a="1"/>
  <c r="BL73" i="1" s="1"/>
  <c r="BL74" i="1" a="1"/>
  <c r="BL74" i="1"/>
  <c r="BL75" i="1" a="1"/>
  <c r="BL75" i="1" s="1"/>
  <c r="BL76" i="1" a="1"/>
  <c r="BL76" i="1" s="1"/>
  <c r="BL77" i="1" a="1"/>
  <c r="BL77" i="1" s="1"/>
  <c r="BL78" i="1" a="1"/>
  <c r="BL78" i="1" s="1"/>
  <c r="BL79" i="1" a="1"/>
  <c r="BL79" i="1"/>
  <c r="BL80" i="1" a="1"/>
  <c r="BL80" i="1" s="1"/>
  <c r="BL81" i="1" a="1"/>
  <c r="BL81" i="1" s="1"/>
  <c r="BL82" i="1" a="1"/>
  <c r="BL82" i="1" s="1"/>
  <c r="BL83" i="1" a="1"/>
  <c r="BL83" i="1" s="1"/>
  <c r="BL84" i="1" a="1"/>
  <c r="BL84" i="1" s="1"/>
  <c r="BL85" i="1" a="1"/>
  <c r="BL85" i="1" s="1"/>
  <c r="BL86" i="1" a="1"/>
  <c r="BL86" i="1" s="1"/>
  <c r="BL87" i="1" a="1"/>
  <c r="BL87" i="1"/>
  <c r="BL88" i="1" a="1"/>
  <c r="BL88" i="1"/>
  <c r="BL89" i="1" a="1"/>
  <c r="BL89" i="1" s="1"/>
  <c r="BL90" i="1" a="1"/>
  <c r="BL90" i="1"/>
  <c r="BL91" i="1" a="1"/>
  <c r="BL91" i="1" s="1"/>
  <c r="BL92" i="1" a="1"/>
  <c r="BL92" i="1" s="1"/>
  <c r="BL93" i="1" a="1"/>
  <c r="BL93" i="1" s="1"/>
  <c r="BL94" i="1" a="1"/>
  <c r="BL94" i="1" s="1"/>
  <c r="BL95" i="1" a="1"/>
  <c r="BL95" i="1" s="1"/>
  <c r="BL96" i="1" a="1"/>
  <c r="BL96" i="1"/>
  <c r="BL97" i="1" a="1"/>
  <c r="BL97" i="1"/>
  <c r="BL98" i="1" a="1"/>
  <c r="BL98" i="1" s="1"/>
  <c r="BL99" i="1" a="1"/>
  <c r="BL99" i="1" s="1"/>
  <c r="BL100" i="1" a="1"/>
  <c r="BL100" i="1" s="1"/>
  <c r="BL101" i="1" a="1"/>
  <c r="BL101" i="1" s="1"/>
  <c r="BL102" i="1" a="1"/>
  <c r="BL102" i="1" s="1"/>
  <c r="BL103" i="1" a="1"/>
  <c r="BL103" i="1" s="1"/>
  <c r="BL104" i="1" a="1"/>
  <c r="BL104" i="1"/>
  <c r="BL105" i="1" a="1"/>
  <c r="BL105" i="1" s="1"/>
  <c r="BL106" i="1" a="1"/>
  <c r="BL106" i="1" s="1"/>
  <c r="BL107" i="1" a="1"/>
  <c r="BL107" i="1" s="1"/>
  <c r="BL108" i="1" a="1"/>
  <c r="BL108" i="1" s="1"/>
  <c r="BL109" i="1" a="1"/>
  <c r="BL109" i="1" s="1"/>
  <c r="BL110" i="1" a="1"/>
  <c r="BL110" i="1" s="1"/>
  <c r="BL111" i="1" a="1"/>
  <c r="BL111" i="1"/>
  <c r="BL112" i="1" a="1"/>
  <c r="BL112" i="1"/>
  <c r="BL113" i="1" a="1"/>
  <c r="BL113" i="1" s="1"/>
  <c r="BL114" i="1" a="1"/>
  <c r="BL114" i="1" s="1"/>
  <c r="BL115" i="1" a="1"/>
  <c r="BL115" i="1" s="1"/>
  <c r="BL116" i="1" a="1"/>
  <c r="BL116" i="1" s="1"/>
  <c r="BL117" i="1" a="1"/>
  <c r="BL117" i="1" s="1"/>
  <c r="BL118" i="1" a="1"/>
  <c r="BL118" i="1" s="1"/>
  <c r="BL119" i="1" a="1"/>
  <c r="BL119" i="1" s="1"/>
  <c r="BL120" i="1" a="1"/>
  <c r="BL120" i="1"/>
  <c r="BL121" i="1" a="1"/>
  <c r="BL121" i="1"/>
  <c r="BL122" i="1" a="1"/>
  <c r="BL122" i="1" s="1"/>
  <c r="BL123" i="1" a="1"/>
  <c r="BL123" i="1" s="1"/>
  <c r="BL124" i="1" a="1"/>
  <c r="BL124" i="1" s="1"/>
  <c r="BL125" i="1" a="1"/>
  <c r="BL125" i="1" s="1"/>
  <c r="BL126" i="1" a="1"/>
  <c r="BL126" i="1" s="1"/>
  <c r="BL127" i="1" a="1"/>
  <c r="BL127" i="1" s="1"/>
  <c r="BL128" i="1" a="1"/>
  <c r="BL128" i="1" s="1"/>
  <c r="BL129" i="1" a="1"/>
  <c r="BL129" i="1" s="1"/>
  <c r="BL130" i="1" a="1"/>
  <c r="BL130" i="1"/>
  <c r="BL131" i="1" a="1"/>
  <c r="BL131" i="1" s="1"/>
  <c r="BL132" i="1" a="1"/>
  <c r="BL132" i="1" s="1"/>
  <c r="BL133" i="1" a="1"/>
  <c r="BL133" i="1" s="1"/>
  <c r="BL134" i="1" a="1"/>
  <c r="BL134" i="1" s="1"/>
  <c r="BL135" i="1" a="1"/>
  <c r="BL135" i="1"/>
  <c r="BL136" i="1" a="1"/>
  <c r="BL136" i="1"/>
  <c r="BL137" i="1" a="1"/>
  <c r="BL137" i="1" s="1"/>
  <c r="BL138" i="1" a="1"/>
  <c r="BL138" i="1" s="1"/>
  <c r="BL139" i="1" a="1"/>
  <c r="BL139" i="1" s="1"/>
  <c r="BL140" i="1" a="1"/>
  <c r="BL140" i="1" s="1"/>
  <c r="BL141" i="1" a="1"/>
  <c r="BL141" i="1" s="1"/>
  <c r="BL142" i="1" a="1"/>
  <c r="BL142" i="1" s="1"/>
  <c r="BL143" i="1" a="1"/>
  <c r="BL143" i="1"/>
  <c r="BL144" i="1" a="1"/>
  <c r="BL144" i="1" s="1"/>
  <c r="BL145" i="1" a="1"/>
  <c r="BL145" i="1"/>
  <c r="BL146" i="1" a="1"/>
  <c r="BL146" i="1" s="1"/>
  <c r="BL147" i="1" a="1"/>
  <c r="BL147" i="1" s="1"/>
  <c r="BL148" i="1" a="1"/>
  <c r="BL148" i="1" s="1"/>
  <c r="BL149" i="1" a="1"/>
  <c r="BL149" i="1" s="1"/>
  <c r="BL150" i="1" a="1"/>
  <c r="BL150" i="1" s="1"/>
  <c r="BL151" i="1" a="1"/>
  <c r="BL151" i="1" s="1"/>
  <c r="BL152" i="1" a="1"/>
  <c r="BL152" i="1"/>
  <c r="BL153" i="1" a="1"/>
  <c r="BL153" i="1"/>
  <c r="BL154" i="1" a="1"/>
  <c r="BL154" i="1"/>
  <c r="BL155" i="1" a="1"/>
  <c r="BL155" i="1" s="1"/>
  <c r="BL156" i="1" a="1"/>
  <c r="BL156" i="1" s="1"/>
  <c r="BL157" i="1" a="1"/>
  <c r="BL157" i="1" s="1"/>
  <c r="BL158" i="1" a="1"/>
  <c r="BL158" i="1" s="1"/>
  <c r="BL159" i="1" a="1"/>
  <c r="BL159" i="1" s="1"/>
  <c r="BL160" i="1" a="1"/>
  <c r="BL160" i="1" s="1"/>
  <c r="BL161" i="1" a="1"/>
  <c r="BL161" i="1" s="1"/>
  <c r="BL162" i="1" a="1"/>
  <c r="BL162" i="1" s="1"/>
  <c r="BL163" i="1" a="1"/>
  <c r="BL163" i="1" s="1"/>
  <c r="BL164" i="1" a="1"/>
  <c r="BL164" i="1" s="1"/>
  <c r="BL165" i="1" a="1"/>
  <c r="BL165" i="1" s="1"/>
  <c r="BL166" i="1" a="1"/>
  <c r="BL166" i="1" s="1"/>
  <c r="BL167" i="1" a="1"/>
  <c r="BL167" i="1"/>
  <c r="BL168" i="1" a="1"/>
  <c r="BL168" i="1"/>
  <c r="BL169" i="1" a="1"/>
  <c r="BL169" i="1" s="1"/>
  <c r="BL170" i="1" a="1"/>
  <c r="BL170" i="1" s="1"/>
  <c r="BL171" i="1" a="1"/>
  <c r="BL171" i="1" s="1"/>
  <c r="BL172" i="1" a="1"/>
  <c r="BL172" i="1" s="1"/>
  <c r="BL173" i="1" a="1"/>
  <c r="BL173" i="1" s="1"/>
  <c r="BL174" i="1" a="1"/>
  <c r="BL174" i="1" s="1"/>
  <c r="BL175" i="1" a="1"/>
  <c r="BL175" i="1"/>
  <c r="BL176" i="1" a="1"/>
  <c r="BL176" i="1" s="1"/>
  <c r="BL177" i="1" a="1"/>
  <c r="BL177" i="1"/>
  <c r="BL178" i="1" a="1"/>
  <c r="BL178" i="1"/>
  <c r="BL179" i="1" a="1"/>
  <c r="BL179" i="1" s="1"/>
  <c r="BL180" i="1" a="1"/>
  <c r="BL180" i="1" s="1"/>
  <c r="BL181" i="1" a="1"/>
  <c r="BL181" i="1" s="1"/>
  <c r="BL182" i="1" a="1"/>
  <c r="BL182" i="1" s="1"/>
  <c r="BL183" i="1" a="1"/>
  <c r="BL183" i="1" s="1"/>
  <c r="BL184" i="1" a="1"/>
  <c r="BL184" i="1" s="1"/>
  <c r="BL185" i="1" a="1"/>
  <c r="BL185" i="1" s="1"/>
  <c r="BL186" i="1" a="1"/>
  <c r="BL186" i="1" s="1"/>
  <c r="BL187" i="1" a="1"/>
  <c r="BL187" i="1" s="1"/>
  <c r="BL188" i="1" a="1"/>
  <c r="BL188" i="1" s="1"/>
  <c r="BL189" i="1" a="1"/>
  <c r="BL189" i="1" s="1"/>
  <c r="BL190" i="1" a="1"/>
  <c r="BL190" i="1" s="1"/>
  <c r="BL191" i="1" a="1"/>
  <c r="BL191" i="1"/>
  <c r="BL192" i="1" a="1"/>
  <c r="BL192" i="1" s="1"/>
  <c r="BL193" i="1" a="1"/>
  <c r="BL193" i="1" s="1"/>
  <c r="BL194" i="1" a="1"/>
  <c r="BL194" i="1" s="1"/>
  <c r="BL195" i="1" a="1"/>
  <c r="BL195" i="1" s="1"/>
  <c r="BL196" i="1" a="1"/>
  <c r="BL196" i="1" s="1"/>
  <c r="BL197" i="1" a="1"/>
  <c r="BL197" i="1" s="1"/>
  <c r="BL198" i="1" a="1"/>
  <c r="BL198" i="1" s="1"/>
  <c r="BL199" i="1" a="1"/>
  <c r="BL199" i="1" s="1"/>
  <c r="BL200" i="1" a="1"/>
  <c r="BL200" i="1"/>
  <c r="BL201" i="1" a="1"/>
  <c r="BL201" i="1" s="1"/>
  <c r="BL202" i="1" a="1"/>
  <c r="BL202" i="1" s="1"/>
  <c r="BL203" i="1" a="1"/>
  <c r="BL203" i="1" s="1"/>
  <c r="BL204" i="1" a="1"/>
  <c r="BL204" i="1" s="1"/>
  <c r="BL205" i="1" a="1"/>
  <c r="BL205" i="1" s="1"/>
  <c r="BL206" i="1" a="1"/>
  <c r="BL206" i="1" s="1"/>
  <c r="BL207" i="1" a="1"/>
  <c r="BL207" i="1"/>
  <c r="BL208" i="1" a="1"/>
  <c r="BL208" i="1" s="1"/>
  <c r="BL209" i="1" a="1"/>
  <c r="BL209" i="1" s="1"/>
  <c r="BL210" i="1" a="1"/>
  <c r="BL210" i="1" s="1"/>
  <c r="BL211" i="1" a="1"/>
  <c r="BL211" i="1" s="1"/>
  <c r="BL212" i="1" a="1"/>
  <c r="BL212" i="1" s="1"/>
  <c r="BL2" i="1" a="1"/>
  <c r="BL2" i="1" s="1"/>
  <c r="BN23" i="1" l="1"/>
  <c r="BN22" i="1"/>
  <c r="BN21" i="1"/>
  <c r="BN19" i="1"/>
  <c r="BN18" i="1"/>
  <c r="BN24" i="1"/>
  <c r="BN20" i="1"/>
  <c r="BN9" i="1"/>
  <c r="BN2" i="1"/>
  <c r="BN3" i="1"/>
  <c r="BN4" i="1"/>
  <c r="BN5" i="1"/>
  <c r="BN6" i="1"/>
  <c r="BN7" i="1"/>
  <c r="BN1" i="1"/>
  <c r="BN8" i="1"/>
  <c r="BN14" i="1" l="1"/>
  <c r="BN13" i="1"/>
</calcChain>
</file>

<file path=xl/sharedStrings.xml><?xml version="1.0" encoding="utf-8"?>
<sst xmlns="http://schemas.openxmlformats.org/spreadsheetml/2006/main" count="3335" uniqueCount="901">
  <si>
    <t>country</t>
  </si>
  <si>
    <t>Aruba</t>
  </si>
  <si>
    <t>15.2k</t>
  </si>
  <si>
    <t>17.7k</t>
  </si>
  <si>
    <t>21k</t>
  </si>
  <si>
    <t>23.5k</t>
  </si>
  <si>
    <t>24k</t>
  </si>
  <si>
    <t>25.1k</t>
  </si>
  <si>
    <t>25.7k</t>
  </si>
  <si>
    <t>26.7k</t>
  </si>
  <si>
    <t>28k</t>
  </si>
  <si>
    <t>27.9k</t>
  </si>
  <si>
    <t>27.4k</t>
  </si>
  <si>
    <t>28.4k</t>
  </si>
  <si>
    <t>28.1k</t>
  </si>
  <si>
    <t>27.6k</t>
  </si>
  <si>
    <t>29k</t>
  </si>
  <si>
    <t>29.7k</t>
  </si>
  <si>
    <t>29.1k</t>
  </si>
  <si>
    <t>30.9k</t>
  </si>
  <si>
    <t>30.5k</t>
  </si>
  <si>
    <t>31.1k</t>
  </si>
  <si>
    <t>31.2k</t>
  </si>
  <si>
    <t>27.2k</t>
  </si>
  <si>
    <t>26.2k</t>
  </si>
  <si>
    <t>26.8k</t>
  </si>
  <si>
    <t>26.3k</t>
  </si>
  <si>
    <t>27.8k</t>
  </si>
  <si>
    <t>28.9k</t>
  </si>
  <si>
    <t>30.3k</t>
  </si>
  <si>
    <t>31.7k</t>
  </si>
  <si>
    <t>31.8k</t>
  </si>
  <si>
    <t>25.8k</t>
  </si>
  <si>
    <t>Afghanistan</t>
  </si>
  <si>
    <t>Angola</t>
  </si>
  <si>
    <t>Albania</t>
  </si>
  <si>
    <t>Andorra</t>
  </si>
  <si>
    <t>43.3k</t>
  </si>
  <si>
    <t>42.2k</t>
  </si>
  <si>
    <t>42.6k</t>
  </si>
  <si>
    <t>43k</t>
  </si>
  <si>
    <t>40.3k</t>
  </si>
  <si>
    <t>39.2k</t>
  </si>
  <si>
    <t>38.2k</t>
  </si>
  <si>
    <t>36.8k</t>
  </si>
  <si>
    <t>35.2k</t>
  </si>
  <si>
    <t>34.4k</t>
  </si>
  <si>
    <t>33.1k</t>
  </si>
  <si>
    <t>32.1k</t>
  </si>
  <si>
    <t>30k</t>
  </si>
  <si>
    <t>29.8k</t>
  </si>
  <si>
    <t>30.1k</t>
  </si>
  <si>
    <t>30.6k</t>
  </si>
  <si>
    <t>29.6k</t>
  </si>
  <si>
    <t>28.8k</t>
  </si>
  <si>
    <t>31.9k</t>
  </si>
  <si>
    <t>33k</t>
  </si>
  <si>
    <t>33.9k</t>
  </si>
  <si>
    <t>35.7k</t>
  </si>
  <si>
    <t>37.3k</t>
  </si>
  <si>
    <t>38.7k</t>
  </si>
  <si>
    <t>39.3k</t>
  </si>
  <si>
    <t>41k</t>
  </si>
  <si>
    <t>42.7k</t>
  </si>
  <si>
    <t>41.5k</t>
  </si>
  <si>
    <t>40.4k</t>
  </si>
  <si>
    <t>40.9k</t>
  </si>
  <si>
    <t>37.6k</t>
  </si>
  <si>
    <t>38.4k</t>
  </si>
  <si>
    <t>38.9k</t>
  </si>
  <si>
    <t>39.9k</t>
  </si>
  <si>
    <t>39.4k</t>
  </si>
  <si>
    <t>United Arab Emirates</t>
  </si>
  <si>
    <t>102k</t>
  </si>
  <si>
    <t>105k</t>
  </si>
  <si>
    <t>111k</t>
  </si>
  <si>
    <t>95.9k</t>
  </si>
  <si>
    <t>103k</t>
  </si>
  <si>
    <t>114k</t>
  </si>
  <si>
    <t>110k</t>
  </si>
  <si>
    <t>96.7k</t>
  </si>
  <si>
    <t>86.9k</t>
  </si>
  <si>
    <t>85.5k</t>
  </si>
  <si>
    <t>78.2k</t>
  </si>
  <si>
    <t>62.4k</t>
  </si>
  <si>
    <t>60.2k</t>
  </si>
  <si>
    <t>54.8k</t>
  </si>
  <si>
    <t>57.9k</t>
  </si>
  <si>
    <t>64.6k</t>
  </si>
  <si>
    <t>61.6k</t>
  </si>
  <si>
    <t>60.5k</t>
  </si>
  <si>
    <t>58.3k</t>
  </si>
  <si>
    <t>59.5k</t>
  </si>
  <si>
    <t>60.7k</t>
  </si>
  <si>
    <t>60.8k</t>
  </si>
  <si>
    <t>58.1k</t>
  </si>
  <si>
    <t>56.3k</t>
  </si>
  <si>
    <t>59.1k</t>
  </si>
  <si>
    <t>56.8k</t>
  </si>
  <si>
    <t>55.3k</t>
  </si>
  <si>
    <t>57.3k</t>
  </si>
  <si>
    <t>60k</t>
  </si>
  <si>
    <t>58.7k</t>
  </si>
  <si>
    <t>48.5k</t>
  </si>
  <si>
    <t>42k</t>
  </si>
  <si>
    <t>34.8k</t>
  </si>
  <si>
    <t>33.3k</t>
  </si>
  <si>
    <t>35.3k</t>
  </si>
  <si>
    <t>36.6k</t>
  </si>
  <si>
    <t>38k</t>
  </si>
  <si>
    <t>43.5k</t>
  </si>
  <si>
    <t>43.4k</t>
  </si>
  <si>
    <t>43.6k</t>
  </si>
  <si>
    <t>43.8k</t>
  </si>
  <si>
    <t>41.3k</t>
  </si>
  <si>
    <t>42.5k</t>
  </si>
  <si>
    <t>Argentina</t>
  </si>
  <si>
    <t>10.1k</t>
  </si>
  <si>
    <t>10.3k</t>
  </si>
  <si>
    <t>10.4k</t>
  </si>
  <si>
    <t>11.1k</t>
  </si>
  <si>
    <t>11.4k</t>
  </si>
  <si>
    <t>10.9k</t>
  </si>
  <si>
    <t>10.7k</t>
  </si>
  <si>
    <t>11.9k</t>
  </si>
  <si>
    <t>12.9k</t>
  </si>
  <si>
    <t>13.2k</t>
  </si>
  <si>
    <t>12.3k</t>
  </si>
  <si>
    <t>13.6k</t>
  </si>
  <si>
    <t>14.2k</t>
  </si>
  <si>
    <t>13.9k</t>
  </si>
  <si>
    <t>14.1k</t>
  </si>
  <si>
    <t>13.8k</t>
  </si>
  <si>
    <t>13.4k</t>
  </si>
  <si>
    <t>13.1k</t>
  </si>
  <si>
    <t>12.7k</t>
  </si>
  <si>
    <t>11.3k</t>
  </si>
  <si>
    <t>12.4k</t>
  </si>
  <si>
    <t>Armenia</t>
  </si>
  <si>
    <t>American Samoa</t>
  </si>
  <si>
    <t>12.8k</t>
  </si>
  <si>
    <t>13k</t>
  </si>
  <si>
    <t>12.5k</t>
  </si>
  <si>
    <t>12.2k</t>
  </si>
  <si>
    <t>12.1k</t>
  </si>
  <si>
    <t>13.3k</t>
  </si>
  <si>
    <t>14.3k</t>
  </si>
  <si>
    <t>14.4k</t>
  </si>
  <si>
    <t>Antigua and Barbuda</t>
  </si>
  <si>
    <t>11.7k</t>
  </si>
  <si>
    <t>12.6k</t>
  </si>
  <si>
    <t>14k</t>
  </si>
  <si>
    <t>14.7k</t>
  </si>
  <si>
    <t>15.4k</t>
  </si>
  <si>
    <t>17.2k</t>
  </si>
  <si>
    <t>18.5k</t>
  </si>
  <si>
    <t>18.2k</t>
  </si>
  <si>
    <t>15.8k</t>
  </si>
  <si>
    <t>14.9k</t>
  </si>
  <si>
    <t>15.6k</t>
  </si>
  <si>
    <t>16k</t>
  </si>
  <si>
    <t>17k</t>
  </si>
  <si>
    <t>Australia</t>
  </si>
  <si>
    <t>19.9k</t>
  </si>
  <si>
    <t>20k</t>
  </si>
  <si>
    <t>19.8k</t>
  </si>
  <si>
    <t>20.6k</t>
  </si>
  <si>
    <t>21.7k</t>
  </si>
  <si>
    <t>22.5k</t>
  </si>
  <si>
    <t>23.6k</t>
  </si>
  <si>
    <t>24.4k</t>
  </si>
  <si>
    <t>25.6k</t>
  </si>
  <si>
    <t>26.9k</t>
  </si>
  <si>
    <t>27k</t>
  </si>
  <si>
    <t>28.3k</t>
  </si>
  <si>
    <t>29.5k</t>
  </si>
  <si>
    <t>29.4k</t>
  </si>
  <si>
    <t>30.2k</t>
  </si>
  <si>
    <t>30.8k</t>
  </si>
  <si>
    <t>31.3k</t>
  </si>
  <si>
    <t>30.7k</t>
  </si>
  <si>
    <t>32.9k</t>
  </si>
  <si>
    <t>33.7k</t>
  </si>
  <si>
    <t>34.1k</t>
  </si>
  <si>
    <t>35.5k</t>
  </si>
  <si>
    <t>36.2k</t>
  </si>
  <si>
    <t>37k</t>
  </si>
  <si>
    <t>36.4k</t>
  </si>
  <si>
    <t>36.1k</t>
  </si>
  <si>
    <t>37.2k</t>
  </si>
  <si>
    <t>38.3k</t>
  </si>
  <si>
    <t>41.6k</t>
  </si>
  <si>
    <t>44.7k</t>
  </si>
  <si>
    <t>45.9k</t>
  </si>
  <si>
    <t>46.2k</t>
  </si>
  <si>
    <t>47.5k</t>
  </si>
  <si>
    <t>50k</t>
  </si>
  <si>
    <t>50.9k</t>
  </si>
  <si>
    <t>51.6k</t>
  </si>
  <si>
    <t>52.6k</t>
  </si>
  <si>
    <t>53.4k</t>
  </si>
  <si>
    <t>53.3k</t>
  </si>
  <si>
    <t>53.6k</t>
  </si>
  <si>
    <t>54.1k</t>
  </si>
  <si>
    <t>55.7k</t>
  </si>
  <si>
    <t>56.7k</t>
  </si>
  <si>
    <t>57.4k</t>
  </si>
  <si>
    <t>57.7k</t>
  </si>
  <si>
    <t>58.5k</t>
  </si>
  <si>
    <t>58.9k</t>
  </si>
  <si>
    <t>59.3k</t>
  </si>
  <si>
    <t>Austria</t>
  </si>
  <si>
    <t>14.5k</t>
  </si>
  <si>
    <t>15.5k</t>
  </si>
  <si>
    <t>16.1k</t>
  </si>
  <si>
    <t>17.1k</t>
  </si>
  <si>
    <t>18.1k</t>
  </si>
  <si>
    <t>18.9k</t>
  </si>
  <si>
    <t>20.9k</t>
  </si>
  <si>
    <t>21.6k</t>
  </si>
  <si>
    <t>22.7k</t>
  </si>
  <si>
    <t>23.8k</t>
  </si>
  <si>
    <t>25.5k</t>
  </si>
  <si>
    <t>25.4k</t>
  </si>
  <si>
    <t>25.9k</t>
  </si>
  <si>
    <t>29.3k</t>
  </si>
  <si>
    <t>32.4k</t>
  </si>
  <si>
    <t>32.3k</t>
  </si>
  <si>
    <t>33.8k</t>
  </si>
  <si>
    <t>34.5k</t>
  </si>
  <si>
    <t>37.7k</t>
  </si>
  <si>
    <t>38.8k</t>
  </si>
  <si>
    <t>39.6k</t>
  </si>
  <si>
    <t>39.8k</t>
  </si>
  <si>
    <t>40.7k</t>
  </si>
  <si>
    <t>43.9k</t>
  </si>
  <si>
    <t>44.4k</t>
  </si>
  <si>
    <t>44.5k</t>
  </si>
  <si>
    <t>44.3k</t>
  </si>
  <si>
    <t>44.2k</t>
  </si>
  <si>
    <t>44.6k</t>
  </si>
  <si>
    <t>45.3k</t>
  </si>
  <si>
    <t>46.6k</t>
  </si>
  <si>
    <t>45.2k</t>
  </si>
  <si>
    <t>Azerbaijan</t>
  </si>
  <si>
    <t>Burundi</t>
  </si>
  <si>
    <t>Belgium</t>
  </si>
  <si>
    <t>14.8k</t>
  </si>
  <si>
    <t>15.3k</t>
  </si>
  <si>
    <t>15.9k</t>
  </si>
  <si>
    <t>16.9k</t>
  </si>
  <si>
    <t>17.8k</t>
  </si>
  <si>
    <t>19.4k</t>
  </si>
  <si>
    <t>21.5k</t>
  </si>
  <si>
    <t>22.1k</t>
  </si>
  <si>
    <t>22.3k</t>
  </si>
  <si>
    <t>22.9k</t>
  </si>
  <si>
    <t>23.4k</t>
  </si>
  <si>
    <t>24.3k</t>
  </si>
  <si>
    <t>24.5k</t>
  </si>
  <si>
    <t>24.6k</t>
  </si>
  <si>
    <t>25.2k</t>
  </si>
  <si>
    <t>26k</t>
  </si>
  <si>
    <t>26.6k</t>
  </si>
  <si>
    <t>28.6k</t>
  </si>
  <si>
    <t>29.9k</t>
  </si>
  <si>
    <t>32.8k</t>
  </si>
  <si>
    <t>33.4k</t>
  </si>
  <si>
    <t>35.9k</t>
  </si>
  <si>
    <t>37.8k</t>
  </si>
  <si>
    <t>39.1k</t>
  </si>
  <si>
    <t>40.2k</t>
  </si>
  <si>
    <t>39k</t>
  </si>
  <si>
    <t>40k</t>
  </si>
  <si>
    <t>41.8k</t>
  </si>
  <si>
    <t>42.4k</t>
  </si>
  <si>
    <t>43.1k</t>
  </si>
  <si>
    <t>40.6k</t>
  </si>
  <si>
    <t>42.9k</t>
  </si>
  <si>
    <t>Benin</t>
  </si>
  <si>
    <t>Burkina Faso</t>
  </si>
  <si>
    <t>Bangladesh</t>
  </si>
  <si>
    <t>Bulgaria</t>
  </si>
  <si>
    <t>Bahrain</t>
  </si>
  <si>
    <t>21.3k</t>
  </si>
  <si>
    <t>17.3k</t>
  </si>
  <si>
    <t>18k</t>
  </si>
  <si>
    <t>16.5k</t>
  </si>
  <si>
    <t>16.2k</t>
  </si>
  <si>
    <t>17.4k</t>
  </si>
  <si>
    <t>18.7k</t>
  </si>
  <si>
    <t>19.3k</t>
  </si>
  <si>
    <t>20.3k</t>
  </si>
  <si>
    <t>20.4k</t>
  </si>
  <si>
    <t>21.2k</t>
  </si>
  <si>
    <t>21.9k</t>
  </si>
  <si>
    <t>22k</t>
  </si>
  <si>
    <t>21.8k</t>
  </si>
  <si>
    <t>23k</t>
  </si>
  <si>
    <t>23.1k</t>
  </si>
  <si>
    <t>22.8k</t>
  </si>
  <si>
    <t>23.2k</t>
  </si>
  <si>
    <t>Bahamas</t>
  </si>
  <si>
    <t>19.2k</t>
  </si>
  <si>
    <t>22.4k</t>
  </si>
  <si>
    <t>23.7k</t>
  </si>
  <si>
    <t>26.4k</t>
  </si>
  <si>
    <t>17.9k</t>
  </si>
  <si>
    <t>19.7k</t>
  </si>
  <si>
    <t>27.3k</t>
  </si>
  <si>
    <t>28.5k</t>
  </si>
  <si>
    <t>31.4k</t>
  </si>
  <si>
    <t>31.5k</t>
  </si>
  <si>
    <t>28.2k</t>
  </si>
  <si>
    <t>27.7k</t>
  </si>
  <si>
    <t>28.7k</t>
  </si>
  <si>
    <t>32k</t>
  </si>
  <si>
    <t>33.2k</t>
  </si>
  <si>
    <t>32.6k</t>
  </si>
  <si>
    <t>30.4k</t>
  </si>
  <si>
    <t>Bosnia and Herzegovina</t>
  </si>
  <si>
    <t>Belarus</t>
  </si>
  <si>
    <t>Belize</t>
  </si>
  <si>
    <t>Bermuda</t>
  </si>
  <si>
    <t>37.9k</t>
  </si>
  <si>
    <t>39.5k</t>
  </si>
  <si>
    <t>42.3k</t>
  </si>
  <si>
    <t>48.6k</t>
  </si>
  <si>
    <t>54k</t>
  </si>
  <si>
    <t>54.9k</t>
  </si>
  <si>
    <t>59.7k</t>
  </si>
  <si>
    <t>61.2k</t>
  </si>
  <si>
    <t>62.6k</t>
  </si>
  <si>
    <t>63.6k</t>
  </si>
  <si>
    <t>66.5k</t>
  </si>
  <si>
    <t>72.2k</t>
  </si>
  <si>
    <t>76.2k</t>
  </si>
  <si>
    <t>77k</t>
  </si>
  <si>
    <t>78.4k</t>
  </si>
  <si>
    <t>83.2k</t>
  </si>
  <si>
    <t>84.6k</t>
  </si>
  <si>
    <t>79.6k</t>
  </si>
  <si>
    <t>80.5k</t>
  </si>
  <si>
    <t>80.2k</t>
  </si>
  <si>
    <t>77.9k</t>
  </si>
  <si>
    <t>82.4k</t>
  </si>
  <si>
    <t>84.8k</t>
  </si>
  <si>
    <t>87.5k</t>
  </si>
  <si>
    <t>87.1k</t>
  </si>
  <si>
    <t>86.4k</t>
  </si>
  <si>
    <t>83.8k</t>
  </si>
  <si>
    <t>84.4k</t>
  </si>
  <si>
    <t>89.5k</t>
  </si>
  <si>
    <t>91.3k</t>
  </si>
  <si>
    <t>94.9k</t>
  </si>
  <si>
    <t>97.9k</t>
  </si>
  <si>
    <t>101k</t>
  </si>
  <si>
    <t>109k</t>
  </si>
  <si>
    <t>116k</t>
  </si>
  <si>
    <t>113k</t>
  </si>
  <si>
    <t>118k</t>
  </si>
  <si>
    <t>119k</t>
  </si>
  <si>
    <t>125k</t>
  </si>
  <si>
    <t>129k</t>
  </si>
  <si>
    <t>126k</t>
  </si>
  <si>
    <t>112k</t>
  </si>
  <si>
    <t>106k</t>
  </si>
  <si>
    <t>107k</t>
  </si>
  <si>
    <t>99.7k</t>
  </si>
  <si>
    <t>Bolivia</t>
  </si>
  <si>
    <t>Brazil</t>
  </si>
  <si>
    <t>Barbados</t>
  </si>
  <si>
    <t>11.6k</t>
  </si>
  <si>
    <t>11.8k</t>
  </si>
  <si>
    <t>13.5k</t>
  </si>
  <si>
    <t>14.6k</t>
  </si>
  <si>
    <t>15.1k</t>
  </si>
  <si>
    <t>15.7k</t>
  </si>
  <si>
    <t>13.7k</t>
  </si>
  <si>
    <t>16.7k</t>
  </si>
  <si>
    <t>16.3k</t>
  </si>
  <si>
    <t>16.6k</t>
  </si>
  <si>
    <t>16.8k</t>
  </si>
  <si>
    <t>18.4k</t>
  </si>
  <si>
    <t>Brunei</t>
  </si>
  <si>
    <t>49k</t>
  </si>
  <si>
    <t>54.4k</t>
  </si>
  <si>
    <t>64.5k</t>
  </si>
  <si>
    <t>45.1k</t>
  </si>
  <si>
    <t>45.4k</t>
  </si>
  <si>
    <t>44.1k</t>
  </si>
  <si>
    <t>40.8k</t>
  </si>
  <si>
    <t>35.4k</t>
  </si>
  <si>
    <t>34.7k</t>
  </si>
  <si>
    <t>34.6k</t>
  </si>
  <si>
    <t>34k</t>
  </si>
  <si>
    <t>34.2k</t>
  </si>
  <si>
    <t>34.9k</t>
  </si>
  <si>
    <t>34.3k</t>
  </si>
  <si>
    <t>33.5k</t>
  </si>
  <si>
    <t>32.5k</t>
  </si>
  <si>
    <t>33.6k</t>
  </si>
  <si>
    <t>Bhutan</t>
  </si>
  <si>
    <t>Botswana</t>
  </si>
  <si>
    <t>Central African Republic</t>
  </si>
  <si>
    <t>Canada</t>
  </si>
  <si>
    <t>40.1k</t>
  </si>
  <si>
    <t>42.1k</t>
  </si>
  <si>
    <t>41.2k</t>
  </si>
  <si>
    <t>42.8k</t>
  </si>
  <si>
    <t>44.9k</t>
  </si>
  <si>
    <t>Switzerland</t>
  </si>
  <si>
    <t>59.9k</t>
  </si>
  <si>
    <t>59.4k</t>
  </si>
  <si>
    <t>61.1k</t>
  </si>
  <si>
    <t>63k</t>
  </si>
  <si>
    <t>63.9k</t>
  </si>
  <si>
    <t>66.1k</t>
  </si>
  <si>
    <t>68.4k</t>
  </si>
  <si>
    <t>70.1k</t>
  </si>
  <si>
    <t>68.6k</t>
  </si>
  <si>
    <t>67.8k</t>
  </si>
  <si>
    <t>67.1k</t>
  </si>
  <si>
    <t>67.4k</t>
  </si>
  <si>
    <t>67.3k</t>
  </si>
  <si>
    <t>70.5k</t>
  </si>
  <si>
    <t>71.3k</t>
  </si>
  <si>
    <t>73.7k</t>
  </si>
  <si>
    <t>74.4k</t>
  </si>
  <si>
    <t>73.8k</t>
  </si>
  <si>
    <t>73.3k</t>
  </si>
  <si>
    <t>74.7k</t>
  </si>
  <si>
    <t>76.3k</t>
  </si>
  <si>
    <t>78.9k</t>
  </si>
  <si>
    <t>81.3k</t>
  </si>
  <si>
    <t>82.5k</t>
  </si>
  <si>
    <t>81.9k</t>
  </si>
  <si>
    <t>82k</t>
  </si>
  <si>
    <t>83.4k</t>
  </si>
  <si>
    <t>85k</t>
  </si>
  <si>
    <t>86.8k</t>
  </si>
  <si>
    <t>87.3k</t>
  </si>
  <si>
    <t>Chile</t>
  </si>
  <si>
    <t>10.2k</t>
  </si>
  <si>
    <t>11.2k</t>
  </si>
  <si>
    <t>11.5k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</si>
  <si>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</si>
  <si>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</si>
  <si>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</si>
  <si>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</si>
  <si>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</si>
  <si>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</si>
  <si>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</si>
  <si>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</si>
  <si>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</si>
  <si>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10.5k</t>
  </si>
  <si>
    <t>10.8k</t>
  </si>
  <si>
    <t>11k</t>
  </si>
  <si>
    <t>Cuba</t>
  </si>
  <si>
    <t>Cayman Islands</t>
  </si>
  <si>
    <t>96.2k</t>
  </si>
  <si>
    <t>96.3k</t>
  </si>
  <si>
    <t>93.2k</t>
  </si>
  <si>
    <t>84k</t>
  </si>
  <si>
    <t>79.5k</t>
  </si>
  <si>
    <t>77.5k</t>
  </si>
  <si>
    <t>76.6k</t>
  </si>
  <si>
    <t>76.9k</t>
  </si>
  <si>
    <t>77.3k</t>
  </si>
  <si>
    <t>78.1k</t>
  </si>
  <si>
    <t>80.6k</t>
  </si>
  <si>
    <t>82.1k</t>
  </si>
  <si>
    <t>76.1k</t>
  </si>
  <si>
    <t>Cyprus</t>
  </si>
  <si>
    <t>17.6k</t>
  </si>
  <si>
    <t>18.3k</t>
  </si>
  <si>
    <t>19.5k</t>
  </si>
  <si>
    <t>19.6k</t>
  </si>
  <si>
    <t>23.9k</t>
  </si>
  <si>
    <t>24.8k</t>
  </si>
  <si>
    <t>26.1k</t>
  </si>
  <si>
    <t>22.6k</t>
  </si>
  <si>
    <t>24.9k</t>
  </si>
  <si>
    <t>Czech Republic</t>
  </si>
  <si>
    <t>15k</t>
  </si>
  <si>
    <t>19.1k</t>
  </si>
  <si>
    <t>20.2k</t>
  </si>
  <si>
    <t>19k</t>
  </si>
  <si>
    <t>20.1k</t>
  </si>
  <si>
    <t>Germany</t>
  </si>
  <si>
    <t>21.1k</t>
  </si>
  <si>
    <t>24.2k</t>
  </si>
  <si>
    <t>25k</t>
  </si>
  <si>
    <t>26.5k</t>
  </si>
  <si>
    <t>31.6k</t>
  </si>
  <si>
    <t>35k</t>
  </si>
  <si>
    <t>36.7k</t>
  </si>
  <si>
    <t>41.1k</t>
  </si>
  <si>
    <t>41.7k</t>
  </si>
  <si>
    <t>Djibouti</t>
  </si>
  <si>
    <t>Dominica</t>
  </si>
  <si>
    <t>Denmark</t>
  </si>
  <si>
    <t>27.5k</t>
  </si>
  <si>
    <t>38.5k</t>
  </si>
  <si>
    <t>38.6k</t>
  </si>
  <si>
    <t>39.7k</t>
  </si>
  <si>
    <t>45.6k</t>
  </si>
  <si>
    <t>46.4k</t>
  </si>
  <si>
    <t>47.6k</t>
  </si>
  <si>
    <t>49.2k</t>
  </si>
  <si>
    <t>49.5k</t>
  </si>
  <si>
    <t>49.6k</t>
  </si>
  <si>
    <t>50.8k</t>
  </si>
  <si>
    <t>51.8k</t>
  </si>
  <si>
    <t>53.7k</t>
  </si>
  <si>
    <t>53.9k</t>
  </si>
  <si>
    <t>50.5k</t>
  </si>
  <si>
    <t>51.2k</t>
  </si>
  <si>
    <t>52.4k</t>
  </si>
  <si>
    <t>54.6k</t>
  </si>
  <si>
    <t>56.6k</t>
  </si>
  <si>
    <t>57.2k</t>
  </si>
  <si>
    <t>55.9k</t>
  </si>
  <si>
    <t>58.4k</t>
  </si>
  <si>
    <t>Dominican Republic</t>
  </si>
  <si>
    <t>Algeria</t>
  </si>
  <si>
    <t>Ecuador</t>
  </si>
  <si>
    <t>Egypt</t>
  </si>
  <si>
    <t>Eritrea</t>
  </si>
  <si>
    <t>Spain</t>
  </si>
  <si>
    <t>17.5k</t>
  </si>
  <si>
    <t>24.7k</t>
  </si>
  <si>
    <t>25.3k</t>
  </si>
  <si>
    <t>Estonia</t>
  </si>
  <si>
    <t>10.6k</t>
  </si>
  <si>
    <t>Ethiopia</t>
  </si>
  <si>
    <t>Finland</t>
  </si>
  <si>
    <t>18.8k</t>
  </si>
  <si>
    <t>20.5k</t>
  </si>
  <si>
    <t>20.8k</t>
  </si>
  <si>
    <t>24.1k</t>
  </si>
  <si>
    <t>46.1k</t>
  </si>
  <si>
    <t>46.3k</t>
  </si>
  <si>
    <t>Fiji</t>
  </si>
  <si>
    <t>France</t>
  </si>
  <si>
    <t>29.2k</t>
  </si>
  <si>
    <t>35.8k</t>
  </si>
  <si>
    <t>36.5k</t>
  </si>
  <si>
    <t>35.1k</t>
  </si>
  <si>
    <t>35.6k</t>
  </si>
  <si>
    <t>Faeroe Islands</t>
  </si>
  <si>
    <t>52.7k</t>
  </si>
  <si>
    <t>Micronesia, Fed. Sts.</t>
  </si>
  <si>
    <t>Gabon</t>
  </si>
  <si>
    <t>Isle of Man</t>
  </si>
  <si>
    <t>48.3k</t>
  </si>
  <si>
    <t>55.5k</t>
  </si>
  <si>
    <t>62.1k</t>
  </si>
  <si>
    <t>69.2k</t>
  </si>
  <si>
    <t>70.8k</t>
  </si>
  <si>
    <t>71.8k</t>
  </si>
  <si>
    <t>80.4k</t>
  </si>
  <si>
    <t>90.8k</t>
  </si>
  <si>
    <t>96.8k</t>
  </si>
  <si>
    <t>96.9k</t>
  </si>
  <si>
    <t>United Kingdom</t>
  </si>
  <si>
    <t>18.6k</t>
  </si>
  <si>
    <t>22.2k</t>
  </si>
  <si>
    <t>43.7k</t>
  </si>
  <si>
    <t>44k</t>
  </si>
  <si>
    <t>45.7k</t>
  </si>
  <si>
    <t>46.5k</t>
  </si>
  <si>
    <t>47k</t>
  </si>
  <si>
    <t>Georgia</t>
  </si>
  <si>
    <t>Ghana</t>
  </si>
  <si>
    <t>Guinea</t>
  </si>
  <si>
    <t>Gambia</t>
  </si>
  <si>
    <t>Guinea-Bissau</t>
  </si>
  <si>
    <t>Equatorial Guinea</t>
  </si>
  <si>
    <t>10k</t>
  </si>
  <si>
    <t>Greece</t>
  </si>
  <si>
    <t>Grenada</t>
  </si>
  <si>
    <t>Greenland</t>
  </si>
  <si>
    <t>20.7k</t>
  </si>
  <si>
    <t>27.1k</t>
  </si>
  <si>
    <t>43.2k</t>
  </si>
  <si>
    <t>45.5k</t>
  </si>
  <si>
    <t>47.9k</t>
  </si>
  <si>
    <t>48k</t>
  </si>
  <si>
    <t>Guatemala</t>
  </si>
  <si>
    <t>Guam</t>
  </si>
  <si>
    <t>Guyana</t>
  </si>
  <si>
    <t>Hong Kong, China</t>
  </si>
  <si>
    <t>21.4k</t>
  </si>
  <si>
    <t>36.9k</t>
  </si>
  <si>
    <t>38.1k</t>
  </si>
  <si>
    <t>41.4k</t>
  </si>
  <si>
    <t>Honduras</t>
  </si>
  <si>
    <t>Croatia</t>
  </si>
  <si>
    <t>12k</t>
  </si>
  <si>
    <t>Haiti</t>
  </si>
  <si>
    <t>Hungary</t>
  </si>
  <si>
    <t>Indonesia</t>
  </si>
  <si>
    <t>India</t>
  </si>
  <si>
    <t>Ireland</t>
  </si>
  <si>
    <t>16.4k</t>
  </si>
  <si>
    <t>46k</t>
  </si>
  <si>
    <t>51k</t>
  </si>
  <si>
    <t>52.2k</t>
  </si>
  <si>
    <t>48.9k</t>
  </si>
  <si>
    <t>46.7k</t>
  </si>
  <si>
    <t>50.4k</t>
  </si>
  <si>
    <t>67.5k</t>
  </si>
  <si>
    <t>72.3k</t>
  </si>
  <si>
    <t>75.2k</t>
  </si>
  <si>
    <t>79.1k</t>
  </si>
  <si>
    <t>89k</t>
  </si>
  <si>
    <t>Iran</t>
  </si>
  <si>
    <t>Iraq</t>
  </si>
  <si>
    <t>Iceland</t>
  </si>
  <si>
    <t>46.8k</t>
  </si>
  <si>
    <t>50.7k</t>
  </si>
  <si>
    <t>53.8k</t>
  </si>
  <si>
    <t>48.2k</t>
  </si>
  <si>
    <t>53k</t>
  </si>
  <si>
    <t>56.5k</t>
  </si>
  <si>
    <t>57.8k</t>
  </si>
  <si>
    <t>Israel</t>
  </si>
  <si>
    <t>36k</t>
  </si>
  <si>
    <t>37.1k</t>
  </si>
  <si>
    <t>Italy</t>
  </si>
  <si>
    <t>32.2k</t>
  </si>
  <si>
    <t>Jamaica</t>
  </si>
  <si>
    <t>Jordan</t>
  </si>
  <si>
    <t>Japan</t>
  </si>
  <si>
    <t>31k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</si>
  <si>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</si>
  <si>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</si>
  <si>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</si>
  <si>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</si>
  <si>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</si>
  <si>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</si>
  <si>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</si>
  <si>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32.7k</t>
  </si>
  <si>
    <t>Kosovo</t>
  </si>
  <si>
    <t>Kuwait</t>
  </si>
  <si>
    <t>40.5k</t>
  </si>
  <si>
    <t>Lao</t>
  </si>
  <si>
    <t>Lebanon</t>
  </si>
  <si>
    <t>Liberia</t>
  </si>
  <si>
    <t>Libya</t>
  </si>
  <si>
    <t>St. Lucia</t>
  </si>
  <si>
    <t>Liechtenstein</t>
  </si>
  <si>
    <t>168k</t>
  </si>
  <si>
    <t>Sri Lanka</t>
  </si>
  <si>
    <t>Lesotho</t>
  </si>
  <si>
    <t>Lithuania</t>
  </si>
  <si>
    <t>Luxembourg</t>
  </si>
  <si>
    <t>41.9k</t>
  </si>
  <si>
    <t>52.5k</t>
  </si>
  <si>
    <t>54.2k</t>
  </si>
  <si>
    <t>63.5k</t>
  </si>
  <si>
    <t>66k</t>
  </si>
  <si>
    <t>71.1k</t>
  </si>
  <si>
    <t>73.1k</t>
  </si>
  <si>
    <t>74.9k</t>
  </si>
  <si>
    <t>78k</t>
  </si>
  <si>
    <t>82.2k</t>
  </si>
  <si>
    <t>87.7k</t>
  </si>
  <si>
    <t>92.5k</t>
  </si>
  <si>
    <t>94.2k</t>
  </si>
  <si>
    <t>97.6k</t>
  </si>
  <si>
    <t>100k</t>
  </si>
  <si>
    <t>104k</t>
  </si>
  <si>
    <t>108k</t>
  </si>
  <si>
    <t>Latvia</t>
  </si>
  <si>
    <t>Macao, China</t>
  </si>
  <si>
    <t>52.9k</t>
  </si>
  <si>
    <t>59k</t>
  </si>
  <si>
    <t>58.6k</t>
  </si>
  <si>
    <t>71.5k</t>
  </si>
  <si>
    <t>98.8k</t>
  </si>
  <si>
    <t>95k</t>
  </si>
  <si>
    <t>73.2k</t>
  </si>
  <si>
    <t>71.4k</t>
  </si>
  <si>
    <t>77.1k</t>
  </si>
  <si>
    <t>Morocco</t>
  </si>
  <si>
    <t>Monaco</t>
  </si>
  <si>
    <t>72.7k</t>
  </si>
  <si>
    <t>75.5k</t>
  </si>
  <si>
    <t>85.7k</t>
  </si>
  <si>
    <t>88.3k</t>
  </si>
  <si>
    <t>90.7k</t>
  </si>
  <si>
    <t>92.9k</t>
  </si>
  <si>
    <t>93.7k</t>
  </si>
  <si>
    <t>93.8k</t>
  </si>
  <si>
    <t>95.1k</t>
  </si>
  <si>
    <t>94.8k</t>
  </si>
  <si>
    <t>97.5k</t>
  </si>
  <si>
    <t>120k</t>
  </si>
  <si>
    <t>123k</t>
  </si>
  <si>
    <t>130k</t>
  </si>
  <si>
    <t>133k</t>
  </si>
  <si>
    <t>141k</t>
  </si>
  <si>
    <t>162k</t>
  </si>
  <si>
    <t>163k</t>
  </si>
  <si>
    <t>142k</t>
  </si>
  <si>
    <t>148k</t>
  </si>
  <si>
    <t>147k</t>
  </si>
  <si>
    <t>157k</t>
  </si>
  <si>
    <t>165k</t>
  </si>
  <si>
    <t>170k</t>
  </si>
  <si>
    <t>175k</t>
  </si>
  <si>
    <t>169k</t>
  </si>
  <si>
    <t>179k</t>
  </si>
  <si>
    <t>191k</t>
  </si>
  <si>
    <t>167k</t>
  </si>
  <si>
    <t>204k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</si>
  <si>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</si>
  <si>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</si>
  <si>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</si>
  <si>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</si>
  <si>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</si>
  <si>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</si>
  <si>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</si>
  <si>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</si>
  <si>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23.3k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</si>
  <si>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</si>
  <si>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</si>
  <si>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</si>
  <si>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</si>
  <si>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</si>
  <si>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</si>
  <si>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</si>
  <si>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</si>
  <si>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</si>
  <si>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</si>
  <si>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</si>
  <si>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</si>
  <si>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</si>
  <si>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</si>
  <si>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</si>
  <si>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37.5k</t>
  </si>
  <si>
    <t>47.8k</t>
  </si>
  <si>
    <t>48.4k</t>
  </si>
  <si>
    <t>Curaçao</t>
  </si>
  <si>
    <t>Norway</t>
  </si>
  <si>
    <t>49.1k</t>
  </si>
  <si>
    <t>48.7k</t>
  </si>
  <si>
    <t>49.7k</t>
  </si>
  <si>
    <t>56.1k</t>
  </si>
  <si>
    <t>58.2k</t>
  </si>
  <si>
    <t>64.9k</t>
  </si>
  <si>
    <t>65.8k</t>
  </si>
  <si>
    <t>68.5k</t>
  </si>
  <si>
    <t>69.1k</t>
  </si>
  <si>
    <t>69.3k</t>
  </si>
  <si>
    <t>71.7k</t>
  </si>
  <si>
    <t>73k</t>
  </si>
  <si>
    <t>74.2k</t>
  </si>
  <si>
    <t>75.6k</t>
  </si>
  <si>
    <t>75k</t>
  </si>
  <si>
    <t>72.8k</t>
  </si>
  <si>
    <t>72.4k</t>
  </si>
  <si>
    <t>74.5k</t>
  </si>
  <si>
    <t>76k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</si>
  <si>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</si>
  <si>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</si>
  <si>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</si>
  <si>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</si>
  <si>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</si>
  <si>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</si>
  <si>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</si>
  <si>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</si>
  <si>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</si>
  <si>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</si>
  <si>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</si>
  <si>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</si>
  <si>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</si>
  <si>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</si>
  <si>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</si>
  <si>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</si>
  <si>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</si>
  <si>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52k</t>
  </si>
  <si>
    <t>59.6k</t>
  </si>
  <si>
    <t>58.8k</t>
  </si>
  <si>
    <t>62k</t>
  </si>
  <si>
    <t>60.3k</t>
  </si>
  <si>
    <t>68.3k</t>
  </si>
  <si>
    <t>73.5k</t>
  </si>
  <si>
    <t>72.9k</t>
  </si>
  <si>
    <t>72k</t>
  </si>
  <si>
    <t>69.7k</t>
  </si>
  <si>
    <t>67k</t>
  </si>
  <si>
    <t>64.2k</t>
  </si>
  <si>
    <t>60.6k</t>
  </si>
  <si>
    <t>60.1k</t>
  </si>
  <si>
    <t>61k</t>
  </si>
  <si>
    <t>Romania</t>
  </si>
  <si>
    <t>Russia</t>
  </si>
  <si>
    <t>Rwanda</t>
  </si>
  <si>
    <t>Saudi Arabia</t>
  </si>
  <si>
    <t>Sudan</t>
  </si>
  <si>
    <t>Senegal</t>
  </si>
  <si>
    <t>Singapore</t>
  </si>
  <si>
    <t>48.8k</t>
  </si>
  <si>
    <t>51.7k</t>
  </si>
  <si>
    <t>54.7k</t>
  </si>
  <si>
    <t>55.6k</t>
  </si>
  <si>
    <t>56.9k</t>
  </si>
  <si>
    <t>61.4k</t>
  </si>
  <si>
    <t>61.3k</t>
  </si>
  <si>
    <t>66.2k</t>
  </si>
  <si>
    <t>Solomon Islands</t>
  </si>
  <si>
    <t>Sierra Leone</t>
  </si>
  <si>
    <t>El Salvador</t>
  </si>
  <si>
    <t>San Marino</t>
  </si>
  <si>
    <t>55.4k</t>
  </si>
  <si>
    <t>55.8k</t>
  </si>
  <si>
    <t>57.5k</t>
  </si>
  <si>
    <t>52.3k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</si>
  <si>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</si>
  <si>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</si>
  <si>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</si>
  <si>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</si>
  <si>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</si>
  <si>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</si>
  <si>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</si>
  <si>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</si>
  <si>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49.9k</t>
  </si>
  <si>
    <t>51.5k</t>
  </si>
  <si>
    <t>53.5k</t>
  </si>
  <si>
    <t>54.3k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</si>
  <si>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</si>
  <si>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</si>
  <si>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</si>
  <si>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</si>
  <si>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</si>
  <si>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</si>
  <si>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</si>
  <si>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</si>
  <si>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</si>
  <si>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</si>
  <si>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</si>
  <si>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</si>
  <si>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</si>
  <si>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</si>
  <si>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</si>
  <si>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</si>
  <si>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</si>
  <si>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</si>
  <si>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</si>
  <si>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</si>
  <si>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</si>
  <si>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47.4k</t>
  </si>
  <si>
    <t>52.8k</t>
  </si>
  <si>
    <t>61.9k</t>
  </si>
  <si>
    <t>Uzbekistan</t>
  </si>
  <si>
    <t>St. Vincent and the Grenadines</t>
  </si>
  <si>
    <t>Virgin Islands (U.S.)</t>
  </si>
  <si>
    <t>47.7k</t>
  </si>
  <si>
    <t>50.2k</t>
  </si>
  <si>
    <t>46.9k</t>
  </si>
  <si>
    <t>47.2k</t>
  </si>
  <si>
    <t>36.3k</t>
  </si>
  <si>
    <t>Vietnam</t>
  </si>
  <si>
    <t>Vanuatu</t>
  </si>
  <si>
    <t>Samoa</t>
  </si>
  <si>
    <t>Yemen</t>
  </si>
  <si>
    <t>South Africa</t>
  </si>
  <si>
    <t>Zambia</t>
  </si>
  <si>
    <t>Zimbabwe</t>
  </si>
  <si>
    <t>Average GDP</t>
  </si>
  <si>
    <t>Mean</t>
  </si>
  <si>
    <t>Standard Deviation</t>
  </si>
  <si>
    <t>Min</t>
  </si>
  <si>
    <t>Max</t>
  </si>
  <si>
    <t>Range</t>
  </si>
  <si>
    <t>First Quartile</t>
  </si>
  <si>
    <t>Median</t>
  </si>
  <si>
    <t>Third Quartile</t>
  </si>
  <si>
    <t>IQR</t>
  </si>
  <si>
    <t>The whiskers of the box-plot</t>
  </si>
  <si>
    <t>Bin</t>
  </si>
  <si>
    <t>Frequency</t>
  </si>
  <si>
    <t>26000-52000</t>
  </si>
  <si>
    <t>52000-78000</t>
  </si>
  <si>
    <t>78000-104000</t>
  </si>
  <si>
    <t>0-26000</t>
  </si>
  <si>
    <t>156000-182000</t>
  </si>
  <si>
    <t>104000-130000</t>
  </si>
  <si>
    <t>130000-156000</t>
  </si>
  <si>
    <t>ID</t>
  </si>
  <si>
    <t>QE170012</t>
  </si>
  <si>
    <t>a</t>
  </si>
  <si>
    <t xml:space="preserve">b </t>
  </si>
  <si>
    <t>Country</t>
  </si>
  <si>
    <t>Percentage</t>
  </si>
  <si>
    <t>Top 7 countries with highest GDP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</si>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</sst>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vertical="center"/>
    </xf>
    <xf numFmtId="0" fontId="0" fillId="0" borderId="5" xfId="0" applyBorder="1"/>
    <xf numFmtId="0" fontId="0" fillId="2" borderId="6" xfId="0" applyFill="1" applyBorder="1" applyAlignment="1">
      <alignment vertical="center"/>
    </xf>
    <xf numFmtId="0" fontId="0" fillId="0" borderId="7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39722222222222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Sheet1!$L$40</c:f>
              <c:strCache>
                <c:ptCount val="1"/>
                <c:pt idx="0">
                  <c:v>Gdp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Sheet1!$K$41:$K$46</c:f>
              <c:numCache>
                <c:formatCode>General</c:formatCode>
                <c:ptCount val="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</c:numCache>
            </c:numRef>
          </c:xVal>
          <c:yVal>
            <c:numRef>
              <c:f>Sheet1!$L$41:$L$46</c:f>
              <c:numCache>
                <c:formatCode>General</c:formatCode>
                <c:ptCount val="6"/>
                <c:pt idx="0">
                  <c:v>39600</c:v>
                </c:pt>
                <c:pt idx="1">
                  <c:v>39800</c:v>
                </c:pt>
                <c:pt idx="2">
                  <c:v>40700</c:v>
                </c:pt>
                <c:pt idx="3">
                  <c:v>41300</c:v>
                </c:pt>
                <c:pt idx="4">
                  <c:v>42500</c:v>
                </c:pt>
                <c:pt idx="5">
                  <c:v>43900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F-4B91-A454-DC9BAC671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317487"/>
        <c:axId val="1899317967"/>
      </c:scatterChart>
      <c:valAx>
        <c:axId val="189931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17967"/>
        <c:crosses val="autoZero"/>
        <c:crossBetween val="midCat"/>
      </c:valAx>
      <c:valAx>
        <c:axId val="18993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1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Sheet1!$L$40</c:f>
              <c:strCache>
                <c:ptCount val="1"/>
                <c:pt idx="0">
                  <c:v>Gdp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Sheet1!$K$41:$K$60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xVal>
          <c:yVal>
            <c:numRef>
              <c:f>Sheet1!$L$41:$L$60</c:f>
              <c:numCache>
                <c:formatCode>General</c:formatCode>
                <c:ptCount val="20"/>
                <c:pt idx="0">
                  <c:v>39600</c:v>
                </c:pt>
                <c:pt idx="1">
                  <c:v>39800</c:v>
                </c:pt>
                <c:pt idx="2">
                  <c:v>40700</c:v>
                </c:pt>
                <c:pt idx="3">
                  <c:v>41300</c:v>
                </c:pt>
                <c:pt idx="4">
                  <c:v>42500</c:v>
                </c:pt>
                <c:pt idx="5">
                  <c:v>43900</c:v>
                </c:pt>
                <c:pt idx="6">
                  <c:v>44400</c:v>
                </c:pt>
                <c:pt idx="7">
                  <c:v>42700</c:v>
                </c:pt>
                <c:pt idx="8">
                  <c:v>43300</c:v>
                </c:pt>
                <c:pt idx="9">
                  <c:v>44500</c:v>
                </c:pt>
                <c:pt idx="10">
                  <c:v>44500</c:v>
                </c:pt>
                <c:pt idx="11">
                  <c:v>44300</c:v>
                </c:pt>
                <c:pt idx="12">
                  <c:v>44200</c:v>
                </c:pt>
                <c:pt idx="13">
                  <c:v>44200</c:v>
                </c:pt>
                <c:pt idx="14">
                  <c:v>44600</c:v>
                </c:pt>
                <c:pt idx="15">
                  <c:v>45300</c:v>
                </c:pt>
                <c:pt idx="16">
                  <c:v>46200</c:v>
                </c:pt>
                <c:pt idx="17">
                  <c:v>46600</c:v>
                </c:pt>
                <c:pt idx="18">
                  <c:v>43500</c:v>
                </c:pt>
                <c:pt idx="19">
                  <c:v>45200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71-40A0-B8C0-45A7EBFAE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334767"/>
        <c:axId val="1899331887"/>
      </c:scatterChart>
      <c:valAx>
        <c:axId val="189933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31887"/>
        <c:crosses val="autoZero"/>
        <c:crossBetween val="midCat"/>
      </c:valAx>
      <c:valAx>
        <c:axId val="189933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3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Histogram with 7 bins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92120156038779E-2"/>
          <c:y val="0.14211132064791929"/>
          <c:w val="0.89019685039370078"/>
          <c:h val="0.547630504520268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gdppercapita_us_inflation_adjus!$BN$17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gdppercapita_us_inflation_adjus!$BM$18:$BM$24</c:f>
              <c:strCache>
                <c:ptCount val="7"/>
                <c:pt idx="0">
                  <c:v>0-26000</c:v>
                </c:pt>
                <c:pt idx="1">
                  <c:v>26000-52000</c:v>
                </c:pt>
                <c:pt idx="2">
                  <c:v>52000-78000</c:v>
                </c:pt>
                <c:pt idx="3">
                  <c:v>78000-104000</c:v>
                </c:pt>
                <c:pt idx="4">
                  <c:v>104000-130000</c:v>
                </c:pt>
                <c:pt idx="5">
                  <c:v>130000-156000</c:v>
                </c:pt>
                <c:pt idx="6">
                  <c:v>156000-182000</c:v>
                </c:pt>
              </c:strCache>
            </c:strRef>
          </c:cat>
          <c:val>
            <c:numRef>
              <c:f>gdppercapita_us_inflation_adjus!$BN$18:$BN$24</c:f>
              <c:numCache>
                <c:formatCode>General</c:formatCode>
                <c:ptCount val="7"/>
                <c:pt idx="0">
                  <c:v>167</c:v>
                </c:pt>
                <c:pt idx="1">
                  <c:v>28</c:v>
                </c:pt>
                <c:pt idx="2">
                  <c:v>10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9-4203-B047-C043B2CBB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506223"/>
        <c:axId val="1118514383"/>
      </c:barChart>
      <c:catAx>
        <c:axId val="111850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14383"/>
        <c:crosses val="autoZero"/>
        <c:auto val="1"/>
        <c:lblAlgn val="ctr"/>
        <c:lblOffset val="100"/>
        <c:noMultiLvlLbl val="0"/>
      </c:catAx>
      <c:valAx>
        <c:axId val="111851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0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9374453193350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gdppercapita_us_inflation_adjus!$BT$34</c:f>
              <c:strCache>
                <c:ptCount val="1"/>
                <c:pt idx="0">
                  <c:v>Average GDP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gdppercapita_us_inflation_adjus!$BN$35:$BS$43</c15:sqref>
                  </c15:fullRef>
                  <c15:levelRef>
                    <c15:sqref>gdppercapita_us_inflation_adjus!$BN$35:$BN$43</c15:sqref>
                  </c15:levelRef>
                </c:ext>
              </c:extLst>
              <c:f>gdppercapita_us_inflation_adjus!$BN$35:$BN$43</c:f>
              <c:strCache>
                <c:ptCount val="9"/>
                <c:pt idx="0">
                  <c:v>Monaco</c:v>
                </c:pt>
                <c:pt idx="1">
                  <c:v>Luxembourg</c:v>
                </c:pt>
                <c:pt idx="2">
                  <c:v>Bermuda</c:v>
                </c:pt>
                <c:pt idx="3">
                  <c:v>Isle of Man</c:v>
                </c:pt>
                <c:pt idx="4">
                  <c:v>Switzerland</c:v>
                </c:pt>
                <c:pt idx="5">
                  <c:v>Cayman Islands</c:v>
                </c:pt>
                <c:pt idx="6">
                  <c:v>Ireland</c:v>
                </c:pt>
                <c:pt idx="7">
                  <c:v>Norway</c:v>
                </c:pt>
                <c:pt idx="8">
                  <c:v>Macao, China</c:v>
                </c:pt>
              </c:strCache>
            </c:strRef>
          </c:cat>
          <c:val>
            <c:numRef>
              <c:f>gdppercapita_us_inflation_adjus!$BT$35:$BT$43</c:f>
              <c:numCache>
                <c:formatCode>General</c:formatCode>
                <c:ptCount val="9"/>
                <c:pt idx="0">
                  <c:v>182000</c:v>
                </c:pt>
                <c:pt idx="1">
                  <c:v>106400</c:v>
                </c:pt>
                <c:pt idx="2">
                  <c:v>105140</c:v>
                </c:pt>
                <c:pt idx="3">
                  <c:v>96200</c:v>
                </c:pt>
                <c:pt idx="4">
                  <c:v>86120</c:v>
                </c:pt>
                <c:pt idx="5">
                  <c:v>78860</c:v>
                </c:pt>
                <c:pt idx="6">
                  <c:v>76620</c:v>
                </c:pt>
                <c:pt idx="7">
                  <c:v>76020</c:v>
                </c:pt>
                <c:pt idx="8">
                  <c:v>61960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A-42AA-9E48-B67AB1F45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192079"/>
        <c:axId val="1607191119"/>
      </c:barChart>
      <c:lineChart>
        <c:grouping val="stacked"/>
        <c:varyColors val="0"/>
        <c:ser>
          <c:idx val="1"/>
          <c:order val="1"/>
          <c:tx>
            <c:strRef>
              <c:f>gdppercapita_us_inflation_adjus!$BU$34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gdppercapita_us_inflation_adjus!$BN$35:$BS$43</c15:sqref>
                  </c15:fullRef>
                  <c15:levelRef>
                    <c15:sqref>gdppercapita_us_inflation_adjus!$BN$35:$BN$43</c15:sqref>
                  </c15:levelRef>
                </c:ext>
              </c:extLst>
              <c:f>gdppercapita_us_inflation_adjus!$BN$35:$BN$43</c:f>
              <c:strCache>
                <c:ptCount val="9"/>
                <c:pt idx="0">
                  <c:v>Monaco</c:v>
                </c:pt>
                <c:pt idx="1">
                  <c:v>Luxembourg</c:v>
                </c:pt>
                <c:pt idx="2">
                  <c:v>Bermuda</c:v>
                </c:pt>
                <c:pt idx="3">
                  <c:v>Isle of Man</c:v>
                </c:pt>
                <c:pt idx="4">
                  <c:v>Switzerland</c:v>
                </c:pt>
                <c:pt idx="5">
                  <c:v>Cayman Islands</c:v>
                </c:pt>
                <c:pt idx="6">
                  <c:v>Ireland</c:v>
                </c:pt>
                <c:pt idx="7">
                  <c:v>Norway</c:v>
                </c:pt>
                <c:pt idx="8">
                  <c:v>Macao, China</c:v>
                </c:pt>
              </c:strCache>
            </c:strRef>
          </c:cat>
          <c:val>
            <c:numRef>
              <c:f>gdppercapita_us_inflation_adjus!$BU$35:$BU$43</c:f>
              <c:numCache>
                <c:formatCode>0%</c:formatCode>
                <c:ptCount val="9"/>
                <c:pt idx="0">
                  <c:v>0.20935903924906824</c:v>
                </c:pt>
                <c:pt idx="1">
                  <c:v>0.33175355450236965</c:v>
                </c:pt>
                <c:pt idx="2">
                  <c:v>0.4526986610224083</c:v>
                </c:pt>
                <c:pt idx="3">
                  <c:v>0.56335986748263012</c:v>
                </c:pt>
                <c:pt idx="4">
                  <c:v>0.66242580407674967</c:v>
                </c:pt>
                <c:pt idx="5">
                  <c:v>0.75314038558873608</c:v>
                </c:pt>
                <c:pt idx="6">
                  <c:v>0.84127824046381083</c:v>
                </c:pt>
                <c:pt idx="7">
                  <c:v>0.92872590070399852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A-42AA-9E48-B67AB1F45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183919"/>
        <c:axId val="1607169519"/>
      </c:lineChart>
      <c:catAx>
        <c:axId val="160719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191119"/>
        <c:crosses val="autoZero"/>
        <c:auto val="1"/>
        <c:lblAlgn val="ctr"/>
        <c:lblOffset val="100"/>
        <c:noMultiLvlLbl val="0"/>
      </c:catAx>
      <c:valAx>
        <c:axId val="160719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192079"/>
        <c:crosses val="autoZero"/>
        <c:crossBetween val="between"/>
      </c:valAx>
      <c:valAx>
        <c:axId val="1607169519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183919"/>
        <c:crosses val="max"/>
        <c:crossBetween val="between"/>
      </c:valAx>
      <c:catAx>
        <c:axId val="16071839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716951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Rate of growth of GDP per capita in the last 20 years of Austria </a:t>
            </a:r>
            <a:endParaRPr lang="en-US"/>
          </a:p>
        </c:rich>
      </c:tx>
      <c:layout>
        <c:manualLayout>
          <c:xMode val="edge"/>
          <c:yMode val="edge"/>
          <c:x val="0.10839945909374694"/>
          <c:y val="3.5305006760891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gdppercapita_us_inflation_adjus!$BO$49</c:f>
              <c:strCache>
                <c:ptCount val="1"/>
                <c:pt idx="0">
                  <c:v>Gdp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gdppercapita_us_inflation_adjus!$BN$50:$BN$69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xVal>
          <c:yVal>
            <c:numRef>
              <c:f>gdppercapita_us_inflation_adjus!$BO$50:$BO$69</c:f>
              <c:numCache>
                <c:formatCode>General</c:formatCode>
                <c:ptCount val="20"/>
                <c:pt idx="0">
                  <c:v>39600</c:v>
                </c:pt>
                <c:pt idx="1">
                  <c:v>39800</c:v>
                </c:pt>
                <c:pt idx="2">
                  <c:v>40700</c:v>
                </c:pt>
                <c:pt idx="3">
                  <c:v>41300</c:v>
                </c:pt>
                <c:pt idx="4">
                  <c:v>42500</c:v>
                </c:pt>
                <c:pt idx="5">
                  <c:v>43900</c:v>
                </c:pt>
                <c:pt idx="6">
                  <c:v>44400</c:v>
                </c:pt>
                <c:pt idx="7">
                  <c:v>42700</c:v>
                </c:pt>
                <c:pt idx="8">
                  <c:v>43300</c:v>
                </c:pt>
                <c:pt idx="9">
                  <c:v>44500</c:v>
                </c:pt>
                <c:pt idx="10">
                  <c:v>44500</c:v>
                </c:pt>
                <c:pt idx="11">
                  <c:v>44300</c:v>
                </c:pt>
                <c:pt idx="12">
                  <c:v>44200</c:v>
                </c:pt>
                <c:pt idx="13">
                  <c:v>44200</c:v>
                </c:pt>
                <c:pt idx="14">
                  <c:v>44600</c:v>
                </c:pt>
                <c:pt idx="15">
                  <c:v>45300</c:v>
                </c:pt>
                <c:pt idx="16">
                  <c:v>46200</c:v>
                </c:pt>
                <c:pt idx="17">
                  <c:v>46600</c:v>
                </c:pt>
                <c:pt idx="18">
                  <c:v>43500</c:v>
                </c:pt>
                <c:pt idx="19">
                  <c:v>45200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9-4114-A51F-343F9301E9A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899326607"/>
        <c:axId val="1899341007"/>
      </c:scatterChart>
      <c:valAx>
        <c:axId val="18993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41007"/>
        <c:crosses val="autoZero"/>
        <c:crossBetween val="midCat"/>
      </c:valAx>
      <c:valAx>
        <c:axId val="189934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26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32657</xdr:colOff>
      <xdr:row>43</xdr:row>
      <xdr:rowOff>76199</xdr:rowOff>
    </xdr:from>
    <xdr:to>
      <xdr:col>8</xdr:col>
      <xdr:colOff>424542</xdr:colOff>
      <xdr:row>56</xdr:row>
      <xdr:rowOff>201385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28B3E1-AE90-7C39-3F53-503AFE12E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190499</xdr:colOff>
      <xdr:row>42</xdr:row>
      <xdr:rowOff>10885</xdr:rowOff>
    </xdr:from>
    <xdr:to>
      <xdr:col>18</xdr:col>
      <xdr:colOff>582385</xdr:colOff>
      <xdr:row>55</xdr:row>
      <xdr:rowOff>136071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2D8F24-83D9-B056-23CA-C4FF14D96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21771</xdr:colOff>
      <xdr:row>11</xdr:row>
      <xdr:rowOff>114300</xdr:rowOff>
    </xdr:from>
    <xdr:to>
      <xdr:col>76</xdr:col>
      <xdr:colOff>21771</xdr:colOff>
      <xdr:row>27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7362B-8763-265B-C91C-5BEB97156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380999</xdr:colOff>
      <xdr:row>28</xdr:row>
      <xdr:rowOff>195942</xdr:rowOff>
    </xdr:from>
    <xdr:to>
      <xdr:col>80</xdr:col>
      <xdr:colOff>593270</xdr:colOff>
      <xdr:row>46</xdr:row>
      <xdr:rowOff>174171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052169-C2FD-BE09-8ED7-C9A0D8047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68</xdr:col>
      <xdr:colOff>65313</xdr:colOff>
      <xdr:row>50</xdr:row>
      <xdr:rowOff>0</xdr:rowOff>
    </xdr:from>
    <xdr:to>
      <xdr:col>76</xdr:col>
      <xdr:colOff>234042</xdr:colOff>
      <xdr:row>65</xdr:row>
      <xdr:rowOff>5442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D4B584-6836-C6A0-5DDD-85D7C0C6E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80B8-005B-4432-9B8E-4E9BAA0E816F}">
  <dimension ref="A2:U60"/>
  <sheetViews>
    <sheetView topLeftCell="A37" workbookViewId="0">
      <selection activeCell="L60" sqref="K40:L60"/>
    </sheetView>
  </sheetViews>
  <sheetFormatPr defaultRowHeight="15.9"/>
  <sheetData>
    <row r="2" spans="1:20">
      <c r="A2">
        <v>2002</v>
      </c>
      <c r="B2">
        <f>A2+1</f>
        <v>2003</v>
      </c>
      <c r="C2">
        <f t="shared" ref="C2:T2" si="0">B2+1</f>
        <v>2004</v>
      </c>
      <c r="D2">
        <f t="shared" si="0"/>
        <v>2005</v>
      </c>
      <c r="E2">
        <f t="shared" si="0"/>
        <v>2006</v>
      </c>
      <c r="F2">
        <f t="shared" si="0"/>
        <v>2007</v>
      </c>
      <c r="G2">
        <f t="shared" si="0"/>
        <v>2008</v>
      </c>
      <c r="H2">
        <f t="shared" si="0"/>
        <v>2009</v>
      </c>
      <c r="I2">
        <f t="shared" si="0"/>
        <v>2010</v>
      </c>
      <c r="J2">
        <f t="shared" si="0"/>
        <v>2011</v>
      </c>
      <c r="K2">
        <f t="shared" si="0"/>
        <v>2012</v>
      </c>
      <c r="L2">
        <f t="shared" si="0"/>
        <v>2013</v>
      </c>
      <c r="M2">
        <f t="shared" si="0"/>
        <v>2014</v>
      </c>
      <c r="N2">
        <f t="shared" si="0"/>
        <v>2015</v>
      </c>
      <c r="O2">
        <f t="shared" si="0"/>
        <v>2016</v>
      </c>
      <c r="P2">
        <f t="shared" si="0"/>
        <v>2017</v>
      </c>
      <c r="Q2">
        <f t="shared" si="0"/>
        <v>2018</v>
      </c>
      <c r="R2">
        <f t="shared" si="0"/>
        <v>2019</v>
      </c>
      <c r="S2">
        <f t="shared" si="0"/>
        <v>2020</v>
      </c>
      <c r="T2">
        <f t="shared" si="0"/>
        <v>2021</v>
      </c>
    </row>
    <row r="3" spans="1:20">
      <c r="A3" t="s">
        <v>232</v>
      </c>
      <c r="B3" t="s">
        <v>233</v>
      </c>
      <c r="C3" t="s">
        <v>234</v>
      </c>
      <c r="D3" t="s">
        <v>114</v>
      </c>
      <c r="E3" t="s">
        <v>115</v>
      </c>
      <c r="F3" t="s">
        <v>235</v>
      </c>
      <c r="G3" t="s">
        <v>236</v>
      </c>
      <c r="H3" t="s">
        <v>63</v>
      </c>
      <c r="I3" t="s">
        <v>37</v>
      </c>
      <c r="J3" t="s">
        <v>237</v>
      </c>
      <c r="K3" t="s">
        <v>237</v>
      </c>
      <c r="L3" t="s">
        <v>238</v>
      </c>
      <c r="M3" t="s">
        <v>239</v>
      </c>
      <c r="N3" t="s">
        <v>239</v>
      </c>
      <c r="O3" t="s">
        <v>240</v>
      </c>
      <c r="P3" t="s">
        <v>241</v>
      </c>
      <c r="Q3" t="s">
        <v>194</v>
      </c>
      <c r="R3" t="s">
        <v>242</v>
      </c>
      <c r="S3" t="s">
        <v>110</v>
      </c>
      <c r="T3" t="s">
        <v>243</v>
      </c>
    </row>
    <row r="7" spans="1:20">
      <c r="O7" t="s">
        <v>232</v>
      </c>
    </row>
    <row r="8" spans="1:20">
      <c r="O8" t="s">
        <v>233</v>
      </c>
    </row>
    <row r="9" spans="1:20">
      <c r="O9" t="s">
        <v>234</v>
      </c>
    </row>
    <row r="10" spans="1:20">
      <c r="O10" t="s">
        <v>114</v>
      </c>
    </row>
    <row r="11" spans="1:20">
      <c r="O11" t="s">
        <v>115</v>
      </c>
    </row>
    <row r="12" spans="1:20">
      <c r="O12" t="s">
        <v>235</v>
      </c>
    </row>
    <row r="13" spans="1:20">
      <c r="O13" t="s">
        <v>236</v>
      </c>
    </row>
    <row r="14" spans="1:20">
      <c r="O14" t="s">
        <v>63</v>
      </c>
    </row>
    <row r="15" spans="1:20">
      <c r="O15" t="s">
        <v>37</v>
      </c>
    </row>
    <row r="16" spans="1:20">
      <c r="O16" t="s">
        <v>237</v>
      </c>
    </row>
    <row r="17" spans="1:21">
      <c r="O17" t="s">
        <v>237</v>
      </c>
    </row>
    <row r="18" spans="1:21">
      <c r="O18" t="s">
        <v>238</v>
      </c>
    </row>
    <row r="19" spans="1:21">
      <c r="O19" t="s">
        <v>239</v>
      </c>
    </row>
    <row r="20" spans="1:21">
      <c r="O20" t="s">
        <v>239</v>
      </c>
    </row>
    <row r="21" spans="1:21">
      <c r="O21" t="s">
        <v>240</v>
      </c>
    </row>
    <row r="22" spans="1:21">
      <c r="O22" t="s">
        <v>241</v>
      </c>
    </row>
    <row r="23" spans="1:21">
      <c r="O23" t="s">
        <v>194</v>
      </c>
    </row>
    <row r="24" spans="1:21">
      <c r="O24" t="s">
        <v>242</v>
      </c>
    </row>
    <row r="25" spans="1:21">
      <c r="O25" t="s">
        <v>110</v>
      </c>
    </row>
    <row r="26" spans="1:21">
      <c r="O26" t="s">
        <v>243</v>
      </c>
    </row>
    <row r="27" spans="1:21">
      <c r="A27" t="s">
        <v>899</v>
      </c>
      <c r="B27">
        <v>2002</v>
      </c>
      <c r="C27">
        <f>B27+1</f>
        <v>2003</v>
      </c>
      <c r="D27">
        <f t="shared" ref="D27:U27" si="1">C27+1</f>
        <v>2004</v>
      </c>
      <c r="E27">
        <f t="shared" si="1"/>
        <v>2005</v>
      </c>
      <c r="F27">
        <f t="shared" si="1"/>
        <v>2006</v>
      </c>
      <c r="G27">
        <f t="shared" si="1"/>
        <v>2007</v>
      </c>
      <c r="H27">
        <f t="shared" si="1"/>
        <v>2008</v>
      </c>
      <c r="I27">
        <f t="shared" si="1"/>
        <v>2009</v>
      </c>
      <c r="J27">
        <f t="shared" si="1"/>
        <v>2010</v>
      </c>
      <c r="K27">
        <f t="shared" si="1"/>
        <v>2011</v>
      </c>
      <c r="L27">
        <f t="shared" si="1"/>
        <v>2012</v>
      </c>
      <c r="M27">
        <f t="shared" si="1"/>
        <v>2013</v>
      </c>
      <c r="N27">
        <f t="shared" si="1"/>
        <v>2014</v>
      </c>
      <c r="O27">
        <f t="shared" si="1"/>
        <v>2015</v>
      </c>
      <c r="P27">
        <f t="shared" si="1"/>
        <v>2016</v>
      </c>
      <c r="Q27">
        <f t="shared" si="1"/>
        <v>2017</v>
      </c>
      <c r="R27">
        <f t="shared" si="1"/>
        <v>2018</v>
      </c>
      <c r="S27">
        <f t="shared" si="1"/>
        <v>2019</v>
      </c>
      <c r="T27">
        <f t="shared" si="1"/>
        <v>2020</v>
      </c>
      <c r="U27">
        <f t="shared" si="1"/>
        <v>2021</v>
      </c>
    </row>
    <row r="28" spans="1:21">
      <c r="A28" t="s">
        <v>900</v>
      </c>
      <c r="B28" t="s">
        <v>232</v>
      </c>
      <c r="C28" t="s">
        <v>233</v>
      </c>
      <c r="D28" t="s">
        <v>234</v>
      </c>
      <c r="E28" t="s">
        <v>114</v>
      </c>
      <c r="F28" t="s">
        <v>115</v>
      </c>
      <c r="G28" t="s">
        <v>235</v>
      </c>
      <c r="H28" t="s">
        <v>236</v>
      </c>
      <c r="I28" t="s">
        <v>63</v>
      </c>
      <c r="J28" t="s">
        <v>37</v>
      </c>
      <c r="K28" t="s">
        <v>237</v>
      </c>
      <c r="L28" t="s">
        <v>237</v>
      </c>
      <c r="M28" t="s">
        <v>238</v>
      </c>
      <c r="N28" t="s">
        <v>239</v>
      </c>
      <c r="O28" t="s">
        <v>239</v>
      </c>
      <c r="P28" t="s">
        <v>240</v>
      </c>
      <c r="Q28" t="s">
        <v>241</v>
      </c>
      <c r="R28" t="s">
        <v>194</v>
      </c>
      <c r="S28" t="s">
        <v>242</v>
      </c>
      <c r="T28" t="s">
        <v>110</v>
      </c>
      <c r="U28" t="s">
        <v>243</v>
      </c>
    </row>
    <row r="40" spans="11:12">
      <c r="K40" t="s">
        <v>899</v>
      </c>
      <c r="L40" t="s">
        <v>900</v>
      </c>
    </row>
    <row r="41" spans="11:12">
      <c r="K41">
        <v>2002</v>
      </c>
      <c r="L41">
        <v>39600</v>
      </c>
    </row>
    <row r="42" spans="11:12">
      <c r="K42">
        <f>K41+1</f>
        <v>2003</v>
      </c>
      <c r="L42">
        <v>39800</v>
      </c>
    </row>
    <row r="43" spans="11:12">
      <c r="K43">
        <f>K42+1</f>
        <v>2004</v>
      </c>
      <c r="L43">
        <v>40700</v>
      </c>
    </row>
    <row r="44" spans="11:12">
      <c r="K44">
        <f>K43+1</f>
        <v>2005</v>
      </c>
      <c r="L44">
        <v>41300</v>
      </c>
    </row>
    <row r="45" spans="11:12">
      <c r="K45">
        <f>K44+1</f>
        <v>2006</v>
      </c>
      <c r="L45">
        <v>42500</v>
      </c>
    </row>
    <row r="46" spans="11:12">
      <c r="K46">
        <f>K45+1</f>
        <v>2007</v>
      </c>
      <c r="L46">
        <v>43900</v>
      </c>
    </row>
    <row r="47" spans="11:12">
      <c r="K47">
        <f>K46+1</f>
        <v>2008</v>
      </c>
      <c r="L47">
        <v>44400</v>
      </c>
    </row>
    <row r="48" spans="11:12">
      <c r="K48">
        <f>K47+1</f>
        <v>2009</v>
      </c>
      <c r="L48">
        <v>42700</v>
      </c>
    </row>
    <row r="49" spans="11:12">
      <c r="K49">
        <f>K48+1</f>
        <v>2010</v>
      </c>
      <c r="L49">
        <v>43300</v>
      </c>
    </row>
    <row r="50" spans="11:12">
      <c r="K50">
        <f>K49+1</f>
        <v>2011</v>
      </c>
      <c r="L50">
        <v>44500</v>
      </c>
    </row>
    <row r="51" spans="11:12">
      <c r="K51">
        <f>K50+1</f>
        <v>2012</v>
      </c>
      <c r="L51">
        <v>44500</v>
      </c>
    </row>
    <row r="52" spans="11:12">
      <c r="K52">
        <f>K51+1</f>
        <v>2013</v>
      </c>
      <c r="L52">
        <v>44300</v>
      </c>
    </row>
    <row r="53" spans="11:12">
      <c r="K53">
        <f>K52+1</f>
        <v>2014</v>
      </c>
      <c r="L53">
        <v>44200</v>
      </c>
    </row>
    <row r="54" spans="11:12">
      <c r="K54">
        <f>K53+1</f>
        <v>2015</v>
      </c>
      <c r="L54">
        <v>44200</v>
      </c>
    </row>
    <row r="55" spans="11:12">
      <c r="K55">
        <f>K54+1</f>
        <v>2016</v>
      </c>
      <c r="L55">
        <v>44600</v>
      </c>
    </row>
    <row r="56" spans="11:12">
      <c r="K56">
        <f>K55+1</f>
        <v>2017</v>
      </c>
      <c r="L56">
        <v>45300</v>
      </c>
    </row>
    <row r="57" spans="11:12">
      <c r="K57">
        <f>K56+1</f>
        <v>2018</v>
      </c>
      <c r="L57">
        <v>46200</v>
      </c>
    </row>
    <row r="58" spans="11:12">
      <c r="K58">
        <f>K57+1</f>
        <v>2019</v>
      </c>
      <c r="L58">
        <v>46600</v>
      </c>
    </row>
    <row r="59" spans="11:12">
      <c r="K59">
        <f>K58+1</f>
        <v>2020</v>
      </c>
      <c r="L59">
        <v>43500</v>
      </c>
    </row>
    <row r="60" spans="11:12">
      <c r="K60">
        <f>K59+1</f>
        <v>2021</v>
      </c>
      <c r="L60">
        <v>45200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12"/>
  <sheetViews>
    <sheetView tabSelected="1" topLeftCell="BP23" workbookViewId="0">
      <selection activeCell="BV6" sqref="BV6"/>
    </sheetView>
  </sheetViews>
  <sheetFormatPr defaultRowHeight="15.9"/>
  <cols>
    <col min="64" max="64" width="11.92578125" style="3" customWidth="1"/>
    <col min="65" max="65" width="19.140625" customWidth="1"/>
    <col min="66" max="66" width="14.0703125" customWidth="1"/>
  </cols>
  <sheetData>
    <row r="1" spans="1:66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 s="3" t="s">
        <v>872</v>
      </c>
      <c r="BM1" s="1" t="s">
        <v>873</v>
      </c>
      <c r="BN1" s="1">
        <f>SUM(BL2:BL212)/COUNTA(BL2:BL212)</f>
        <v>15984.647314375983</v>
      </c>
    </row>
    <row r="2" spans="1:66">
      <c r="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18</v>
      </c>
      <c r="AT2" t="s">
        <v>19</v>
      </c>
      <c r="AU2" t="s">
        <v>20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  <c r="BB2" t="s">
        <v>26</v>
      </c>
      <c r="BC2" t="s">
        <v>27</v>
      </c>
      <c r="BD2" t="s">
        <v>15</v>
      </c>
      <c r="BE2" t="s">
        <v>13</v>
      </c>
      <c r="BF2" t="s">
        <v>28</v>
      </c>
      <c r="BG2" t="s">
        <v>29</v>
      </c>
      <c r="BH2" t="s">
        <v>30</v>
      </c>
      <c r="BI2" t="s">
        <v>31</v>
      </c>
      <c r="BJ2" t="s">
        <v>32</v>
      </c>
      <c r="BK2" t="s">
        <v>29</v>
      </c>
      <c r="BL2" s="3">
        <f t="array" ref="BL2">IF(COUNTA(BG2:BK2)=0, 0, AVERAGE(IF(BG2:BK2&lt;&gt;"", IF(RIGHT(BG2:BK2,1)="k", VALUE(SUBSTITUTE(BG2:BK2,"k",""))*1000, VALUE(BG2:BK2)))))</f>
        <v>29980</v>
      </c>
      <c r="BM2" s="2" t="s">
        <v>874</v>
      </c>
      <c r="BN2" s="1">
        <f>STDEV(BL2:BL212)</f>
        <v>23561.632722642422</v>
      </c>
    </row>
    <row r="3" spans="1:66">
      <c r="A3" t="s">
        <v>33</v>
      </c>
      <c r="AR3">
        <v>360</v>
      </c>
      <c r="AS3">
        <v>363</v>
      </c>
      <c r="AT3">
        <v>354</v>
      </c>
      <c r="AU3">
        <v>380</v>
      </c>
      <c r="AV3">
        <v>384</v>
      </c>
      <c r="AW3">
        <v>429</v>
      </c>
      <c r="AX3">
        <v>437</v>
      </c>
      <c r="AY3">
        <v>512</v>
      </c>
      <c r="AZ3">
        <v>569</v>
      </c>
      <c r="BA3">
        <v>551</v>
      </c>
      <c r="BB3">
        <v>596</v>
      </c>
      <c r="BC3">
        <v>608</v>
      </c>
      <c r="BD3">
        <v>603</v>
      </c>
      <c r="BE3">
        <v>592</v>
      </c>
      <c r="BF3">
        <v>590</v>
      </c>
      <c r="BG3">
        <v>589</v>
      </c>
      <c r="BH3">
        <v>579</v>
      </c>
      <c r="BI3">
        <v>584</v>
      </c>
      <c r="BJ3">
        <v>553</v>
      </c>
      <c r="BK3">
        <v>426</v>
      </c>
      <c r="BL3" s="3">
        <f t="array" ref="BL3">IF(COUNTA(BG3:BK3)=0, 0, AVERAGE(IF(BG3:BK3&lt;&gt;"", IF(RIGHT(BG3:BK3,1)="k", VALUE(SUBSTITUTE(BG3:BK3,"k",""))*1000, VALUE(BG3:BK3)))))</f>
        <v>546.20000000000005</v>
      </c>
      <c r="BM3" s="2" t="s">
        <v>875</v>
      </c>
      <c r="BN3" s="1">
        <f>MIN(BL2:BL212)</f>
        <v>0</v>
      </c>
    </row>
    <row r="4" spans="1:66">
      <c r="A4" t="s">
        <v>34</v>
      </c>
      <c r="V4">
        <v>2660</v>
      </c>
      <c r="W4">
        <v>2450</v>
      </c>
      <c r="X4">
        <v>2360</v>
      </c>
      <c r="Y4">
        <v>2380</v>
      </c>
      <c r="Z4">
        <v>2430</v>
      </c>
      <c r="AA4">
        <v>2430</v>
      </c>
      <c r="AB4">
        <v>2410</v>
      </c>
      <c r="AC4">
        <v>2420</v>
      </c>
      <c r="AD4">
        <v>2490</v>
      </c>
      <c r="AE4">
        <v>2400</v>
      </c>
      <c r="AF4">
        <v>2250</v>
      </c>
      <c r="AG4">
        <v>2190</v>
      </c>
      <c r="AH4">
        <v>2000</v>
      </c>
      <c r="AI4">
        <v>1470</v>
      </c>
      <c r="AJ4">
        <v>1450</v>
      </c>
      <c r="AK4">
        <v>1610</v>
      </c>
      <c r="AL4">
        <v>1770</v>
      </c>
      <c r="AM4">
        <v>1830</v>
      </c>
      <c r="AN4">
        <v>1860</v>
      </c>
      <c r="AO4">
        <v>1840</v>
      </c>
      <c r="AP4">
        <v>1830</v>
      </c>
      <c r="AQ4">
        <v>1850</v>
      </c>
      <c r="AR4">
        <v>2030</v>
      </c>
      <c r="AS4">
        <v>2020</v>
      </c>
      <c r="AT4">
        <v>2170</v>
      </c>
      <c r="AU4">
        <v>2400</v>
      </c>
      <c r="AV4">
        <v>2590</v>
      </c>
      <c r="AW4">
        <v>2840</v>
      </c>
      <c r="AX4">
        <v>3050</v>
      </c>
      <c r="AY4">
        <v>2960</v>
      </c>
      <c r="AZ4">
        <v>2990</v>
      </c>
      <c r="BA4">
        <v>2980</v>
      </c>
      <c r="BB4">
        <v>3120</v>
      </c>
      <c r="BC4">
        <v>3150</v>
      </c>
      <c r="BD4">
        <v>3190</v>
      </c>
      <c r="BE4">
        <v>3100</v>
      </c>
      <c r="BF4">
        <v>2910</v>
      </c>
      <c r="BG4">
        <v>2810</v>
      </c>
      <c r="BH4">
        <v>2680</v>
      </c>
      <c r="BI4">
        <v>2570</v>
      </c>
      <c r="BJ4">
        <v>2350</v>
      </c>
      <c r="BK4">
        <v>2300</v>
      </c>
      <c r="BL4" s="3">
        <f t="array" ref="BL4">IF(COUNTA(BG4:BK4)=0, 0, AVERAGE(IF(BG4:BK4&lt;&gt;"", IF(RIGHT(BG4:BK4,1)="k", VALUE(SUBSTITUTE(BG4:BK4,"k",""))*1000, VALUE(BG4:BK4)))))</f>
        <v>2542</v>
      </c>
      <c r="BM4" s="2" t="s">
        <v>876</v>
      </c>
      <c r="BN4" s="1">
        <f>MAX(BL2:BL212)</f>
        <v>182000</v>
      </c>
    </row>
    <row r="5" spans="1:66">
      <c r="A5" t="s">
        <v>35</v>
      </c>
      <c r="V5">
        <v>1740</v>
      </c>
      <c r="W5">
        <v>1800</v>
      </c>
      <c r="X5">
        <v>1820</v>
      </c>
      <c r="Y5">
        <v>1800</v>
      </c>
      <c r="Z5">
        <v>1740</v>
      </c>
      <c r="AA5">
        <v>1740</v>
      </c>
      <c r="AB5">
        <v>1800</v>
      </c>
      <c r="AC5">
        <v>1750</v>
      </c>
      <c r="AD5">
        <v>1690</v>
      </c>
      <c r="AE5">
        <v>1810</v>
      </c>
      <c r="AF5">
        <v>1610</v>
      </c>
      <c r="AG5">
        <v>1160</v>
      </c>
      <c r="AH5">
        <v>1090</v>
      </c>
      <c r="AI5">
        <v>1200</v>
      </c>
      <c r="AJ5">
        <v>1310</v>
      </c>
      <c r="AK5">
        <v>1490</v>
      </c>
      <c r="AL5">
        <v>1630</v>
      </c>
      <c r="AM5">
        <v>1460</v>
      </c>
      <c r="AN5">
        <v>1600</v>
      </c>
      <c r="AO5">
        <v>1820</v>
      </c>
      <c r="AP5">
        <v>1960</v>
      </c>
      <c r="AQ5">
        <v>2140</v>
      </c>
      <c r="AR5">
        <v>2250</v>
      </c>
      <c r="AS5">
        <v>2380</v>
      </c>
      <c r="AT5">
        <v>2520</v>
      </c>
      <c r="AU5">
        <v>2680</v>
      </c>
      <c r="AV5">
        <v>2850</v>
      </c>
      <c r="AW5">
        <v>3040</v>
      </c>
      <c r="AX5">
        <v>3300</v>
      </c>
      <c r="AY5">
        <v>3430</v>
      </c>
      <c r="AZ5">
        <v>3580</v>
      </c>
      <c r="BA5">
        <v>3680</v>
      </c>
      <c r="BB5">
        <v>3740</v>
      </c>
      <c r="BC5">
        <v>3780</v>
      </c>
      <c r="BD5">
        <v>3860</v>
      </c>
      <c r="BE5">
        <v>3950</v>
      </c>
      <c r="BF5">
        <v>4090</v>
      </c>
      <c r="BG5">
        <v>4250</v>
      </c>
      <c r="BH5">
        <v>4430</v>
      </c>
      <c r="BI5">
        <v>4540</v>
      </c>
      <c r="BJ5">
        <v>4410</v>
      </c>
      <c r="BK5">
        <v>4830</v>
      </c>
      <c r="BL5" s="3">
        <f t="array" ref="BL5">IF(COUNTA(BG5:BK5)=0, 0, AVERAGE(IF(BG5:BK5&lt;&gt;"", IF(RIGHT(BG5:BK5,1)="k", VALUE(SUBSTITUTE(BG5:BK5,"k",""))*1000, VALUE(BG5:BK5)))))</f>
        <v>4492</v>
      </c>
      <c r="BM5" s="2" t="s">
        <v>877</v>
      </c>
      <c r="BN5" s="1">
        <f>MAX(BL2:BL212)-MIN(BL2:BL212)</f>
        <v>182000</v>
      </c>
    </row>
    <row r="6" spans="1:66">
      <c r="A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39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22</v>
      </c>
      <c r="Z6" t="s">
        <v>20</v>
      </c>
      <c r="AA6" t="s">
        <v>49</v>
      </c>
      <c r="AB6" t="s">
        <v>50</v>
      </c>
      <c r="AC6" t="s">
        <v>51</v>
      </c>
      <c r="AD6" t="s">
        <v>29</v>
      </c>
      <c r="AE6" t="s">
        <v>52</v>
      </c>
      <c r="AF6" t="s">
        <v>52</v>
      </c>
      <c r="AG6" t="s">
        <v>29</v>
      </c>
      <c r="AH6" t="s">
        <v>53</v>
      </c>
      <c r="AI6" t="s">
        <v>13</v>
      </c>
      <c r="AJ6" t="s">
        <v>14</v>
      </c>
      <c r="AK6" t="s">
        <v>14</v>
      </c>
      <c r="AL6" t="s">
        <v>54</v>
      </c>
      <c r="AM6" t="s">
        <v>21</v>
      </c>
      <c r="AN6" t="s">
        <v>55</v>
      </c>
      <c r="AO6" t="s">
        <v>56</v>
      </c>
      <c r="AP6" t="s">
        <v>57</v>
      </c>
      <c r="AQ6" t="s">
        <v>58</v>
      </c>
      <c r="AR6" t="s">
        <v>58</v>
      </c>
      <c r="AS6" t="s">
        <v>59</v>
      </c>
      <c r="AT6" t="s">
        <v>60</v>
      </c>
      <c r="AU6" t="s">
        <v>61</v>
      </c>
      <c r="AV6" t="s">
        <v>62</v>
      </c>
      <c r="AW6" t="s">
        <v>63</v>
      </c>
      <c r="AX6" t="s">
        <v>64</v>
      </c>
      <c r="AY6" t="s">
        <v>65</v>
      </c>
      <c r="AZ6" t="s">
        <v>66</v>
      </c>
      <c r="BA6" t="s">
        <v>64</v>
      </c>
      <c r="BB6" t="s">
        <v>42</v>
      </c>
      <c r="BC6" t="s">
        <v>67</v>
      </c>
      <c r="BD6" t="s">
        <v>68</v>
      </c>
      <c r="BE6" t="s">
        <v>69</v>
      </c>
      <c r="BF6" t="s">
        <v>70</v>
      </c>
      <c r="BG6" t="s">
        <v>61</v>
      </c>
      <c r="BH6" t="s">
        <v>61</v>
      </c>
      <c r="BI6" t="s">
        <v>71</v>
      </c>
      <c r="BJ6" t="s">
        <v>46</v>
      </c>
      <c r="BK6" t="s">
        <v>44</v>
      </c>
      <c r="BL6" s="3">
        <f t="array" ref="BL6">IF(COUNTA(BG6:BK6)=0, 0, AVERAGE(IF(BG6:BK6&lt;&gt;"", IF(RIGHT(BG6:BK6,1)="k", VALUE(SUBSTITUTE(BG6:BK6,"k",""))*1000, VALUE(BG6:BK6)))))</f>
        <v>37840</v>
      </c>
      <c r="BM6" s="2" t="s">
        <v>878</v>
      </c>
      <c r="BN6" s="1">
        <f>QUARTILE(BL2:BL212,1)</f>
        <v>1985</v>
      </c>
    </row>
    <row r="7" spans="1:66">
      <c r="A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s">
        <v>81</v>
      </c>
      <c r="Z7" t="s">
        <v>82</v>
      </c>
      <c r="AA7" t="s">
        <v>83</v>
      </c>
      <c r="AB7" t="s">
        <v>84</v>
      </c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 t="s">
        <v>90</v>
      </c>
      <c r="AI7" t="s">
        <v>91</v>
      </c>
      <c r="AJ7" t="s">
        <v>92</v>
      </c>
      <c r="AK7" t="s">
        <v>93</v>
      </c>
      <c r="AL7" t="s">
        <v>94</v>
      </c>
      <c r="AM7" t="s">
        <v>89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  <c r="AU7" t="s">
        <v>102</v>
      </c>
      <c r="AV7" t="s">
        <v>96</v>
      </c>
      <c r="AW7" t="s">
        <v>103</v>
      </c>
      <c r="AX7" t="s">
        <v>104</v>
      </c>
      <c r="AY7" t="s">
        <v>105</v>
      </c>
      <c r="AZ7" t="s">
        <v>106</v>
      </c>
      <c r="BA7" t="s">
        <v>107</v>
      </c>
      <c r="BB7" t="s">
        <v>108</v>
      </c>
      <c r="BC7" t="s">
        <v>109</v>
      </c>
      <c r="BD7" t="s">
        <v>42</v>
      </c>
      <c r="BE7" t="s">
        <v>64</v>
      </c>
      <c r="BF7" t="s">
        <v>110</v>
      </c>
      <c r="BG7" t="s">
        <v>111</v>
      </c>
      <c r="BH7" t="s">
        <v>112</v>
      </c>
      <c r="BI7" t="s">
        <v>113</v>
      </c>
      <c r="BJ7" t="s">
        <v>114</v>
      </c>
      <c r="BK7" t="s">
        <v>115</v>
      </c>
      <c r="BL7" s="3">
        <f t="array" ref="BL7">IF(COUNTA(BG7:BK7)=0, 0, AVERAGE(IF(BG7:BK7&lt;&gt;"", IF(RIGHT(BG7:BK7,1)="k", VALUE(SUBSTITUTE(BG7:BK7,"k",""))*1000, VALUE(BG7:BK7)))))</f>
        <v>42920</v>
      </c>
      <c r="BM7" s="2" t="s">
        <v>879</v>
      </c>
      <c r="BN7" s="1">
        <f>QUARTILE(BL2:BL212,2)</f>
        <v>6232</v>
      </c>
    </row>
    <row r="8" spans="1:66">
      <c r="A8" t="s">
        <v>116</v>
      </c>
      <c r="B8">
        <v>7410</v>
      </c>
      <c r="C8">
        <v>7690</v>
      </c>
      <c r="D8">
        <v>7500</v>
      </c>
      <c r="E8">
        <v>6990</v>
      </c>
      <c r="F8">
        <v>7570</v>
      </c>
      <c r="G8">
        <v>8240</v>
      </c>
      <c r="H8">
        <v>8060</v>
      </c>
      <c r="I8">
        <v>8190</v>
      </c>
      <c r="J8">
        <v>8450</v>
      </c>
      <c r="K8">
        <v>9130</v>
      </c>
      <c r="L8">
        <v>9260</v>
      </c>
      <c r="M8">
        <v>9630</v>
      </c>
      <c r="N8">
        <v>9630</v>
      </c>
      <c r="O8">
        <v>9740</v>
      </c>
      <c r="P8" t="s">
        <v>117</v>
      </c>
      <c r="Q8">
        <v>9940</v>
      </c>
      <c r="R8">
        <v>9580</v>
      </c>
      <c r="S8" t="s">
        <v>117</v>
      </c>
      <c r="T8">
        <v>9480</v>
      </c>
      <c r="U8" t="s">
        <v>118</v>
      </c>
      <c r="V8" t="s">
        <v>118</v>
      </c>
      <c r="W8">
        <v>9590</v>
      </c>
      <c r="X8">
        <v>9370</v>
      </c>
      <c r="Y8">
        <v>9620</v>
      </c>
      <c r="Z8">
        <v>9620</v>
      </c>
      <c r="AA8">
        <v>8990</v>
      </c>
      <c r="AB8">
        <v>9400</v>
      </c>
      <c r="AC8">
        <v>9510</v>
      </c>
      <c r="AD8">
        <v>9260</v>
      </c>
      <c r="AE8">
        <v>8470</v>
      </c>
      <c r="AF8">
        <v>8140</v>
      </c>
      <c r="AG8">
        <v>8760</v>
      </c>
      <c r="AH8">
        <v>9330</v>
      </c>
      <c r="AI8">
        <v>9960</v>
      </c>
      <c r="AJ8" t="s">
        <v>119</v>
      </c>
      <c r="AK8">
        <v>9970</v>
      </c>
      <c r="AL8" t="s">
        <v>119</v>
      </c>
      <c r="AM8" t="s">
        <v>120</v>
      </c>
      <c r="AN8" t="s">
        <v>121</v>
      </c>
      <c r="AO8" t="s">
        <v>122</v>
      </c>
      <c r="AP8" t="s">
        <v>123</v>
      </c>
      <c r="AQ8" t="s">
        <v>117</v>
      </c>
      <c r="AR8">
        <v>8900</v>
      </c>
      <c r="AS8">
        <v>9580</v>
      </c>
      <c r="AT8" t="s">
        <v>118</v>
      </c>
      <c r="AU8" t="s">
        <v>120</v>
      </c>
      <c r="AV8" t="s">
        <v>124</v>
      </c>
      <c r="AW8" t="s">
        <v>125</v>
      </c>
      <c r="AX8" t="s">
        <v>126</v>
      </c>
      <c r="AY8" t="s">
        <v>127</v>
      </c>
      <c r="AZ8" t="s">
        <v>128</v>
      </c>
      <c r="BA8" t="s">
        <v>129</v>
      </c>
      <c r="BB8" t="s">
        <v>130</v>
      </c>
      <c r="BC8" t="s">
        <v>131</v>
      </c>
      <c r="BD8" t="s">
        <v>128</v>
      </c>
      <c r="BE8" t="s">
        <v>132</v>
      </c>
      <c r="BF8" t="s">
        <v>133</v>
      </c>
      <c r="BG8" t="s">
        <v>128</v>
      </c>
      <c r="BH8" t="s">
        <v>134</v>
      </c>
      <c r="BI8" t="s">
        <v>135</v>
      </c>
      <c r="BJ8" t="s">
        <v>136</v>
      </c>
      <c r="BK8" t="s">
        <v>137</v>
      </c>
      <c r="BL8" s="3">
        <f t="array" ref="BL8">IF(COUNTA(BG8:BK8)=0, 0, AVERAGE(IF(BG8:BK8&lt;&gt;"", IF(RIGHT(BG8:BK8,1)="k", VALUE(SUBSTITUTE(BG8:BK8,"k",""))*1000, VALUE(BG8:BK8)))))</f>
        <v>12620</v>
      </c>
      <c r="BM8" s="2" t="s">
        <v>880</v>
      </c>
      <c r="BN8" s="1">
        <f>QUARTILE(BL2:BL212,3)</f>
        <v>19250</v>
      </c>
    </row>
    <row r="9" spans="1:66">
      <c r="A9" t="s">
        <v>138</v>
      </c>
      <c r="AF9">
        <v>1640</v>
      </c>
      <c r="AG9">
        <v>1430</v>
      </c>
      <c r="AH9">
        <v>840</v>
      </c>
      <c r="AI9">
        <v>792</v>
      </c>
      <c r="AJ9">
        <v>855</v>
      </c>
      <c r="AK9">
        <v>928</v>
      </c>
      <c r="AL9">
        <v>990</v>
      </c>
      <c r="AM9">
        <v>1030</v>
      </c>
      <c r="AN9">
        <v>1120</v>
      </c>
      <c r="AO9">
        <v>1170</v>
      </c>
      <c r="AP9">
        <v>1250</v>
      </c>
      <c r="AQ9">
        <v>1390</v>
      </c>
      <c r="AR9">
        <v>1580</v>
      </c>
      <c r="AS9">
        <v>1820</v>
      </c>
      <c r="AT9">
        <v>2020</v>
      </c>
      <c r="AU9">
        <v>2310</v>
      </c>
      <c r="AV9">
        <v>2640</v>
      </c>
      <c r="AW9">
        <v>3020</v>
      </c>
      <c r="AX9">
        <v>3250</v>
      </c>
      <c r="AY9">
        <v>2810</v>
      </c>
      <c r="AZ9">
        <v>2890</v>
      </c>
      <c r="BA9">
        <v>3040</v>
      </c>
      <c r="BB9">
        <v>3280</v>
      </c>
      <c r="BC9">
        <v>3400</v>
      </c>
      <c r="BD9">
        <v>3540</v>
      </c>
      <c r="BE9">
        <v>3670</v>
      </c>
      <c r="BF9">
        <v>3690</v>
      </c>
      <c r="BG9">
        <v>3990</v>
      </c>
      <c r="BH9">
        <v>4220</v>
      </c>
      <c r="BI9">
        <v>4560</v>
      </c>
      <c r="BJ9">
        <v>4260</v>
      </c>
      <c r="BK9">
        <v>4520</v>
      </c>
      <c r="BL9" s="3">
        <f t="array" ref="BL9">IF(COUNTA(BG9:BK9)=0, 0, AVERAGE(IF(BG9:BK9&lt;&gt;"", IF(RIGHT(BG9:BK9,1)="k", VALUE(SUBSTITUTE(BG9:BK9,"k",""))*1000, VALUE(BG9:BK9)))))</f>
        <v>4310</v>
      </c>
      <c r="BM9" s="2" t="s">
        <v>881</v>
      </c>
      <c r="BN9" s="1">
        <f>QUARTILE(BL2:BL212,3)-QUARTILE(BL2:BL212,1)</f>
        <v>17265</v>
      </c>
    </row>
    <row r="10" spans="1:66">
      <c r="A10" t="s">
        <v>139</v>
      </c>
      <c r="AR10" t="s">
        <v>140</v>
      </c>
      <c r="AS10" t="s">
        <v>141</v>
      </c>
      <c r="AT10" t="s">
        <v>134</v>
      </c>
      <c r="AU10" t="s">
        <v>134</v>
      </c>
      <c r="AV10" t="s">
        <v>135</v>
      </c>
      <c r="AW10" t="s">
        <v>141</v>
      </c>
      <c r="AX10" t="s">
        <v>140</v>
      </c>
      <c r="AY10" t="s">
        <v>137</v>
      </c>
      <c r="AZ10" t="s">
        <v>142</v>
      </c>
      <c r="BA10" t="s">
        <v>135</v>
      </c>
      <c r="BB10" t="s">
        <v>143</v>
      </c>
      <c r="BC10" t="s">
        <v>144</v>
      </c>
      <c r="BD10" t="s">
        <v>142</v>
      </c>
      <c r="BE10" t="s">
        <v>134</v>
      </c>
      <c r="BF10" t="s">
        <v>134</v>
      </c>
      <c r="BG10" t="s">
        <v>137</v>
      </c>
      <c r="BH10" t="s">
        <v>141</v>
      </c>
      <c r="BI10" t="s">
        <v>145</v>
      </c>
      <c r="BJ10" t="s">
        <v>146</v>
      </c>
      <c r="BK10" t="s">
        <v>147</v>
      </c>
      <c r="BL10" s="3">
        <f t="array" ref="BL10">IF(COUNTA(BG10:BK10)=0, 0, AVERAGE(IF(BG10:BK10&lt;&gt;"", IF(RIGHT(BG10:BK10,1)="k", VALUE(SUBSTITUTE(BG10:BK10,"k",""))*1000, VALUE(BG10:BK10)))))</f>
        <v>13480</v>
      </c>
    </row>
    <row r="11" spans="1:66" ht="16.3" thickBot="1">
      <c r="A11" t="s">
        <v>148</v>
      </c>
      <c r="S11">
        <v>5400</v>
      </c>
      <c r="T11">
        <v>5620</v>
      </c>
      <c r="U11">
        <v>6050</v>
      </c>
      <c r="V11">
        <v>6510</v>
      </c>
      <c r="W11">
        <v>6740</v>
      </c>
      <c r="X11">
        <v>6720</v>
      </c>
      <c r="Y11">
        <v>7060</v>
      </c>
      <c r="Z11">
        <v>7780</v>
      </c>
      <c r="AA11">
        <v>8420</v>
      </c>
      <c r="AB11">
        <v>9440</v>
      </c>
      <c r="AC11" t="s">
        <v>117</v>
      </c>
      <c r="AD11" t="s">
        <v>123</v>
      </c>
      <c r="AE11" t="s">
        <v>136</v>
      </c>
      <c r="AF11" t="s">
        <v>149</v>
      </c>
      <c r="AG11" t="s">
        <v>124</v>
      </c>
      <c r="AH11" t="s">
        <v>124</v>
      </c>
      <c r="AI11" t="s">
        <v>127</v>
      </c>
      <c r="AJ11" t="s">
        <v>125</v>
      </c>
      <c r="AK11" t="s">
        <v>144</v>
      </c>
      <c r="AL11" t="s">
        <v>150</v>
      </c>
      <c r="AM11" t="s">
        <v>141</v>
      </c>
      <c r="AN11" t="s">
        <v>133</v>
      </c>
      <c r="AO11" t="s">
        <v>128</v>
      </c>
      <c r="AP11" t="s">
        <v>129</v>
      </c>
      <c r="AQ11" t="s">
        <v>133</v>
      </c>
      <c r="AR11" t="s">
        <v>133</v>
      </c>
      <c r="AS11" t="s">
        <v>151</v>
      </c>
      <c r="AT11" t="s">
        <v>152</v>
      </c>
      <c r="AU11" t="s">
        <v>153</v>
      </c>
      <c r="AV11" t="s">
        <v>154</v>
      </c>
      <c r="AW11" t="s">
        <v>155</v>
      </c>
      <c r="AX11" t="s">
        <v>156</v>
      </c>
      <c r="AY11" t="s">
        <v>157</v>
      </c>
      <c r="AZ11" t="s">
        <v>147</v>
      </c>
      <c r="BA11" t="s">
        <v>130</v>
      </c>
      <c r="BB11" t="s">
        <v>129</v>
      </c>
      <c r="BC11" t="s">
        <v>151</v>
      </c>
      <c r="BD11" t="s">
        <v>147</v>
      </c>
      <c r="BE11" t="s">
        <v>158</v>
      </c>
      <c r="BF11" t="s">
        <v>159</v>
      </c>
      <c r="BG11" t="s">
        <v>160</v>
      </c>
      <c r="BH11" t="s">
        <v>161</v>
      </c>
      <c r="BI11" t="s">
        <v>3</v>
      </c>
      <c r="BJ11" t="s">
        <v>151</v>
      </c>
      <c r="BK11" t="s">
        <v>152</v>
      </c>
      <c r="BL11" s="3">
        <f t="array" ref="BL11">IF(COUNTA(BG11:BK11)=0, 0, AVERAGE(IF(BG11:BK11&lt;&gt;"", IF(RIGHT(BG11:BK11,1)="k", VALUE(SUBSTITUTE(BG11:BK11,"k",""))*1000, VALUE(BG11:BK11)))))</f>
        <v>15880</v>
      </c>
    </row>
    <row r="12" spans="1:66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15</v>
      </c>
      <c r="O12" t="s">
        <v>11</v>
      </c>
      <c r="P12" t="s">
        <v>174</v>
      </c>
      <c r="Q12" t="s">
        <v>174</v>
      </c>
      <c r="R12" t="s">
        <v>54</v>
      </c>
      <c r="S12" t="s">
        <v>175</v>
      </c>
      <c r="T12" t="s">
        <v>176</v>
      </c>
      <c r="U12" t="s">
        <v>177</v>
      </c>
      <c r="V12" t="s">
        <v>178</v>
      </c>
      <c r="W12" t="s">
        <v>179</v>
      </c>
      <c r="X12" t="s">
        <v>31</v>
      </c>
      <c r="Y12" t="s">
        <v>180</v>
      </c>
      <c r="Z12" t="s">
        <v>30</v>
      </c>
      <c r="AA12" t="s">
        <v>181</v>
      </c>
      <c r="AB12" t="s">
        <v>182</v>
      </c>
      <c r="AC12" t="s">
        <v>183</v>
      </c>
      <c r="AD12" t="s">
        <v>184</v>
      </c>
      <c r="AE12" t="s">
        <v>185</v>
      </c>
      <c r="AF12" t="s">
        <v>186</v>
      </c>
      <c r="AG12" t="s">
        <v>187</v>
      </c>
      <c r="AH12" t="s">
        <v>188</v>
      </c>
      <c r="AI12" t="s">
        <v>189</v>
      </c>
      <c r="AJ12" t="s">
        <v>190</v>
      </c>
      <c r="AK12" t="s">
        <v>71</v>
      </c>
      <c r="AL12" t="s">
        <v>65</v>
      </c>
      <c r="AM12" t="s">
        <v>191</v>
      </c>
      <c r="AN12" t="s">
        <v>40</v>
      </c>
      <c r="AO12" t="s">
        <v>192</v>
      </c>
      <c r="AP12" t="s">
        <v>193</v>
      </c>
      <c r="AQ12" t="s">
        <v>194</v>
      </c>
      <c r="AR12" t="s">
        <v>195</v>
      </c>
      <c r="AS12" t="s">
        <v>103</v>
      </c>
      <c r="AT12" t="s">
        <v>196</v>
      </c>
      <c r="AU12" t="s">
        <v>197</v>
      </c>
      <c r="AV12" t="s">
        <v>198</v>
      </c>
      <c r="AW12" t="s">
        <v>199</v>
      </c>
      <c r="AX12" t="s">
        <v>200</v>
      </c>
      <c r="AY12" t="s">
        <v>201</v>
      </c>
      <c r="AZ12" t="s">
        <v>202</v>
      </c>
      <c r="BA12" t="s">
        <v>203</v>
      </c>
      <c r="BB12" t="s">
        <v>99</v>
      </c>
      <c r="BC12" t="s">
        <v>204</v>
      </c>
      <c r="BD12" t="s">
        <v>96</v>
      </c>
      <c r="BE12" t="s">
        <v>205</v>
      </c>
      <c r="BF12" t="s">
        <v>206</v>
      </c>
      <c r="BG12" t="s">
        <v>207</v>
      </c>
      <c r="BH12" t="s">
        <v>208</v>
      </c>
      <c r="BI12" t="s">
        <v>209</v>
      </c>
      <c r="BJ12" t="s">
        <v>95</v>
      </c>
      <c r="BK12" t="s">
        <v>210</v>
      </c>
      <c r="BL12" s="3">
        <f t="array" ref="BL12">IF(COUNTA(BG12:BK12)=0, 0, AVERAGE(IF(BG12:BK12&lt;&gt;"", IF(RIGHT(BG12:BK12,1)="k", VALUE(SUBSTITUTE(BG12:BK12,"k",""))*1000, VALUE(BG12:BK12)))))</f>
        <v>58500</v>
      </c>
      <c r="BM12" s="4" t="s">
        <v>882</v>
      </c>
      <c r="BN12" s="5"/>
    </row>
    <row r="13" spans="1:66">
      <c r="A13" t="s">
        <v>211</v>
      </c>
      <c r="B13" t="s">
        <v>144</v>
      </c>
      <c r="C13" t="s">
        <v>150</v>
      </c>
      <c r="D13" t="s">
        <v>125</v>
      </c>
      <c r="E13" t="s">
        <v>133</v>
      </c>
      <c r="F13" t="s">
        <v>131</v>
      </c>
      <c r="G13" t="s">
        <v>212</v>
      </c>
      <c r="H13" t="s">
        <v>2</v>
      </c>
      <c r="I13" t="s">
        <v>213</v>
      </c>
      <c r="J13" t="s">
        <v>214</v>
      </c>
      <c r="K13" t="s">
        <v>215</v>
      </c>
      <c r="L13" t="s">
        <v>216</v>
      </c>
      <c r="M13" t="s">
        <v>217</v>
      </c>
      <c r="N13" t="s">
        <v>164</v>
      </c>
      <c r="O13" t="s">
        <v>218</v>
      </c>
      <c r="P13" t="s">
        <v>167</v>
      </c>
      <c r="Q13" t="s">
        <v>219</v>
      </c>
      <c r="R13" t="s">
        <v>220</v>
      </c>
      <c r="S13" t="s">
        <v>221</v>
      </c>
      <c r="T13" t="s">
        <v>221</v>
      </c>
      <c r="U13" t="s">
        <v>7</v>
      </c>
      <c r="V13" t="s">
        <v>222</v>
      </c>
      <c r="W13" t="s">
        <v>223</v>
      </c>
      <c r="X13" t="s">
        <v>224</v>
      </c>
      <c r="Y13" t="s">
        <v>9</v>
      </c>
      <c r="Z13" t="s">
        <v>9</v>
      </c>
      <c r="AA13" t="s">
        <v>12</v>
      </c>
      <c r="AB13" t="s">
        <v>10</v>
      </c>
      <c r="AC13" t="s">
        <v>13</v>
      </c>
      <c r="AD13" t="s">
        <v>225</v>
      </c>
      <c r="AE13" t="s">
        <v>29</v>
      </c>
      <c r="AF13" t="s">
        <v>179</v>
      </c>
      <c r="AG13" t="s">
        <v>48</v>
      </c>
      <c r="AH13" t="s">
        <v>226</v>
      </c>
      <c r="AI13" t="s">
        <v>227</v>
      </c>
      <c r="AJ13" t="s">
        <v>56</v>
      </c>
      <c r="AK13" t="s">
        <v>228</v>
      </c>
      <c r="AL13" t="s">
        <v>229</v>
      </c>
      <c r="AM13" t="s">
        <v>45</v>
      </c>
      <c r="AN13" t="s">
        <v>187</v>
      </c>
      <c r="AO13" t="s">
        <v>230</v>
      </c>
      <c r="AP13" t="s">
        <v>231</v>
      </c>
      <c r="AQ13" t="s">
        <v>42</v>
      </c>
      <c r="AR13" t="s">
        <v>232</v>
      </c>
      <c r="AS13" t="s">
        <v>233</v>
      </c>
      <c r="AT13" t="s">
        <v>234</v>
      </c>
      <c r="AU13" t="s">
        <v>114</v>
      </c>
      <c r="AV13" t="s">
        <v>115</v>
      </c>
      <c r="AW13" t="s">
        <v>235</v>
      </c>
      <c r="AX13" t="s">
        <v>236</v>
      </c>
      <c r="AY13" t="s">
        <v>63</v>
      </c>
      <c r="AZ13" t="s">
        <v>37</v>
      </c>
      <c r="BA13" t="s">
        <v>237</v>
      </c>
      <c r="BB13" t="s">
        <v>237</v>
      </c>
      <c r="BC13" t="s">
        <v>238</v>
      </c>
      <c r="BD13" t="s">
        <v>239</v>
      </c>
      <c r="BE13" t="s">
        <v>239</v>
      </c>
      <c r="BF13" t="s">
        <v>240</v>
      </c>
      <c r="BG13" t="s">
        <v>241</v>
      </c>
      <c r="BH13" t="s">
        <v>194</v>
      </c>
      <c r="BI13" t="s">
        <v>242</v>
      </c>
      <c r="BJ13" t="s">
        <v>110</v>
      </c>
      <c r="BK13" t="s">
        <v>243</v>
      </c>
      <c r="BL13" s="3">
        <f t="array" ref="BL13">IF(COUNTA(BG13:BK13)=0, 0, AVERAGE(IF(BG13:BK13&lt;&gt;"", IF(RIGHT(BG13:BK13,1)="k", VALUE(SUBSTITUTE(BG13:BK13,"k",""))*1000, VALUE(BG13:BK13)))))</f>
        <v>45360</v>
      </c>
      <c r="BM13" s="6" t="s">
        <v>875</v>
      </c>
      <c r="BN13" s="7">
        <f>BN6-1.5*BN9</f>
        <v>-23912.5</v>
      </c>
    </row>
    <row r="14" spans="1:66" ht="16.3" thickBot="1">
      <c r="A14" t="s">
        <v>244</v>
      </c>
      <c r="AF14">
        <v>2820</v>
      </c>
      <c r="AG14">
        <v>2760</v>
      </c>
      <c r="AH14">
        <v>2110</v>
      </c>
      <c r="AI14">
        <v>1600</v>
      </c>
      <c r="AJ14">
        <v>1260</v>
      </c>
      <c r="AK14">
        <v>1100</v>
      </c>
      <c r="AL14">
        <v>1110</v>
      </c>
      <c r="AM14">
        <v>1160</v>
      </c>
      <c r="AN14">
        <v>1260</v>
      </c>
      <c r="AO14">
        <v>1340</v>
      </c>
      <c r="AP14">
        <v>1480</v>
      </c>
      <c r="AQ14">
        <v>1610</v>
      </c>
      <c r="AR14">
        <v>1750</v>
      </c>
      <c r="AS14">
        <v>1920</v>
      </c>
      <c r="AT14">
        <v>2080</v>
      </c>
      <c r="AU14">
        <v>2630</v>
      </c>
      <c r="AV14">
        <v>3500</v>
      </c>
      <c r="AW14">
        <v>4330</v>
      </c>
      <c r="AX14">
        <v>4690</v>
      </c>
      <c r="AY14">
        <v>5020</v>
      </c>
      <c r="AZ14">
        <v>5220</v>
      </c>
      <c r="BA14">
        <v>5150</v>
      </c>
      <c r="BB14">
        <v>5190</v>
      </c>
      <c r="BC14">
        <v>5430</v>
      </c>
      <c r="BD14">
        <v>5510</v>
      </c>
      <c r="BE14">
        <v>5500</v>
      </c>
      <c r="BF14">
        <v>5270</v>
      </c>
      <c r="BG14">
        <v>5230</v>
      </c>
      <c r="BH14">
        <v>5260</v>
      </c>
      <c r="BI14">
        <v>5350</v>
      </c>
      <c r="BJ14">
        <v>5080</v>
      </c>
      <c r="BK14">
        <v>5340</v>
      </c>
      <c r="BL14" s="3">
        <f t="array" ref="BL14">IF(COUNTA(BG14:BK14)=0, 0, AVERAGE(IF(BG14:BK14&lt;&gt;"", IF(RIGHT(BG14:BK14,1)="k", VALUE(SUBSTITUTE(BG14:BK14,"k",""))*1000, VALUE(BG14:BK14)))))</f>
        <v>5252</v>
      </c>
      <c r="BM14" s="8" t="s">
        <v>876</v>
      </c>
      <c r="BN14" s="9">
        <f>BN8+1.5*BN9</f>
        <v>45147.5</v>
      </c>
    </row>
    <row r="15" spans="1:66">
      <c r="A15" t="s">
        <v>245</v>
      </c>
      <c r="B15">
        <v>291</v>
      </c>
      <c r="C15">
        <v>245</v>
      </c>
      <c r="D15">
        <v>260</v>
      </c>
      <c r="E15">
        <v>265</v>
      </c>
      <c r="F15">
        <v>274</v>
      </c>
      <c r="G15">
        <v>277</v>
      </c>
      <c r="H15">
        <v>283</v>
      </c>
      <c r="I15">
        <v>314</v>
      </c>
      <c r="J15">
        <v>306</v>
      </c>
      <c r="K15">
        <v>295</v>
      </c>
      <c r="L15">
        <v>351</v>
      </c>
      <c r="M15">
        <v>352</v>
      </c>
      <c r="N15">
        <v>330</v>
      </c>
      <c r="O15">
        <v>353</v>
      </c>
      <c r="P15">
        <v>342</v>
      </c>
      <c r="Q15">
        <v>336</v>
      </c>
      <c r="R15">
        <v>355</v>
      </c>
      <c r="S15">
        <v>386</v>
      </c>
      <c r="T15">
        <v>372</v>
      </c>
      <c r="U15">
        <v>369</v>
      </c>
      <c r="V15">
        <v>358</v>
      </c>
      <c r="W15">
        <v>385</v>
      </c>
      <c r="X15">
        <v>372</v>
      </c>
      <c r="Y15">
        <v>376</v>
      </c>
      <c r="Z15">
        <v>367</v>
      </c>
      <c r="AA15">
        <v>402</v>
      </c>
      <c r="AB15">
        <v>407</v>
      </c>
      <c r="AC15">
        <v>420</v>
      </c>
      <c r="AD15">
        <v>431</v>
      </c>
      <c r="AE15">
        <v>429</v>
      </c>
      <c r="AF15">
        <v>435</v>
      </c>
      <c r="AG15">
        <v>448</v>
      </c>
      <c r="AH15">
        <v>441</v>
      </c>
      <c r="AI15">
        <v>427</v>
      </c>
      <c r="AJ15">
        <v>408</v>
      </c>
      <c r="AK15">
        <v>354</v>
      </c>
      <c r="AL15">
        <v>326</v>
      </c>
      <c r="AM15">
        <v>321</v>
      </c>
      <c r="AN15">
        <v>330</v>
      </c>
      <c r="AO15">
        <v>319</v>
      </c>
      <c r="AP15">
        <v>310</v>
      </c>
      <c r="AQ15">
        <v>309</v>
      </c>
      <c r="AR15">
        <v>313</v>
      </c>
      <c r="AS15">
        <v>300</v>
      </c>
      <c r="AT15">
        <v>303</v>
      </c>
      <c r="AU15">
        <v>295</v>
      </c>
      <c r="AV15">
        <v>300</v>
      </c>
      <c r="AW15">
        <v>299</v>
      </c>
      <c r="AX15">
        <v>301</v>
      </c>
      <c r="AY15">
        <v>297</v>
      </c>
      <c r="AZ15">
        <v>298</v>
      </c>
      <c r="BA15">
        <v>299</v>
      </c>
      <c r="BB15">
        <v>301</v>
      </c>
      <c r="BC15">
        <v>305</v>
      </c>
      <c r="BD15">
        <v>308</v>
      </c>
      <c r="BE15">
        <v>289</v>
      </c>
      <c r="BF15">
        <v>283</v>
      </c>
      <c r="BG15">
        <v>278</v>
      </c>
      <c r="BH15">
        <v>274</v>
      </c>
      <c r="BI15">
        <v>270</v>
      </c>
      <c r="BJ15">
        <v>263</v>
      </c>
      <c r="BK15">
        <v>261</v>
      </c>
      <c r="BL15" s="3">
        <f t="array" ref="BL15">IF(COUNTA(BG15:BK15)=0, 0, AVERAGE(IF(BG15:BK15&lt;&gt;"", IF(RIGHT(BG15:BK15,1)="k", VALUE(SUBSTITUTE(BG15:BK15,"k",""))*1000, VALUE(BG15:BK15)))))</f>
        <v>269.2</v>
      </c>
    </row>
    <row r="16" spans="1:66">
      <c r="A16" t="s">
        <v>246</v>
      </c>
      <c r="B16" t="s">
        <v>149</v>
      </c>
      <c r="C16" t="s">
        <v>127</v>
      </c>
      <c r="D16" t="s">
        <v>125</v>
      </c>
      <c r="E16" t="s">
        <v>145</v>
      </c>
      <c r="F16" t="s">
        <v>131</v>
      </c>
      <c r="G16" t="s">
        <v>212</v>
      </c>
      <c r="H16" t="s">
        <v>247</v>
      </c>
      <c r="I16" t="s">
        <v>248</v>
      </c>
      <c r="J16" t="s">
        <v>249</v>
      </c>
      <c r="K16" t="s">
        <v>250</v>
      </c>
      <c r="L16" t="s">
        <v>251</v>
      </c>
      <c r="M16" t="s">
        <v>155</v>
      </c>
      <c r="N16" t="s">
        <v>252</v>
      </c>
      <c r="O16" t="s">
        <v>166</v>
      </c>
      <c r="P16" t="s">
        <v>253</v>
      </c>
      <c r="Q16" t="s">
        <v>4</v>
      </c>
      <c r="R16" t="s">
        <v>254</v>
      </c>
      <c r="S16" t="s">
        <v>255</v>
      </c>
      <c r="T16" t="s">
        <v>256</v>
      </c>
      <c r="U16" t="s">
        <v>257</v>
      </c>
      <c r="V16" t="s">
        <v>170</v>
      </c>
      <c r="W16" t="s">
        <v>258</v>
      </c>
      <c r="X16" t="s">
        <v>259</v>
      </c>
      <c r="Y16" t="s">
        <v>260</v>
      </c>
      <c r="Z16" t="s">
        <v>261</v>
      </c>
      <c r="AA16" t="s">
        <v>171</v>
      </c>
      <c r="AB16" t="s">
        <v>262</v>
      </c>
      <c r="AC16" t="s">
        <v>263</v>
      </c>
      <c r="AD16" t="s">
        <v>27</v>
      </c>
      <c r="AE16" t="s">
        <v>264</v>
      </c>
      <c r="AF16" t="s">
        <v>176</v>
      </c>
      <c r="AG16" t="s">
        <v>265</v>
      </c>
      <c r="AH16" t="s">
        <v>177</v>
      </c>
      <c r="AI16" t="s">
        <v>50</v>
      </c>
      <c r="AJ16" t="s">
        <v>180</v>
      </c>
      <c r="AK16" t="s">
        <v>179</v>
      </c>
      <c r="AL16" t="s">
        <v>30</v>
      </c>
      <c r="AM16" t="s">
        <v>266</v>
      </c>
      <c r="AN16" t="s">
        <v>267</v>
      </c>
      <c r="AO16" t="s">
        <v>229</v>
      </c>
      <c r="AP16" t="s">
        <v>58</v>
      </c>
      <c r="AQ16" t="s">
        <v>268</v>
      </c>
      <c r="AR16" t="s">
        <v>187</v>
      </c>
      <c r="AS16" t="s">
        <v>108</v>
      </c>
      <c r="AT16" t="s">
        <v>269</v>
      </c>
      <c r="AU16" t="s">
        <v>68</v>
      </c>
      <c r="AV16" t="s">
        <v>270</v>
      </c>
      <c r="AW16" t="s">
        <v>41</v>
      </c>
      <c r="AX16" t="s">
        <v>271</v>
      </c>
      <c r="AY16" t="s">
        <v>272</v>
      </c>
      <c r="AZ16" t="s">
        <v>233</v>
      </c>
      <c r="BA16" t="s">
        <v>70</v>
      </c>
      <c r="BB16" t="s">
        <v>273</v>
      </c>
      <c r="BC16" t="s">
        <v>273</v>
      </c>
      <c r="BD16" t="s">
        <v>65</v>
      </c>
      <c r="BE16" t="s">
        <v>62</v>
      </c>
      <c r="BF16" t="s">
        <v>114</v>
      </c>
      <c r="BG16" t="s">
        <v>274</v>
      </c>
      <c r="BH16" t="s">
        <v>275</v>
      </c>
      <c r="BI16" t="s">
        <v>276</v>
      </c>
      <c r="BJ16" t="s">
        <v>277</v>
      </c>
      <c r="BK16" t="s">
        <v>278</v>
      </c>
      <c r="BL16" s="3">
        <f t="array" ref="BL16">IF(COUNTA(BG16:BK16)=0, 0, AVERAGE(IF(BG16:BK16&lt;&gt;"", IF(RIGHT(BG16:BK16,1)="k", VALUE(SUBSTITUTE(BG16:BK16,"k",""))*1000, VALUE(BG16:BK16)))))</f>
        <v>42160</v>
      </c>
    </row>
    <row r="17" spans="1:66">
      <c r="A17" t="s">
        <v>279</v>
      </c>
      <c r="B17">
        <v>657</v>
      </c>
      <c r="C17">
        <v>668</v>
      </c>
      <c r="D17">
        <v>634</v>
      </c>
      <c r="E17">
        <v>653</v>
      </c>
      <c r="F17">
        <v>684</v>
      </c>
      <c r="G17">
        <v>707</v>
      </c>
      <c r="H17">
        <v>718</v>
      </c>
      <c r="I17">
        <v>712</v>
      </c>
      <c r="J17">
        <v>725</v>
      </c>
      <c r="K17">
        <v>731</v>
      </c>
      <c r="L17">
        <v>731</v>
      </c>
      <c r="M17">
        <v>704</v>
      </c>
      <c r="N17">
        <v>734</v>
      </c>
      <c r="O17">
        <v>744</v>
      </c>
      <c r="P17">
        <v>752</v>
      </c>
      <c r="Q17">
        <v>698</v>
      </c>
      <c r="R17">
        <v>688</v>
      </c>
      <c r="S17">
        <v>705</v>
      </c>
      <c r="T17">
        <v>696</v>
      </c>
      <c r="U17">
        <v>722</v>
      </c>
      <c r="V17">
        <v>751</v>
      </c>
      <c r="W17">
        <v>803</v>
      </c>
      <c r="X17">
        <v>798</v>
      </c>
      <c r="Y17">
        <v>742</v>
      </c>
      <c r="Z17">
        <v>778</v>
      </c>
      <c r="AA17">
        <v>813</v>
      </c>
      <c r="AB17">
        <v>807</v>
      </c>
      <c r="AC17">
        <v>771</v>
      </c>
      <c r="AD17">
        <v>774</v>
      </c>
      <c r="AE17">
        <v>729</v>
      </c>
      <c r="AF17">
        <v>771</v>
      </c>
      <c r="AG17">
        <v>779</v>
      </c>
      <c r="AH17">
        <v>778</v>
      </c>
      <c r="AI17">
        <v>788</v>
      </c>
      <c r="AJ17">
        <v>774</v>
      </c>
      <c r="AK17">
        <v>804</v>
      </c>
      <c r="AL17">
        <v>818</v>
      </c>
      <c r="AM17">
        <v>840</v>
      </c>
      <c r="AN17">
        <v>847</v>
      </c>
      <c r="AO17">
        <v>865</v>
      </c>
      <c r="AP17">
        <v>889</v>
      </c>
      <c r="AQ17">
        <v>908</v>
      </c>
      <c r="AR17">
        <v>922</v>
      </c>
      <c r="AS17">
        <v>926</v>
      </c>
      <c r="AT17">
        <v>938</v>
      </c>
      <c r="AU17">
        <v>924</v>
      </c>
      <c r="AV17">
        <v>932</v>
      </c>
      <c r="AW17">
        <v>960</v>
      </c>
      <c r="AX17">
        <v>977</v>
      </c>
      <c r="AY17">
        <v>971</v>
      </c>
      <c r="AZ17">
        <v>963</v>
      </c>
      <c r="BA17">
        <v>963</v>
      </c>
      <c r="BB17">
        <v>980</v>
      </c>
      <c r="BC17">
        <v>1020</v>
      </c>
      <c r="BD17">
        <v>1050</v>
      </c>
      <c r="BE17">
        <v>1040</v>
      </c>
      <c r="BF17">
        <v>1050</v>
      </c>
      <c r="BG17">
        <v>1070</v>
      </c>
      <c r="BH17">
        <v>1110</v>
      </c>
      <c r="BI17">
        <v>1150</v>
      </c>
      <c r="BJ17">
        <v>1160</v>
      </c>
      <c r="BK17">
        <v>1210</v>
      </c>
      <c r="BL17" s="3">
        <f t="array" ref="BL17">IF(COUNTA(BG17:BK17)=0, 0, AVERAGE(IF(BG17:BK17&lt;&gt;"", IF(RIGHT(BG17:BK17,1)="k", VALUE(SUBSTITUTE(BG17:BK17,"k",""))*1000, VALUE(BG17:BK17)))))</f>
        <v>1140</v>
      </c>
      <c r="BM17" s="10" t="s">
        <v>883</v>
      </c>
      <c r="BN17" s="10" t="s">
        <v>884</v>
      </c>
    </row>
    <row r="18" spans="1:66">
      <c r="A18" t="s">
        <v>280</v>
      </c>
      <c r="B18">
        <v>244</v>
      </c>
      <c r="C18">
        <v>250</v>
      </c>
      <c r="D18">
        <v>262</v>
      </c>
      <c r="E18">
        <v>254</v>
      </c>
      <c r="F18">
        <v>256</v>
      </c>
      <c r="G18">
        <v>262</v>
      </c>
      <c r="H18">
        <v>259</v>
      </c>
      <c r="I18">
        <v>277</v>
      </c>
      <c r="J18">
        <v>281</v>
      </c>
      <c r="K18">
        <v>282</v>
      </c>
      <c r="L18">
        <v>277</v>
      </c>
      <c r="M18">
        <v>276</v>
      </c>
      <c r="N18">
        <v>278</v>
      </c>
      <c r="O18">
        <v>274</v>
      </c>
      <c r="P18">
        <v>292</v>
      </c>
      <c r="Q18">
        <v>294</v>
      </c>
      <c r="R18">
        <v>313</v>
      </c>
      <c r="S18">
        <v>307</v>
      </c>
      <c r="T18">
        <v>313</v>
      </c>
      <c r="U18">
        <v>316</v>
      </c>
      <c r="V18">
        <v>310</v>
      </c>
      <c r="W18">
        <v>315</v>
      </c>
      <c r="X18">
        <v>336</v>
      </c>
      <c r="Y18">
        <v>328</v>
      </c>
      <c r="Z18">
        <v>313</v>
      </c>
      <c r="AA18">
        <v>330</v>
      </c>
      <c r="AB18">
        <v>346</v>
      </c>
      <c r="AC18">
        <v>336</v>
      </c>
      <c r="AD18">
        <v>346</v>
      </c>
      <c r="AE18">
        <v>344</v>
      </c>
      <c r="AF18">
        <v>333</v>
      </c>
      <c r="AG18">
        <v>354</v>
      </c>
      <c r="AH18">
        <v>347</v>
      </c>
      <c r="AI18">
        <v>350</v>
      </c>
      <c r="AJ18">
        <v>345</v>
      </c>
      <c r="AK18">
        <v>356</v>
      </c>
      <c r="AL18">
        <v>385</v>
      </c>
      <c r="AM18">
        <v>399</v>
      </c>
      <c r="AN18">
        <v>417</v>
      </c>
      <c r="AO18">
        <v>435</v>
      </c>
      <c r="AP18">
        <v>430</v>
      </c>
      <c r="AQ18">
        <v>445</v>
      </c>
      <c r="AR18">
        <v>450</v>
      </c>
      <c r="AS18">
        <v>470</v>
      </c>
      <c r="AT18">
        <v>476</v>
      </c>
      <c r="AU18">
        <v>501</v>
      </c>
      <c r="AV18">
        <v>516</v>
      </c>
      <c r="AW18">
        <v>521</v>
      </c>
      <c r="AX18">
        <v>536</v>
      </c>
      <c r="AY18">
        <v>536</v>
      </c>
      <c r="AZ18">
        <v>564</v>
      </c>
      <c r="BA18">
        <v>584</v>
      </c>
      <c r="BB18">
        <v>603</v>
      </c>
      <c r="BC18">
        <v>619</v>
      </c>
      <c r="BD18">
        <v>627</v>
      </c>
      <c r="BE18">
        <v>632</v>
      </c>
      <c r="BF18">
        <v>650</v>
      </c>
      <c r="BG18">
        <v>671</v>
      </c>
      <c r="BH18">
        <v>696</v>
      </c>
      <c r="BI18">
        <v>716</v>
      </c>
      <c r="BJ18">
        <v>710</v>
      </c>
      <c r="BK18">
        <v>740</v>
      </c>
      <c r="BL18" s="3">
        <f t="array" ref="BL18">IF(COUNTA(BG18:BK18)=0, 0, AVERAGE(IF(BG18:BK18&lt;&gt;"", IF(RIGHT(BG18:BK18,1)="k", VALUE(SUBSTITUTE(BG18:BK18,"k",""))*1000, VALUE(BG18:BK18)))))</f>
        <v>706.6</v>
      </c>
      <c r="BM18" s="11" t="s">
        <v>888</v>
      </c>
      <c r="BN18" s="11">
        <f>COUNTIFS(BL2:BL212,"&gt;=0",BL2:BL212,"&lt;26000")</f>
        <v>167</v>
      </c>
    </row>
    <row r="19" spans="1:66">
      <c r="A19" t="s">
        <v>281</v>
      </c>
      <c r="B19">
        <v>441</v>
      </c>
      <c r="C19">
        <v>455</v>
      </c>
      <c r="D19">
        <v>465</v>
      </c>
      <c r="E19">
        <v>450</v>
      </c>
      <c r="F19">
        <v>484</v>
      </c>
      <c r="G19">
        <v>477</v>
      </c>
      <c r="H19">
        <v>475</v>
      </c>
      <c r="I19">
        <v>452</v>
      </c>
      <c r="J19">
        <v>481</v>
      </c>
      <c r="K19">
        <v>473</v>
      </c>
      <c r="L19">
        <v>487</v>
      </c>
      <c r="M19">
        <v>455</v>
      </c>
      <c r="N19">
        <v>386</v>
      </c>
      <c r="O19">
        <v>388</v>
      </c>
      <c r="P19">
        <v>415</v>
      </c>
      <c r="Q19">
        <v>389</v>
      </c>
      <c r="R19">
        <v>402</v>
      </c>
      <c r="S19">
        <v>403</v>
      </c>
      <c r="T19">
        <v>422</v>
      </c>
      <c r="U19">
        <v>432</v>
      </c>
      <c r="V19">
        <v>425</v>
      </c>
      <c r="W19">
        <v>444</v>
      </c>
      <c r="X19">
        <v>441</v>
      </c>
      <c r="Y19">
        <v>446</v>
      </c>
      <c r="Z19">
        <v>455</v>
      </c>
      <c r="AA19">
        <v>458</v>
      </c>
      <c r="AB19">
        <v>466</v>
      </c>
      <c r="AC19">
        <v>473</v>
      </c>
      <c r="AD19">
        <v>474</v>
      </c>
      <c r="AE19">
        <v>477</v>
      </c>
      <c r="AF19">
        <v>493</v>
      </c>
      <c r="AG19">
        <v>500</v>
      </c>
      <c r="AH19">
        <v>518</v>
      </c>
      <c r="AI19">
        <v>532</v>
      </c>
      <c r="AJ19">
        <v>542</v>
      </c>
      <c r="AK19">
        <v>560</v>
      </c>
      <c r="AL19">
        <v>575</v>
      </c>
      <c r="AM19">
        <v>590</v>
      </c>
      <c r="AN19">
        <v>609</v>
      </c>
      <c r="AO19">
        <v>625</v>
      </c>
      <c r="AP19">
        <v>646</v>
      </c>
      <c r="AQ19">
        <v>666</v>
      </c>
      <c r="AR19">
        <v>679</v>
      </c>
      <c r="AS19">
        <v>699</v>
      </c>
      <c r="AT19">
        <v>723</v>
      </c>
      <c r="AU19">
        <v>759</v>
      </c>
      <c r="AV19">
        <v>800</v>
      </c>
      <c r="AW19">
        <v>847</v>
      </c>
      <c r="AX19">
        <v>890</v>
      </c>
      <c r="AY19">
        <v>927</v>
      </c>
      <c r="AZ19">
        <v>968</v>
      </c>
      <c r="BA19">
        <v>1020</v>
      </c>
      <c r="BB19">
        <v>1070</v>
      </c>
      <c r="BC19">
        <v>1120</v>
      </c>
      <c r="BD19">
        <v>1170</v>
      </c>
      <c r="BE19">
        <v>1240</v>
      </c>
      <c r="BF19">
        <v>1310</v>
      </c>
      <c r="BG19">
        <v>1380</v>
      </c>
      <c r="BH19">
        <v>1460</v>
      </c>
      <c r="BI19">
        <v>1560</v>
      </c>
      <c r="BJ19">
        <v>1590</v>
      </c>
      <c r="BK19">
        <v>1680</v>
      </c>
      <c r="BL19" s="3">
        <f t="array" ref="BL19">IF(COUNTA(BG19:BK19)=0, 0, AVERAGE(IF(BG19:BK19&lt;&gt;"", IF(RIGHT(BG19:BK19,1)="k", VALUE(SUBSTITUTE(BG19:BK19,"k",""))*1000, VALUE(BG19:BK19)))))</f>
        <v>1534</v>
      </c>
      <c r="BM19" s="11" t="s">
        <v>885</v>
      </c>
      <c r="BN19" s="11">
        <f>COUNTIFS(BL2:BL212,"&gt;=26000",BL2:BL212,"&lt;52000")</f>
        <v>28</v>
      </c>
    </row>
    <row r="20" spans="1:66">
      <c r="A20" t="s">
        <v>282</v>
      </c>
      <c r="V20">
        <v>3430</v>
      </c>
      <c r="W20">
        <v>3580</v>
      </c>
      <c r="X20">
        <v>3660</v>
      </c>
      <c r="Y20">
        <v>3770</v>
      </c>
      <c r="Z20">
        <v>3890</v>
      </c>
      <c r="AA20">
        <v>4000</v>
      </c>
      <c r="AB20">
        <v>4170</v>
      </c>
      <c r="AC20">
        <v>4410</v>
      </c>
      <c r="AD20">
        <v>4890</v>
      </c>
      <c r="AE20">
        <v>4780</v>
      </c>
      <c r="AF20">
        <v>4430</v>
      </c>
      <c r="AG20">
        <v>4090</v>
      </c>
      <c r="AH20">
        <v>3840</v>
      </c>
      <c r="AI20">
        <v>3810</v>
      </c>
      <c r="AJ20">
        <v>3890</v>
      </c>
      <c r="AK20">
        <v>4020</v>
      </c>
      <c r="AL20">
        <v>4250</v>
      </c>
      <c r="AM20">
        <v>3680</v>
      </c>
      <c r="AN20">
        <v>3840</v>
      </c>
      <c r="AO20">
        <v>3540</v>
      </c>
      <c r="AP20">
        <v>3720</v>
      </c>
      <c r="AQ20">
        <v>3940</v>
      </c>
      <c r="AR20">
        <v>4260</v>
      </c>
      <c r="AS20">
        <v>4520</v>
      </c>
      <c r="AT20">
        <v>4850</v>
      </c>
      <c r="AU20">
        <v>5230</v>
      </c>
      <c r="AV20">
        <v>5630</v>
      </c>
      <c r="AW20">
        <v>6050</v>
      </c>
      <c r="AX20">
        <v>6460</v>
      </c>
      <c r="AY20">
        <v>6290</v>
      </c>
      <c r="AZ20">
        <v>6430</v>
      </c>
      <c r="BA20">
        <v>6610</v>
      </c>
      <c r="BB20">
        <v>6690</v>
      </c>
      <c r="BC20">
        <v>6690</v>
      </c>
      <c r="BD20">
        <v>6800</v>
      </c>
      <c r="BE20">
        <v>7070</v>
      </c>
      <c r="BF20">
        <v>7340</v>
      </c>
      <c r="BG20">
        <v>7600</v>
      </c>
      <c r="BH20">
        <v>7860</v>
      </c>
      <c r="BI20">
        <v>8230</v>
      </c>
      <c r="BJ20">
        <v>7960</v>
      </c>
      <c r="BK20">
        <v>8630</v>
      </c>
      <c r="BL20" s="3">
        <f t="array" ref="BL20">IF(COUNTA(BG20:BK20)=0, 0, AVERAGE(IF(BG20:BK20&lt;&gt;"", IF(RIGHT(BG20:BK20,1)="k", VALUE(SUBSTITUTE(BG20:BK20,"k",""))*1000, VALUE(BG20:BK20)))))</f>
        <v>8056</v>
      </c>
      <c r="BM20" s="11" t="s">
        <v>886</v>
      </c>
      <c r="BN20" s="11">
        <f>COUNTIFS(BL2:BL212,"&gt;=52000",BL2:BL212,"&lt;78000")</f>
        <v>10</v>
      </c>
    </row>
    <row r="21" spans="1:66">
      <c r="A21" t="s">
        <v>283</v>
      </c>
      <c r="V21" t="s">
        <v>284</v>
      </c>
      <c r="W21" t="s">
        <v>252</v>
      </c>
      <c r="X21" t="s">
        <v>285</v>
      </c>
      <c r="Y21" t="s">
        <v>251</v>
      </c>
      <c r="Z21" t="s">
        <v>286</v>
      </c>
      <c r="AA21" t="s">
        <v>287</v>
      </c>
      <c r="AB21" t="s">
        <v>288</v>
      </c>
      <c r="AC21" t="s">
        <v>154</v>
      </c>
      <c r="AD21" t="s">
        <v>251</v>
      </c>
      <c r="AE21" t="s">
        <v>154</v>
      </c>
      <c r="AF21" t="s">
        <v>289</v>
      </c>
      <c r="AG21" t="s">
        <v>290</v>
      </c>
      <c r="AH21" t="s">
        <v>291</v>
      </c>
      <c r="AI21" t="s">
        <v>4</v>
      </c>
      <c r="AJ21" t="s">
        <v>292</v>
      </c>
      <c r="AK21" t="s">
        <v>293</v>
      </c>
      <c r="AL21" t="s">
        <v>166</v>
      </c>
      <c r="AM21" t="s">
        <v>166</v>
      </c>
      <c r="AN21" t="s">
        <v>218</v>
      </c>
      <c r="AO21" t="s">
        <v>294</v>
      </c>
      <c r="AP21" t="s">
        <v>167</v>
      </c>
      <c r="AQ21" t="s">
        <v>167</v>
      </c>
      <c r="AR21" t="s">
        <v>295</v>
      </c>
      <c r="AS21" t="s">
        <v>255</v>
      </c>
      <c r="AT21" t="s">
        <v>255</v>
      </c>
      <c r="AU21" t="s">
        <v>296</v>
      </c>
      <c r="AV21" t="s">
        <v>297</v>
      </c>
      <c r="AW21" t="s">
        <v>296</v>
      </c>
      <c r="AX21" t="s">
        <v>295</v>
      </c>
      <c r="AY21" t="s">
        <v>294</v>
      </c>
      <c r="AZ21" t="s">
        <v>253</v>
      </c>
      <c r="BA21" t="s">
        <v>295</v>
      </c>
      <c r="BB21" t="s">
        <v>168</v>
      </c>
      <c r="BC21" t="s">
        <v>298</v>
      </c>
      <c r="BD21" t="s">
        <v>299</v>
      </c>
      <c r="BE21" t="s">
        <v>300</v>
      </c>
      <c r="BF21" t="s">
        <v>300</v>
      </c>
      <c r="BG21" t="s">
        <v>298</v>
      </c>
      <c r="BH21" t="s">
        <v>298</v>
      </c>
      <c r="BI21" t="s">
        <v>257</v>
      </c>
      <c r="BJ21" t="s">
        <v>168</v>
      </c>
      <c r="BK21" t="s">
        <v>301</v>
      </c>
      <c r="BL21" s="3">
        <f t="array" ref="BL21">IF(COUNTA(BG21:BK21)=0, 0, AVERAGE(IF(BG21:BK21&lt;&gt;"", IF(RIGHT(BG21:BK21,1)="k", VALUE(SUBSTITUTE(BG21:BK21,"k",""))*1000, VALUE(BG21:BK21)))))</f>
        <v>23020</v>
      </c>
      <c r="BM21" s="11" t="s">
        <v>887</v>
      </c>
      <c r="BN21" s="11">
        <f>COUNTIFS(BL2:BL212,"&gt;=78000",BL2:BL212,"&lt;104000")</f>
        <v>3</v>
      </c>
    </row>
    <row r="22" spans="1:66">
      <c r="A22" t="s">
        <v>302</v>
      </c>
      <c r="B22" t="s">
        <v>303</v>
      </c>
      <c r="C22" t="s">
        <v>292</v>
      </c>
      <c r="D22" t="s">
        <v>284</v>
      </c>
      <c r="E22" t="s">
        <v>304</v>
      </c>
      <c r="F22" t="s">
        <v>305</v>
      </c>
      <c r="G22" t="s">
        <v>7</v>
      </c>
      <c r="H22" t="s">
        <v>24</v>
      </c>
      <c r="I22" t="s">
        <v>12</v>
      </c>
      <c r="J22" t="s">
        <v>13</v>
      </c>
      <c r="K22" t="s">
        <v>17</v>
      </c>
      <c r="L22" t="s">
        <v>173</v>
      </c>
      <c r="M22" t="s">
        <v>9</v>
      </c>
      <c r="N22" t="s">
        <v>7</v>
      </c>
      <c r="O22" t="s">
        <v>306</v>
      </c>
      <c r="P22" t="s">
        <v>253</v>
      </c>
      <c r="Q22" t="s">
        <v>307</v>
      </c>
      <c r="R22" t="s">
        <v>155</v>
      </c>
      <c r="S22" t="s">
        <v>308</v>
      </c>
      <c r="T22" t="s">
        <v>254</v>
      </c>
      <c r="U22" t="s">
        <v>309</v>
      </c>
      <c r="V22" t="s">
        <v>310</v>
      </c>
      <c r="W22" t="s">
        <v>223</v>
      </c>
      <c r="X22" t="s">
        <v>263</v>
      </c>
      <c r="Y22" t="s">
        <v>173</v>
      </c>
      <c r="Z22" t="s">
        <v>29</v>
      </c>
      <c r="AA22" t="s">
        <v>21</v>
      </c>
      <c r="AB22" t="s">
        <v>21</v>
      </c>
      <c r="AC22" t="s">
        <v>311</v>
      </c>
      <c r="AD22" t="s">
        <v>312</v>
      </c>
      <c r="AE22" t="s">
        <v>56</v>
      </c>
      <c r="AF22" t="s">
        <v>55</v>
      </c>
      <c r="AG22" t="s">
        <v>265</v>
      </c>
      <c r="AH22" t="s">
        <v>313</v>
      </c>
      <c r="AI22" t="s">
        <v>314</v>
      </c>
      <c r="AJ22" t="s">
        <v>10</v>
      </c>
      <c r="AK22" t="s">
        <v>315</v>
      </c>
      <c r="AL22" t="s">
        <v>225</v>
      </c>
      <c r="AM22" t="s">
        <v>178</v>
      </c>
      <c r="AN22" t="s">
        <v>28</v>
      </c>
      <c r="AO22" t="s">
        <v>316</v>
      </c>
      <c r="AP22" t="s">
        <v>266</v>
      </c>
      <c r="AQ22" t="s">
        <v>317</v>
      </c>
      <c r="AR22" t="s">
        <v>182</v>
      </c>
      <c r="AS22" t="s">
        <v>266</v>
      </c>
      <c r="AT22" t="s">
        <v>318</v>
      </c>
      <c r="AU22" t="s">
        <v>106</v>
      </c>
      <c r="AV22" t="s">
        <v>182</v>
      </c>
      <c r="AW22" t="s">
        <v>182</v>
      </c>
      <c r="AX22" t="s">
        <v>226</v>
      </c>
      <c r="AY22" t="s">
        <v>52</v>
      </c>
      <c r="AZ22" t="s">
        <v>180</v>
      </c>
      <c r="BA22" t="s">
        <v>20</v>
      </c>
      <c r="BB22" t="s">
        <v>21</v>
      </c>
      <c r="BC22" t="s">
        <v>265</v>
      </c>
      <c r="BD22" t="s">
        <v>177</v>
      </c>
      <c r="BE22" t="s">
        <v>177</v>
      </c>
      <c r="BF22" t="s">
        <v>17</v>
      </c>
      <c r="BG22" t="s">
        <v>319</v>
      </c>
      <c r="BH22" t="s">
        <v>180</v>
      </c>
      <c r="BI22" t="s">
        <v>21</v>
      </c>
      <c r="BJ22" t="s">
        <v>169</v>
      </c>
      <c r="BK22" t="s">
        <v>9</v>
      </c>
      <c r="BL22" s="3">
        <f t="array" ref="BL22">IF(COUNTA(BG22:BK22)=0, 0, AVERAGE(IF(BG22:BK22&lt;&gt;"", IF(RIGHT(BG22:BK22,1)="k", VALUE(SUBSTITUTE(BG22:BK22,"k",""))*1000, VALUE(BG22:BK22)))))</f>
        <v>28500</v>
      </c>
      <c r="BM22" s="11" t="s">
        <v>890</v>
      </c>
      <c r="BN22" s="11">
        <f>COUNTIFS(BL2:BL212,"&gt;=104000",BL2:BL212,"&lt;130000")</f>
        <v>2</v>
      </c>
    </row>
    <row r="23" spans="1:66">
      <c r="A23" t="s">
        <v>320</v>
      </c>
      <c r="AJ23">
        <v>647</v>
      </c>
      <c r="AK23">
        <v>785</v>
      </c>
      <c r="AL23">
        <v>1420</v>
      </c>
      <c r="AM23">
        <v>1850</v>
      </c>
      <c r="AN23">
        <v>2100</v>
      </c>
      <c r="AO23">
        <v>2280</v>
      </c>
      <c r="AP23">
        <v>2550</v>
      </c>
      <c r="AQ23">
        <v>2610</v>
      </c>
      <c r="AR23">
        <v>2740</v>
      </c>
      <c r="AS23">
        <v>2850</v>
      </c>
      <c r="AT23">
        <v>3060</v>
      </c>
      <c r="AU23">
        <v>3220</v>
      </c>
      <c r="AV23">
        <v>3420</v>
      </c>
      <c r="AW23">
        <v>3670</v>
      </c>
      <c r="AX23">
        <v>3930</v>
      </c>
      <c r="AY23">
        <v>3880</v>
      </c>
      <c r="AZ23">
        <v>3980</v>
      </c>
      <c r="BA23">
        <v>4090</v>
      </c>
      <c r="BB23">
        <v>4130</v>
      </c>
      <c r="BC23">
        <v>4300</v>
      </c>
      <c r="BD23">
        <v>4400</v>
      </c>
      <c r="BE23">
        <v>4600</v>
      </c>
      <c r="BF23">
        <v>4800</v>
      </c>
      <c r="BG23">
        <v>5020</v>
      </c>
      <c r="BH23">
        <v>5260</v>
      </c>
      <c r="BI23">
        <v>5480</v>
      </c>
      <c r="BJ23">
        <v>5370</v>
      </c>
      <c r="BK23">
        <v>5860</v>
      </c>
      <c r="BL23" s="3">
        <f t="array" ref="BL23">IF(COUNTA(BG23:BK23)=0, 0, AVERAGE(IF(BG23:BK23&lt;&gt;"", IF(RIGHT(BG23:BK23,1)="k", VALUE(SUBSTITUTE(BG23:BK23,"k",""))*1000, VALUE(BG23:BK23)))))</f>
        <v>5398</v>
      </c>
      <c r="BM23" s="11" t="s">
        <v>891</v>
      </c>
      <c r="BN23" s="11">
        <f>COUNTIFS(BL2:BL212,"&gt;=130000",BL2:BL212,"&lt;156000")</f>
        <v>0</v>
      </c>
    </row>
    <row r="24" spans="1:66">
      <c r="A24" t="s">
        <v>321</v>
      </c>
      <c r="AF24">
        <v>2890</v>
      </c>
      <c r="AG24">
        <v>2850</v>
      </c>
      <c r="AH24">
        <v>2570</v>
      </c>
      <c r="AI24">
        <v>2370</v>
      </c>
      <c r="AJ24">
        <v>2100</v>
      </c>
      <c r="AK24">
        <v>1890</v>
      </c>
      <c r="AL24">
        <v>1950</v>
      </c>
      <c r="AM24">
        <v>2180</v>
      </c>
      <c r="AN24">
        <v>2370</v>
      </c>
      <c r="AO24">
        <v>2460</v>
      </c>
      <c r="AP24">
        <v>2620</v>
      </c>
      <c r="AQ24">
        <v>2750</v>
      </c>
      <c r="AR24">
        <v>2910</v>
      </c>
      <c r="AS24">
        <v>3140</v>
      </c>
      <c r="AT24">
        <v>3520</v>
      </c>
      <c r="AU24">
        <v>3880</v>
      </c>
      <c r="AV24">
        <v>4290</v>
      </c>
      <c r="AW24">
        <v>4680</v>
      </c>
      <c r="AX24">
        <v>5180</v>
      </c>
      <c r="AY24">
        <v>5200</v>
      </c>
      <c r="AZ24">
        <v>5620</v>
      </c>
      <c r="BA24">
        <v>5940</v>
      </c>
      <c r="BB24">
        <v>6050</v>
      </c>
      <c r="BC24">
        <v>6110</v>
      </c>
      <c r="BD24">
        <v>6210</v>
      </c>
      <c r="BE24">
        <v>5970</v>
      </c>
      <c r="BF24">
        <v>5810</v>
      </c>
      <c r="BG24">
        <v>5960</v>
      </c>
      <c r="BH24">
        <v>6170</v>
      </c>
      <c r="BI24">
        <v>6260</v>
      </c>
      <c r="BJ24">
        <v>6250</v>
      </c>
      <c r="BK24">
        <v>6420</v>
      </c>
      <c r="BL24" s="3">
        <f t="array" ref="BL24">IF(COUNTA(BG24:BK24)=0, 0, AVERAGE(IF(BG24:BK24&lt;&gt;"", IF(RIGHT(BG24:BK24,1)="k", VALUE(SUBSTITUTE(BG24:BK24,"k",""))*1000, VALUE(BG24:BK24)))))</f>
        <v>6212</v>
      </c>
      <c r="BM24" s="11" t="s">
        <v>889</v>
      </c>
      <c r="BN24" s="11">
        <f>COUNTIFS(BL2:BL212,"&gt;=156000",BL2:BL212,"&lt;=182000")</f>
        <v>1</v>
      </c>
    </row>
    <row r="25" spans="1:66">
      <c r="A25" t="s">
        <v>322</v>
      </c>
      <c r="B25">
        <v>1560</v>
      </c>
      <c r="C25">
        <v>1590</v>
      </c>
      <c r="D25">
        <v>1630</v>
      </c>
      <c r="E25">
        <v>1660</v>
      </c>
      <c r="F25">
        <v>1700</v>
      </c>
      <c r="G25">
        <v>1730</v>
      </c>
      <c r="H25">
        <v>1760</v>
      </c>
      <c r="I25">
        <v>1790</v>
      </c>
      <c r="J25">
        <v>1860</v>
      </c>
      <c r="K25">
        <v>1900</v>
      </c>
      <c r="L25">
        <v>1950</v>
      </c>
      <c r="M25">
        <v>1990</v>
      </c>
      <c r="N25">
        <v>2160</v>
      </c>
      <c r="O25">
        <v>2240</v>
      </c>
      <c r="P25">
        <v>2510</v>
      </c>
      <c r="Q25">
        <v>2560</v>
      </c>
      <c r="R25">
        <v>2510</v>
      </c>
      <c r="S25">
        <v>2620</v>
      </c>
      <c r="T25">
        <v>2770</v>
      </c>
      <c r="U25">
        <v>2910</v>
      </c>
      <c r="V25">
        <v>3230</v>
      </c>
      <c r="W25">
        <v>3190</v>
      </c>
      <c r="X25">
        <v>3110</v>
      </c>
      <c r="Y25">
        <v>2970</v>
      </c>
      <c r="Z25">
        <v>2960</v>
      </c>
      <c r="AA25">
        <v>2920</v>
      </c>
      <c r="AB25">
        <v>2990</v>
      </c>
      <c r="AC25">
        <v>3230</v>
      </c>
      <c r="AD25">
        <v>3470</v>
      </c>
      <c r="AE25">
        <v>3840</v>
      </c>
      <c r="AF25">
        <v>4190</v>
      </c>
      <c r="AG25">
        <v>4570</v>
      </c>
      <c r="AH25">
        <v>5010</v>
      </c>
      <c r="AI25">
        <v>5220</v>
      </c>
      <c r="AJ25">
        <v>5120</v>
      </c>
      <c r="AK25">
        <v>5020</v>
      </c>
      <c r="AL25">
        <v>4920</v>
      </c>
      <c r="AM25">
        <v>4930</v>
      </c>
      <c r="AN25">
        <v>4940</v>
      </c>
      <c r="AO25">
        <v>5200</v>
      </c>
      <c r="AP25">
        <v>5690</v>
      </c>
      <c r="AQ25">
        <v>5800</v>
      </c>
      <c r="AR25">
        <v>5900</v>
      </c>
      <c r="AS25">
        <v>6260</v>
      </c>
      <c r="AT25">
        <v>6350</v>
      </c>
      <c r="AU25">
        <v>6300</v>
      </c>
      <c r="AV25">
        <v>6400</v>
      </c>
      <c r="AW25">
        <v>6420</v>
      </c>
      <c r="AX25">
        <v>6150</v>
      </c>
      <c r="AY25">
        <v>5960</v>
      </c>
      <c r="AZ25">
        <v>5880</v>
      </c>
      <c r="BA25">
        <v>5740</v>
      </c>
      <c r="BB25">
        <v>5830</v>
      </c>
      <c r="BC25">
        <v>5960</v>
      </c>
      <c r="BD25">
        <v>6070</v>
      </c>
      <c r="BE25">
        <v>6140</v>
      </c>
      <c r="BF25">
        <v>6020</v>
      </c>
      <c r="BG25">
        <v>5810</v>
      </c>
      <c r="BH25">
        <v>5760</v>
      </c>
      <c r="BI25">
        <v>5910</v>
      </c>
      <c r="BJ25">
        <v>5040</v>
      </c>
      <c r="BK25">
        <v>5730</v>
      </c>
      <c r="BL25" s="3">
        <f t="array" ref="BL25">IF(COUNTA(BG25:BK25)=0, 0, AVERAGE(IF(BG25:BK25&lt;&gt;"", IF(RIGHT(BG25:BK25,1)="k", VALUE(SUBSTITUTE(BG25:BK25,"k",""))*1000, VALUE(BG25:BK25)))))</f>
        <v>5650</v>
      </c>
    </row>
    <row r="26" spans="1:66">
      <c r="A26" t="s">
        <v>323</v>
      </c>
      <c r="B26" t="s">
        <v>324</v>
      </c>
      <c r="C26" t="s">
        <v>231</v>
      </c>
      <c r="D26" t="s">
        <v>325</v>
      </c>
      <c r="E26" t="s">
        <v>272</v>
      </c>
      <c r="F26" t="s">
        <v>326</v>
      </c>
      <c r="G26" t="s">
        <v>37</v>
      </c>
      <c r="H26" t="s">
        <v>327</v>
      </c>
      <c r="I26" t="s">
        <v>328</v>
      </c>
      <c r="J26" t="s">
        <v>203</v>
      </c>
      <c r="K26" t="s">
        <v>329</v>
      </c>
      <c r="L26" t="s">
        <v>100</v>
      </c>
      <c r="M26" t="s">
        <v>330</v>
      </c>
      <c r="N26" t="s">
        <v>331</v>
      </c>
      <c r="O26" t="s">
        <v>332</v>
      </c>
      <c r="P26" t="s">
        <v>333</v>
      </c>
      <c r="Q26" t="s">
        <v>334</v>
      </c>
      <c r="R26" t="s">
        <v>335</v>
      </c>
      <c r="S26" t="s">
        <v>336</v>
      </c>
      <c r="T26" t="s">
        <v>337</v>
      </c>
      <c r="U26" t="s">
        <v>338</v>
      </c>
      <c r="V26" t="s">
        <v>339</v>
      </c>
      <c r="W26" t="s">
        <v>340</v>
      </c>
      <c r="X26" t="s">
        <v>341</v>
      </c>
      <c r="Y26" t="s">
        <v>342</v>
      </c>
      <c r="Z26" t="s">
        <v>343</v>
      </c>
      <c r="AA26" t="s">
        <v>344</v>
      </c>
      <c r="AB26" t="s">
        <v>345</v>
      </c>
      <c r="AC26" t="s">
        <v>346</v>
      </c>
      <c r="AD26" t="s">
        <v>347</v>
      </c>
      <c r="AE26" t="s">
        <v>348</v>
      </c>
      <c r="AF26" t="s">
        <v>349</v>
      </c>
      <c r="AG26" t="s">
        <v>350</v>
      </c>
      <c r="AH26" t="s">
        <v>351</v>
      </c>
      <c r="AI26" t="s">
        <v>349</v>
      </c>
      <c r="AJ26" t="s">
        <v>349</v>
      </c>
      <c r="AK26" t="s">
        <v>352</v>
      </c>
      <c r="AL26" t="s">
        <v>353</v>
      </c>
      <c r="AM26" t="s">
        <v>354</v>
      </c>
      <c r="AN26" t="s">
        <v>355</v>
      </c>
      <c r="AO26" t="s">
        <v>356</v>
      </c>
      <c r="AP26" t="s">
        <v>357</v>
      </c>
      <c r="AQ26" t="s">
        <v>358</v>
      </c>
      <c r="AR26" t="s">
        <v>359</v>
      </c>
      <c r="AS26" t="s">
        <v>358</v>
      </c>
      <c r="AT26" t="s">
        <v>360</v>
      </c>
      <c r="AU26" t="s">
        <v>361</v>
      </c>
      <c r="AV26" t="s">
        <v>362</v>
      </c>
      <c r="AW26" t="s">
        <v>363</v>
      </c>
      <c r="AX26" t="s">
        <v>364</v>
      </c>
      <c r="AY26" t="s">
        <v>360</v>
      </c>
      <c r="AZ26" t="s">
        <v>358</v>
      </c>
      <c r="BA26" t="s">
        <v>365</v>
      </c>
      <c r="BB26" t="s">
        <v>366</v>
      </c>
      <c r="BC26" t="s">
        <v>74</v>
      </c>
      <c r="BD26" t="s">
        <v>356</v>
      </c>
      <c r="BE26" t="s">
        <v>73</v>
      </c>
      <c r="BF26" t="s">
        <v>73</v>
      </c>
      <c r="BG26" t="s">
        <v>367</v>
      </c>
      <c r="BH26" t="s">
        <v>367</v>
      </c>
      <c r="BI26" t="s">
        <v>367</v>
      </c>
      <c r="BJ26" t="s">
        <v>368</v>
      </c>
      <c r="BK26" t="s">
        <v>74</v>
      </c>
      <c r="BL26" s="3">
        <f t="array" ref="BL26">IF(COUNTA(BG26:BK26)=0, 0, AVERAGE(IF(BG26:BK26&lt;&gt;"", IF(RIGHT(BG26:BK26,1)="k", VALUE(SUBSTITUTE(BG26:BK26,"k",""))*1000, VALUE(BG26:BK26)))))</f>
        <v>105140</v>
      </c>
      <c r="BM26" s="12" t="s">
        <v>892</v>
      </c>
      <c r="BN26" s="12" t="s">
        <v>893</v>
      </c>
    </row>
    <row r="27" spans="1:66">
      <c r="A27" t="s">
        <v>369</v>
      </c>
      <c r="B27">
        <v>1280</v>
      </c>
      <c r="C27">
        <v>1280</v>
      </c>
      <c r="D27">
        <v>1320</v>
      </c>
      <c r="E27">
        <v>1380</v>
      </c>
      <c r="F27">
        <v>1400</v>
      </c>
      <c r="G27">
        <v>1440</v>
      </c>
      <c r="H27">
        <v>1510</v>
      </c>
      <c r="I27">
        <v>1570</v>
      </c>
      <c r="J27">
        <v>1670</v>
      </c>
      <c r="K27">
        <v>1710</v>
      </c>
      <c r="L27">
        <v>1760</v>
      </c>
      <c r="M27">
        <v>1810</v>
      </c>
      <c r="N27">
        <v>1910</v>
      </c>
      <c r="O27">
        <v>1970</v>
      </c>
      <c r="P27">
        <v>1990</v>
      </c>
      <c r="Q27">
        <v>2090</v>
      </c>
      <c r="R27">
        <v>2130</v>
      </c>
      <c r="S27">
        <v>2190</v>
      </c>
      <c r="T27">
        <v>2180</v>
      </c>
      <c r="U27">
        <v>2140</v>
      </c>
      <c r="V27">
        <v>2060</v>
      </c>
      <c r="W27">
        <v>2020</v>
      </c>
      <c r="X27">
        <v>1900</v>
      </c>
      <c r="Y27">
        <v>1790</v>
      </c>
      <c r="Z27">
        <v>1750</v>
      </c>
      <c r="AA27">
        <v>1680</v>
      </c>
      <c r="AB27">
        <v>1600</v>
      </c>
      <c r="AC27">
        <v>1610</v>
      </c>
      <c r="AD27">
        <v>1620</v>
      </c>
      <c r="AE27">
        <v>1650</v>
      </c>
      <c r="AF27">
        <v>1690</v>
      </c>
      <c r="AG27">
        <v>1740</v>
      </c>
      <c r="AH27">
        <v>1730</v>
      </c>
      <c r="AI27">
        <v>1770</v>
      </c>
      <c r="AJ27">
        <v>1820</v>
      </c>
      <c r="AK27">
        <v>1870</v>
      </c>
      <c r="AL27">
        <v>1910</v>
      </c>
      <c r="AM27">
        <v>1970</v>
      </c>
      <c r="AN27">
        <v>2030</v>
      </c>
      <c r="AO27">
        <v>2000</v>
      </c>
      <c r="AP27">
        <v>2020</v>
      </c>
      <c r="AQ27">
        <v>2020</v>
      </c>
      <c r="AR27">
        <v>2030</v>
      </c>
      <c r="AS27">
        <v>2050</v>
      </c>
      <c r="AT27">
        <v>2100</v>
      </c>
      <c r="AU27">
        <v>2150</v>
      </c>
      <c r="AV27">
        <v>2220</v>
      </c>
      <c r="AW27">
        <v>2280</v>
      </c>
      <c r="AX27">
        <v>2380</v>
      </c>
      <c r="AY27">
        <v>2410</v>
      </c>
      <c r="AZ27">
        <v>2470</v>
      </c>
      <c r="BA27">
        <v>2560</v>
      </c>
      <c r="BB27">
        <v>2640</v>
      </c>
      <c r="BC27">
        <v>2780</v>
      </c>
      <c r="BD27">
        <v>2880</v>
      </c>
      <c r="BE27">
        <v>2980</v>
      </c>
      <c r="BF27">
        <v>3050</v>
      </c>
      <c r="BG27">
        <v>3140</v>
      </c>
      <c r="BH27">
        <v>3220</v>
      </c>
      <c r="BI27">
        <v>3240</v>
      </c>
      <c r="BJ27">
        <v>2920</v>
      </c>
      <c r="BK27">
        <v>3060</v>
      </c>
      <c r="BL27" s="3">
        <f t="array" ref="BL27">IF(COUNTA(BG27:BK27)=0, 0, AVERAGE(IF(BG27:BK27&lt;&gt;"", IF(RIGHT(BG27:BK27,1)="k", VALUE(SUBSTITUTE(BG27:BK27,"k",""))*1000, VALUE(BG27:BK27)))))</f>
        <v>3116</v>
      </c>
      <c r="BM27" s="12" t="s">
        <v>894</v>
      </c>
      <c r="BN27" s="12">
        <v>2</v>
      </c>
    </row>
    <row r="28" spans="1:66">
      <c r="A28" t="s">
        <v>370</v>
      </c>
      <c r="B28">
        <v>2580</v>
      </c>
      <c r="C28">
        <v>2720</v>
      </c>
      <c r="D28">
        <v>2810</v>
      </c>
      <c r="E28">
        <v>2750</v>
      </c>
      <c r="F28">
        <v>2760</v>
      </c>
      <c r="G28">
        <v>2750</v>
      </c>
      <c r="H28">
        <v>2850</v>
      </c>
      <c r="I28">
        <v>2890</v>
      </c>
      <c r="J28">
        <v>3100</v>
      </c>
      <c r="K28">
        <v>3300</v>
      </c>
      <c r="L28">
        <v>3560</v>
      </c>
      <c r="M28">
        <v>3870</v>
      </c>
      <c r="N28">
        <v>4220</v>
      </c>
      <c r="O28">
        <v>4700</v>
      </c>
      <c r="P28">
        <v>4960</v>
      </c>
      <c r="Q28">
        <v>5100</v>
      </c>
      <c r="R28">
        <v>5490</v>
      </c>
      <c r="S28">
        <v>5630</v>
      </c>
      <c r="T28">
        <v>5770</v>
      </c>
      <c r="U28">
        <v>6010</v>
      </c>
      <c r="V28">
        <v>6420</v>
      </c>
      <c r="W28">
        <v>6000</v>
      </c>
      <c r="X28">
        <v>5910</v>
      </c>
      <c r="Y28">
        <v>5610</v>
      </c>
      <c r="Z28">
        <v>5790</v>
      </c>
      <c r="AA28">
        <v>6110</v>
      </c>
      <c r="AB28">
        <v>6430</v>
      </c>
      <c r="AC28">
        <v>6530</v>
      </c>
      <c r="AD28">
        <v>6400</v>
      </c>
      <c r="AE28">
        <v>6480</v>
      </c>
      <c r="AF28">
        <v>6090</v>
      </c>
      <c r="AG28">
        <v>6040</v>
      </c>
      <c r="AH28">
        <v>5910</v>
      </c>
      <c r="AI28">
        <v>6100</v>
      </c>
      <c r="AJ28">
        <v>6360</v>
      </c>
      <c r="AK28">
        <v>6520</v>
      </c>
      <c r="AL28">
        <v>6570</v>
      </c>
      <c r="AM28">
        <v>6690</v>
      </c>
      <c r="AN28">
        <v>6610</v>
      </c>
      <c r="AO28">
        <v>6550</v>
      </c>
      <c r="AP28">
        <v>6750</v>
      </c>
      <c r="AQ28">
        <v>6750</v>
      </c>
      <c r="AR28">
        <v>6870</v>
      </c>
      <c r="AS28">
        <v>6870</v>
      </c>
      <c r="AT28">
        <v>7180</v>
      </c>
      <c r="AU28">
        <v>7330</v>
      </c>
      <c r="AV28">
        <v>7530</v>
      </c>
      <c r="AW28">
        <v>7910</v>
      </c>
      <c r="AX28">
        <v>8230</v>
      </c>
      <c r="AY28">
        <v>8140</v>
      </c>
      <c r="AZ28">
        <v>8670</v>
      </c>
      <c r="BA28">
        <v>8940</v>
      </c>
      <c r="BB28">
        <v>9030</v>
      </c>
      <c r="BC28">
        <v>9220</v>
      </c>
      <c r="BD28">
        <v>9180</v>
      </c>
      <c r="BE28">
        <v>8780</v>
      </c>
      <c r="BF28">
        <v>8430</v>
      </c>
      <c r="BG28">
        <v>8470</v>
      </c>
      <c r="BH28">
        <v>8550</v>
      </c>
      <c r="BI28">
        <v>8590</v>
      </c>
      <c r="BJ28">
        <v>8200</v>
      </c>
      <c r="BK28">
        <v>8540</v>
      </c>
      <c r="BL28" s="3">
        <f t="array" ref="BL28">IF(COUNTA(BG28:BK28)=0, 0, AVERAGE(IF(BG28:BK28&lt;&gt;"", IF(RIGHT(BG28:BK28,1)="k", VALUE(SUBSTITUTE(BG28:BK28,"k",""))*1000, VALUE(BG28:BK28)))))</f>
        <v>8470</v>
      </c>
      <c r="BM28" s="12" t="s">
        <v>895</v>
      </c>
      <c r="BN28" s="12">
        <v>7</v>
      </c>
    </row>
    <row r="29" spans="1:66">
      <c r="A29" t="s">
        <v>371</v>
      </c>
      <c r="P29" t="s">
        <v>372</v>
      </c>
      <c r="Q29" t="s">
        <v>136</v>
      </c>
      <c r="R29" t="s">
        <v>373</v>
      </c>
      <c r="S29" t="s">
        <v>144</v>
      </c>
      <c r="T29" t="s">
        <v>135</v>
      </c>
      <c r="U29" t="s">
        <v>128</v>
      </c>
      <c r="V29" t="s">
        <v>131</v>
      </c>
      <c r="W29" t="s">
        <v>132</v>
      </c>
      <c r="X29" t="s">
        <v>134</v>
      </c>
      <c r="Y29" t="s">
        <v>134</v>
      </c>
      <c r="Z29" t="s">
        <v>374</v>
      </c>
      <c r="AA29" t="s">
        <v>128</v>
      </c>
      <c r="AB29" t="s">
        <v>146</v>
      </c>
      <c r="AC29" t="s">
        <v>375</v>
      </c>
      <c r="AD29" t="s">
        <v>376</v>
      </c>
      <c r="AE29" t="s">
        <v>377</v>
      </c>
      <c r="AF29" t="s">
        <v>2</v>
      </c>
      <c r="AG29" t="s">
        <v>212</v>
      </c>
      <c r="AH29" t="s">
        <v>378</v>
      </c>
      <c r="AI29" t="s">
        <v>378</v>
      </c>
      <c r="AJ29" t="s">
        <v>151</v>
      </c>
      <c r="AK29" t="s">
        <v>129</v>
      </c>
      <c r="AL29" t="s">
        <v>247</v>
      </c>
      <c r="AM29" t="s">
        <v>153</v>
      </c>
      <c r="AN29" t="s">
        <v>160</v>
      </c>
      <c r="AO29" t="s">
        <v>160</v>
      </c>
      <c r="AP29" t="s">
        <v>379</v>
      </c>
      <c r="AQ29" t="s">
        <v>380</v>
      </c>
      <c r="AR29" t="s">
        <v>380</v>
      </c>
      <c r="AS29" t="s">
        <v>381</v>
      </c>
      <c r="AT29" t="s">
        <v>382</v>
      </c>
      <c r="AU29" t="s">
        <v>289</v>
      </c>
      <c r="AV29" t="s">
        <v>383</v>
      </c>
      <c r="AW29" t="s">
        <v>290</v>
      </c>
      <c r="AX29" t="s">
        <v>290</v>
      </c>
      <c r="AY29" t="s">
        <v>3</v>
      </c>
      <c r="AZ29" t="s">
        <v>154</v>
      </c>
      <c r="BA29" t="s">
        <v>215</v>
      </c>
      <c r="BB29" t="s">
        <v>161</v>
      </c>
      <c r="BC29" t="s">
        <v>379</v>
      </c>
      <c r="BD29" t="s">
        <v>381</v>
      </c>
      <c r="BE29" t="s">
        <v>161</v>
      </c>
      <c r="BF29" t="s">
        <v>289</v>
      </c>
      <c r="BG29" t="s">
        <v>289</v>
      </c>
      <c r="BH29" t="s">
        <v>154</v>
      </c>
      <c r="BI29" t="s">
        <v>154</v>
      </c>
      <c r="BJ29" t="s">
        <v>158</v>
      </c>
      <c r="BK29" t="s">
        <v>247</v>
      </c>
      <c r="BL29" s="3">
        <f t="array" ref="BL29">IF(COUNTA(BG29:BK29)=0, 0, AVERAGE(IF(BG29:BK29&lt;&gt;"", IF(RIGHT(BG29:BK29,1)="k", VALUE(SUBSTITUTE(BG29:BK29,"k",""))*1000, VALUE(BG29:BK29)))))</f>
        <v>16300</v>
      </c>
    </row>
    <row r="30" spans="1:66">
      <c r="A30" t="s">
        <v>384</v>
      </c>
      <c r="P30" t="s">
        <v>110</v>
      </c>
      <c r="Q30" t="s">
        <v>38</v>
      </c>
      <c r="R30" t="s">
        <v>385</v>
      </c>
      <c r="S30" t="s">
        <v>199</v>
      </c>
      <c r="T30" t="s">
        <v>386</v>
      </c>
      <c r="U30" t="s">
        <v>387</v>
      </c>
      <c r="V30" t="s">
        <v>95</v>
      </c>
      <c r="W30" t="s">
        <v>388</v>
      </c>
      <c r="X30" t="s">
        <v>389</v>
      </c>
      <c r="Y30" t="s">
        <v>390</v>
      </c>
      <c r="Z30" t="s">
        <v>278</v>
      </c>
      <c r="AA30" t="s">
        <v>391</v>
      </c>
      <c r="AB30" t="s">
        <v>68</v>
      </c>
      <c r="AC30" t="s">
        <v>269</v>
      </c>
      <c r="AD30" t="s">
        <v>186</v>
      </c>
      <c r="AE30" t="s">
        <v>392</v>
      </c>
      <c r="AF30" t="s">
        <v>393</v>
      </c>
      <c r="AG30" t="s">
        <v>105</v>
      </c>
      <c r="AH30" t="s">
        <v>392</v>
      </c>
      <c r="AI30" t="s">
        <v>394</v>
      </c>
      <c r="AJ30" t="s">
        <v>105</v>
      </c>
      <c r="AK30" t="s">
        <v>184</v>
      </c>
      <c r="AL30" t="s">
        <v>58</v>
      </c>
      <c r="AM30" t="s">
        <v>46</v>
      </c>
      <c r="AN30" t="s">
        <v>267</v>
      </c>
      <c r="AO30" t="s">
        <v>182</v>
      </c>
      <c r="AP30" t="s">
        <v>395</v>
      </c>
      <c r="AQ30" t="s">
        <v>396</v>
      </c>
      <c r="AR30" t="s">
        <v>397</v>
      </c>
      <c r="AS30" t="s">
        <v>45</v>
      </c>
      <c r="AT30" t="s">
        <v>105</v>
      </c>
      <c r="AU30" t="s">
        <v>398</v>
      </c>
      <c r="AV30" t="s">
        <v>45</v>
      </c>
      <c r="AW30" t="s">
        <v>393</v>
      </c>
      <c r="AX30" t="s">
        <v>399</v>
      </c>
      <c r="AY30" t="s">
        <v>400</v>
      </c>
      <c r="AZ30" t="s">
        <v>266</v>
      </c>
      <c r="BA30" t="s">
        <v>401</v>
      </c>
      <c r="BB30" t="s">
        <v>399</v>
      </c>
      <c r="BC30" t="s">
        <v>227</v>
      </c>
      <c r="BD30" t="s">
        <v>22</v>
      </c>
      <c r="BE30" t="s">
        <v>180</v>
      </c>
      <c r="BF30" t="s">
        <v>53</v>
      </c>
      <c r="BG30" t="s">
        <v>17</v>
      </c>
      <c r="BH30" t="s">
        <v>176</v>
      </c>
      <c r="BI30" t="s">
        <v>29</v>
      </c>
      <c r="BJ30" t="s">
        <v>319</v>
      </c>
      <c r="BK30" t="s">
        <v>17</v>
      </c>
      <c r="BL30" s="3">
        <f t="array" ref="BL30">IF(COUNTA(BG30:BK30)=0, 0, AVERAGE(IF(BG30:BK30&lt;&gt;"", IF(RIGHT(BG30:BK30,1)="k", VALUE(SUBSTITUTE(BG30:BK30,"k",""))*1000, VALUE(BG30:BK30)))))</f>
        <v>29900</v>
      </c>
    </row>
    <row r="31" spans="1:66">
      <c r="A31" t="s">
        <v>402</v>
      </c>
      <c r="V31">
        <v>394</v>
      </c>
      <c r="W31">
        <v>439</v>
      </c>
      <c r="X31">
        <v>440</v>
      </c>
      <c r="Y31">
        <v>471</v>
      </c>
      <c r="Z31">
        <v>478</v>
      </c>
      <c r="AA31">
        <v>483</v>
      </c>
      <c r="AB31">
        <v>522</v>
      </c>
      <c r="AC31">
        <v>654</v>
      </c>
      <c r="AD31">
        <v>666</v>
      </c>
      <c r="AE31">
        <v>695</v>
      </c>
      <c r="AF31">
        <v>747</v>
      </c>
      <c r="AG31">
        <v>732</v>
      </c>
      <c r="AH31">
        <v>796</v>
      </c>
      <c r="AI31">
        <v>851</v>
      </c>
      <c r="AJ31">
        <v>893</v>
      </c>
      <c r="AK31">
        <v>944</v>
      </c>
      <c r="AL31">
        <v>978</v>
      </c>
      <c r="AM31">
        <v>1010</v>
      </c>
      <c r="AN31">
        <v>1050</v>
      </c>
      <c r="AO31">
        <v>1110</v>
      </c>
      <c r="AP31">
        <v>1120</v>
      </c>
      <c r="AQ31">
        <v>1180</v>
      </c>
      <c r="AR31">
        <v>1270</v>
      </c>
      <c r="AS31">
        <v>1340</v>
      </c>
      <c r="AT31">
        <v>1390</v>
      </c>
      <c r="AU31">
        <v>1460</v>
      </c>
      <c r="AV31">
        <v>1540</v>
      </c>
      <c r="AW31">
        <v>1800</v>
      </c>
      <c r="AX31">
        <v>1860</v>
      </c>
      <c r="AY31">
        <v>1960</v>
      </c>
      <c r="AZ31">
        <v>2170</v>
      </c>
      <c r="BA31">
        <v>2320</v>
      </c>
      <c r="BB31">
        <v>2410</v>
      </c>
      <c r="BC31">
        <v>2440</v>
      </c>
      <c r="BD31">
        <v>2550</v>
      </c>
      <c r="BE31">
        <v>2700</v>
      </c>
      <c r="BF31">
        <v>2890</v>
      </c>
      <c r="BG31">
        <v>3000</v>
      </c>
      <c r="BH31">
        <v>3070</v>
      </c>
      <c r="BI31">
        <v>3220</v>
      </c>
      <c r="BJ31">
        <v>2880</v>
      </c>
      <c r="BK31">
        <v>2980</v>
      </c>
      <c r="BL31" s="3">
        <f t="array" ref="BL31">IF(COUNTA(BG31:BK31)=0, 0, AVERAGE(IF(BG31:BK31&lt;&gt;"", IF(RIGHT(BG31:BK31,1)="k", VALUE(SUBSTITUTE(BG31:BK31,"k",""))*1000, VALUE(BG31:BK31)))))</f>
        <v>3030</v>
      </c>
    </row>
    <row r="32" spans="1:66">
      <c r="A32" t="s">
        <v>403</v>
      </c>
      <c r="B32">
        <v>396</v>
      </c>
      <c r="C32">
        <v>412</v>
      </c>
      <c r="D32">
        <v>430</v>
      </c>
      <c r="E32">
        <v>445</v>
      </c>
      <c r="F32">
        <v>464</v>
      </c>
      <c r="G32">
        <v>484</v>
      </c>
      <c r="H32">
        <v>511</v>
      </c>
      <c r="I32">
        <v>537</v>
      </c>
      <c r="J32">
        <v>590</v>
      </c>
      <c r="K32">
        <v>675</v>
      </c>
      <c r="L32">
        <v>783</v>
      </c>
      <c r="M32">
        <v>966</v>
      </c>
      <c r="N32">
        <v>1180</v>
      </c>
      <c r="O32">
        <v>1360</v>
      </c>
      <c r="P32">
        <v>1410</v>
      </c>
      <c r="Q32">
        <v>1450</v>
      </c>
      <c r="R32">
        <v>1520</v>
      </c>
      <c r="S32">
        <v>1620</v>
      </c>
      <c r="T32">
        <v>1760</v>
      </c>
      <c r="U32">
        <v>1880</v>
      </c>
      <c r="V32">
        <v>2000</v>
      </c>
      <c r="W32">
        <v>2080</v>
      </c>
      <c r="X32">
        <v>2250</v>
      </c>
      <c r="Y32">
        <v>2450</v>
      </c>
      <c r="Z32">
        <v>2570</v>
      </c>
      <c r="AA32">
        <v>2650</v>
      </c>
      <c r="AB32">
        <v>2770</v>
      </c>
      <c r="AC32">
        <v>3000</v>
      </c>
      <c r="AD32">
        <v>3460</v>
      </c>
      <c r="AE32">
        <v>3790</v>
      </c>
      <c r="AF32">
        <v>3930</v>
      </c>
      <c r="AG32">
        <v>4110</v>
      </c>
      <c r="AH32">
        <v>4110</v>
      </c>
      <c r="AI32">
        <v>4070</v>
      </c>
      <c r="AJ32">
        <v>4100</v>
      </c>
      <c r="AK32">
        <v>4270</v>
      </c>
      <c r="AL32">
        <v>4410</v>
      </c>
      <c r="AM32">
        <v>4670</v>
      </c>
      <c r="AN32">
        <v>4590</v>
      </c>
      <c r="AO32">
        <v>4920</v>
      </c>
      <c r="AP32">
        <v>4920</v>
      </c>
      <c r="AQ32">
        <v>4830</v>
      </c>
      <c r="AR32">
        <v>5030</v>
      </c>
      <c r="AS32">
        <v>5170</v>
      </c>
      <c r="AT32">
        <v>5220</v>
      </c>
      <c r="AU32">
        <v>5360</v>
      </c>
      <c r="AV32">
        <v>5700</v>
      </c>
      <c r="AW32">
        <v>5910</v>
      </c>
      <c r="AX32">
        <v>5980</v>
      </c>
      <c r="AY32">
        <v>5030</v>
      </c>
      <c r="AZ32">
        <v>5430</v>
      </c>
      <c r="BA32">
        <v>5680</v>
      </c>
      <c r="BB32">
        <v>5570</v>
      </c>
      <c r="BC32">
        <v>6070</v>
      </c>
      <c r="BD32">
        <v>6290</v>
      </c>
      <c r="BE32">
        <v>5870</v>
      </c>
      <c r="BF32">
        <v>6170</v>
      </c>
      <c r="BG32">
        <v>6290</v>
      </c>
      <c r="BH32">
        <v>6420</v>
      </c>
      <c r="BI32">
        <v>6490</v>
      </c>
      <c r="BJ32">
        <v>5810</v>
      </c>
      <c r="BK32">
        <v>6370</v>
      </c>
      <c r="BL32" s="3">
        <f t="array" ref="BL32">IF(COUNTA(BG32:BK32)=0, 0, AVERAGE(IF(BG32:BK32&lt;&gt;"", IF(RIGHT(BG32:BK32,1)="k", VALUE(SUBSTITUTE(BG32:BK32,"k",""))*1000, VALUE(BG32:BK32)))))</f>
        <v>6276</v>
      </c>
    </row>
    <row r="33" spans="1:73">
      <c r="A33" t="s">
        <v>404</v>
      </c>
      <c r="B33">
        <v>584</v>
      </c>
      <c r="C33">
        <v>602</v>
      </c>
      <c r="D33">
        <v>569</v>
      </c>
      <c r="E33">
        <v>554</v>
      </c>
      <c r="F33">
        <v>554</v>
      </c>
      <c r="G33">
        <v>548</v>
      </c>
      <c r="H33">
        <v>540</v>
      </c>
      <c r="I33">
        <v>553</v>
      </c>
      <c r="J33">
        <v>548</v>
      </c>
      <c r="K33">
        <v>574</v>
      </c>
      <c r="L33">
        <v>574</v>
      </c>
      <c r="M33">
        <v>568</v>
      </c>
      <c r="N33">
        <v>557</v>
      </c>
      <c r="O33">
        <v>557</v>
      </c>
      <c r="P33">
        <v>581</v>
      </c>
      <c r="Q33">
        <v>572</v>
      </c>
      <c r="R33">
        <v>594</v>
      </c>
      <c r="S33">
        <v>610</v>
      </c>
      <c r="T33">
        <v>611</v>
      </c>
      <c r="U33">
        <v>590</v>
      </c>
      <c r="V33">
        <v>558</v>
      </c>
      <c r="W33">
        <v>543</v>
      </c>
      <c r="X33">
        <v>579</v>
      </c>
      <c r="Y33">
        <v>526</v>
      </c>
      <c r="Z33">
        <v>570</v>
      </c>
      <c r="AA33">
        <v>585</v>
      </c>
      <c r="AB33">
        <v>599</v>
      </c>
      <c r="AC33">
        <v>562</v>
      </c>
      <c r="AD33">
        <v>563</v>
      </c>
      <c r="AE33">
        <v>560</v>
      </c>
      <c r="AF33">
        <v>531</v>
      </c>
      <c r="AG33">
        <v>512</v>
      </c>
      <c r="AH33">
        <v>464</v>
      </c>
      <c r="AI33">
        <v>451</v>
      </c>
      <c r="AJ33">
        <v>459</v>
      </c>
      <c r="AK33">
        <v>478</v>
      </c>
      <c r="AL33">
        <v>447</v>
      </c>
      <c r="AM33">
        <v>458</v>
      </c>
      <c r="AN33">
        <v>467</v>
      </c>
      <c r="AO33">
        <v>470</v>
      </c>
      <c r="AP33">
        <v>446</v>
      </c>
      <c r="AQ33">
        <v>455</v>
      </c>
      <c r="AR33">
        <v>461</v>
      </c>
      <c r="AS33">
        <v>426</v>
      </c>
      <c r="AT33">
        <v>442</v>
      </c>
      <c r="AU33">
        <v>436</v>
      </c>
      <c r="AV33">
        <v>448</v>
      </c>
      <c r="AW33">
        <v>460</v>
      </c>
      <c r="AX33">
        <v>460</v>
      </c>
      <c r="AY33">
        <v>488</v>
      </c>
      <c r="AZ33">
        <v>501</v>
      </c>
      <c r="BA33">
        <v>514</v>
      </c>
      <c r="BB33">
        <v>535</v>
      </c>
      <c r="BC33">
        <v>338</v>
      </c>
      <c r="BD33">
        <v>339</v>
      </c>
      <c r="BE33">
        <v>352</v>
      </c>
      <c r="BF33">
        <v>362</v>
      </c>
      <c r="BG33">
        <v>372</v>
      </c>
      <c r="BH33">
        <v>378</v>
      </c>
      <c r="BI33">
        <v>381</v>
      </c>
      <c r="BJ33">
        <v>375</v>
      </c>
      <c r="BK33">
        <v>371</v>
      </c>
      <c r="BL33" s="3">
        <f t="array" ref="BL33">IF(COUNTA(BG33:BK33)=0, 0, AVERAGE(IF(BG33:BK33&lt;&gt;"", IF(RIGHT(BG33:BK33,1)="k", VALUE(SUBSTITUTE(BG33:BK33,"k",""))*1000, VALUE(BG33:BK33)))))</f>
        <v>375.4</v>
      </c>
      <c r="BN33" s="13" t="s">
        <v>898</v>
      </c>
      <c r="BO33" s="14"/>
      <c r="BP33" s="14"/>
      <c r="BQ33" s="14"/>
      <c r="BR33" s="14"/>
      <c r="BS33" s="14"/>
      <c r="BT33" s="14"/>
      <c r="BU33" s="15"/>
    </row>
    <row r="34" spans="1:73">
      <c r="A34" t="s">
        <v>405</v>
      </c>
      <c r="AM34" t="s">
        <v>57</v>
      </c>
      <c r="AN34" t="s">
        <v>397</v>
      </c>
      <c r="AO34" t="s">
        <v>187</v>
      </c>
      <c r="AP34" t="s">
        <v>324</v>
      </c>
      <c r="AQ34" t="s">
        <v>43</v>
      </c>
      <c r="AR34" t="s">
        <v>69</v>
      </c>
      <c r="AS34" t="s">
        <v>61</v>
      </c>
      <c r="AT34" t="s">
        <v>406</v>
      </c>
      <c r="AU34" t="s">
        <v>62</v>
      </c>
      <c r="AV34" t="s">
        <v>191</v>
      </c>
      <c r="AW34" t="s">
        <v>407</v>
      </c>
      <c r="AX34" t="s">
        <v>407</v>
      </c>
      <c r="AY34" t="s">
        <v>65</v>
      </c>
      <c r="AZ34" t="s">
        <v>408</v>
      </c>
      <c r="BA34" t="s">
        <v>104</v>
      </c>
      <c r="BB34" t="s">
        <v>326</v>
      </c>
      <c r="BC34" t="s">
        <v>409</v>
      </c>
      <c r="BD34" t="s">
        <v>112</v>
      </c>
      <c r="BE34" t="s">
        <v>112</v>
      </c>
      <c r="BF34" t="s">
        <v>110</v>
      </c>
      <c r="BG34" t="s">
        <v>238</v>
      </c>
      <c r="BH34" t="s">
        <v>410</v>
      </c>
      <c r="BI34" t="s">
        <v>388</v>
      </c>
      <c r="BJ34" t="s">
        <v>326</v>
      </c>
      <c r="BK34" t="s">
        <v>235</v>
      </c>
      <c r="BL34" s="3">
        <f t="array" ref="BL34">IF(COUNTA(BG34:BK34)=0, 0, AVERAGE(IF(BG34:BK34&lt;&gt;"", IF(RIGHT(BG34:BK34,1)="k", VALUE(SUBSTITUTE(BG34:BK34,"k",""))*1000, VALUE(BG34:BK34)))))</f>
        <v>44100</v>
      </c>
      <c r="BN34" s="16" t="s">
        <v>896</v>
      </c>
      <c r="BO34" s="16">
        <v>2017</v>
      </c>
      <c r="BP34" s="16">
        <v>2018</v>
      </c>
      <c r="BQ34" s="16">
        <v>2019</v>
      </c>
      <c r="BR34" s="16">
        <v>2020</v>
      </c>
      <c r="BS34" s="16">
        <v>2021</v>
      </c>
      <c r="BT34" s="16" t="s">
        <v>872</v>
      </c>
      <c r="BU34" s="17" t="s">
        <v>897</v>
      </c>
    </row>
    <row r="35" spans="1:73">
      <c r="A35" t="s">
        <v>411</v>
      </c>
      <c r="V35" t="s">
        <v>412</v>
      </c>
      <c r="W35" t="s">
        <v>90</v>
      </c>
      <c r="X35" t="s">
        <v>413</v>
      </c>
      <c r="Y35" t="s">
        <v>92</v>
      </c>
      <c r="Z35" t="s">
        <v>414</v>
      </c>
      <c r="AA35" t="s">
        <v>415</v>
      </c>
      <c r="AB35" t="s">
        <v>416</v>
      </c>
      <c r="AC35" t="s">
        <v>387</v>
      </c>
      <c r="AD35" t="s">
        <v>417</v>
      </c>
      <c r="AE35" t="s">
        <v>418</v>
      </c>
      <c r="AF35" t="s">
        <v>419</v>
      </c>
      <c r="AG35" t="s">
        <v>420</v>
      </c>
      <c r="AH35" t="s">
        <v>421</v>
      </c>
      <c r="AI35" t="s">
        <v>422</v>
      </c>
      <c r="AJ35" t="s">
        <v>423</v>
      </c>
      <c r="AK35" t="s">
        <v>424</v>
      </c>
      <c r="AL35" t="s">
        <v>424</v>
      </c>
      <c r="AM35" t="s">
        <v>420</v>
      </c>
      <c r="AN35" t="s">
        <v>425</v>
      </c>
      <c r="AO35" t="s">
        <v>426</v>
      </c>
      <c r="AP35" t="s">
        <v>427</v>
      </c>
      <c r="AQ35" t="s">
        <v>428</v>
      </c>
      <c r="AR35" t="s">
        <v>429</v>
      </c>
      <c r="AS35" t="s">
        <v>430</v>
      </c>
      <c r="AT35" t="s">
        <v>431</v>
      </c>
      <c r="AU35" t="s">
        <v>432</v>
      </c>
      <c r="AV35" t="s">
        <v>433</v>
      </c>
      <c r="AW35" t="s">
        <v>434</v>
      </c>
      <c r="AX35" t="s">
        <v>435</v>
      </c>
      <c r="AY35" t="s">
        <v>341</v>
      </c>
      <c r="AZ35" t="s">
        <v>434</v>
      </c>
      <c r="BA35" t="s">
        <v>436</v>
      </c>
      <c r="BB35" t="s">
        <v>437</v>
      </c>
      <c r="BC35" t="s">
        <v>435</v>
      </c>
      <c r="BD35" t="s">
        <v>438</v>
      </c>
      <c r="BE35" t="s">
        <v>350</v>
      </c>
      <c r="BF35" t="s">
        <v>340</v>
      </c>
      <c r="BG35" t="s">
        <v>439</v>
      </c>
      <c r="BH35" t="s">
        <v>440</v>
      </c>
      <c r="BI35" t="s">
        <v>348</v>
      </c>
      <c r="BJ35" t="s">
        <v>351</v>
      </c>
      <c r="BK35" t="s">
        <v>441</v>
      </c>
      <c r="BL35" s="3">
        <f t="array" ref="BL35">IF(COUNTA(BG35:BK35)=0, 0, AVERAGE(IF(BG35:BK35&lt;&gt;"", IF(RIGHT(BG35:BK35,1)="k", VALUE(SUBSTITUTE(BG35:BK35,"k",""))*1000, VALUE(BG35:BK35)))))</f>
        <v>86120</v>
      </c>
      <c r="BN35" s="18" t="s">
        <v>687</v>
      </c>
      <c r="BO35" s="19" t="s">
        <v>713</v>
      </c>
      <c r="BP35" s="19" t="s">
        <v>714</v>
      </c>
      <c r="BQ35" s="19" t="s">
        <v>715</v>
      </c>
      <c r="BR35" s="19" t="s">
        <v>716</v>
      </c>
      <c r="BS35" s="19" t="s">
        <v>717</v>
      </c>
      <c r="BT35" s="19">
        <v>182000</v>
      </c>
      <c r="BU35" s="20">
        <f>BT35/BT44</f>
        <v>0.20935903924906824</v>
      </c>
    </row>
    <row r="36" spans="1:73">
      <c r="A36" t="s">
        <v>442</v>
      </c>
      <c r="B36">
        <v>3290</v>
      </c>
      <c r="C36">
        <v>3390</v>
      </c>
      <c r="D36">
        <v>3460</v>
      </c>
      <c r="E36">
        <v>3590</v>
      </c>
      <c r="F36">
        <v>3610</v>
      </c>
      <c r="G36">
        <v>3570</v>
      </c>
      <c r="H36">
        <v>3900</v>
      </c>
      <c r="I36">
        <v>3970</v>
      </c>
      <c r="J36">
        <v>4040</v>
      </c>
      <c r="K36">
        <v>4130</v>
      </c>
      <c r="L36">
        <v>4130</v>
      </c>
      <c r="M36">
        <v>4450</v>
      </c>
      <c r="N36">
        <v>4330</v>
      </c>
      <c r="O36">
        <v>4050</v>
      </c>
      <c r="P36">
        <v>4080</v>
      </c>
      <c r="Q36">
        <v>3500</v>
      </c>
      <c r="R36">
        <v>3580</v>
      </c>
      <c r="S36">
        <v>3890</v>
      </c>
      <c r="T36">
        <v>4130</v>
      </c>
      <c r="U36">
        <v>4410</v>
      </c>
      <c r="V36">
        <v>4690</v>
      </c>
      <c r="W36">
        <v>4930</v>
      </c>
      <c r="X36">
        <v>4320</v>
      </c>
      <c r="Y36">
        <v>4050</v>
      </c>
      <c r="Z36">
        <v>4150</v>
      </c>
      <c r="AA36">
        <v>4260</v>
      </c>
      <c r="AB36">
        <v>4420</v>
      </c>
      <c r="AC36">
        <v>4630</v>
      </c>
      <c r="AD36">
        <v>4890</v>
      </c>
      <c r="AE36">
        <v>5290</v>
      </c>
      <c r="AF36">
        <v>5380</v>
      </c>
      <c r="AG36">
        <v>5710</v>
      </c>
      <c r="AH36">
        <v>6240</v>
      </c>
      <c r="AI36">
        <v>6550</v>
      </c>
      <c r="AJ36">
        <v>6780</v>
      </c>
      <c r="AK36">
        <v>7280</v>
      </c>
      <c r="AL36">
        <v>7670</v>
      </c>
      <c r="AM36">
        <v>8130</v>
      </c>
      <c r="AN36">
        <v>8360</v>
      </c>
      <c r="AO36">
        <v>8240</v>
      </c>
      <c r="AP36">
        <v>8550</v>
      </c>
      <c r="AQ36">
        <v>8720</v>
      </c>
      <c r="AR36">
        <v>8900</v>
      </c>
      <c r="AS36">
        <v>9230</v>
      </c>
      <c r="AT36">
        <v>9750</v>
      </c>
      <c r="AU36" t="s">
        <v>443</v>
      </c>
      <c r="AV36" t="s">
        <v>123</v>
      </c>
      <c r="AW36" t="s">
        <v>444</v>
      </c>
      <c r="AX36" t="s">
        <v>445</v>
      </c>
      <c r="AY36" t="s">
        <v>444</v>
      </c>
      <c r="AZ36" t="s">
        <v>373</v>
      </c>
      <c r="BA36" t="s">
        <v>137</v>
      </c>
      <c r="BB36" t="s">
        <v>141</v>
      </c>
      <c r="BC36" t="s">
        <v>145</v>
      </c>
      <c r="BD36" t="s">
        <v>133</v>
      </c>
      <c r="BE36" t="s">
        <v>128</v>
      </c>
      <c r="BF36" t="s">
        <v>128</v>
      </c>
      <c r="BG36" t="s">
        <v>128</v>
      </c>
      <c r="BH36" t="s">
        <v>130</v>
      </c>
      <c r="BI36" t="s">
        <v>132</v>
      </c>
      <c r="BJ36" t="s">
        <v>140</v>
      </c>
      <c r="BK36" t="s">
        <v>131</v>
      </c>
      <c r="BL36" s="3">
        <f t="array" ref="BL36">IF(COUNTA(BG36:BK36)=0, 0, AVERAGE(IF(BG36:BK36&lt;&gt;"", IF(RIGHT(BG36:BK36,1)="k", VALUE(SUBSTITUTE(BG36:BK36,"k",""))*1000, VALUE(BG36:BK36)))))</f>
        <v>13640</v>
      </c>
      <c r="BN36" s="18" t="s">
        <v>657</v>
      </c>
      <c r="BO36" s="19" t="s">
        <v>367</v>
      </c>
      <c r="BP36" s="19" t="s">
        <v>366</v>
      </c>
      <c r="BQ36" s="19" t="s">
        <v>367</v>
      </c>
      <c r="BR36" s="19" t="s">
        <v>673</v>
      </c>
      <c r="BS36" s="19" t="s">
        <v>674</v>
      </c>
      <c r="BT36" s="19">
        <v>106400</v>
      </c>
      <c r="BU36" s="20">
        <f>(BT36/$BT$44)+BU35</f>
        <v>0.33175355450236965</v>
      </c>
    </row>
    <row r="37" spans="1:73">
      <c r="A37" t="s">
        <v>446</v>
      </c>
      <c r="B37">
        <v>238</v>
      </c>
      <c r="C37">
        <v>175</v>
      </c>
      <c r="D37">
        <v>164</v>
      </c>
      <c r="E37">
        <v>176</v>
      </c>
      <c r="F37">
        <v>204</v>
      </c>
      <c r="G37">
        <v>233</v>
      </c>
      <c r="H37">
        <v>250</v>
      </c>
      <c r="I37">
        <v>230</v>
      </c>
      <c r="J37">
        <v>215</v>
      </c>
      <c r="K37">
        <v>244</v>
      </c>
      <c r="L37">
        <v>284</v>
      </c>
      <c r="M37">
        <v>295</v>
      </c>
      <c r="N37">
        <v>299</v>
      </c>
      <c r="O37">
        <v>315</v>
      </c>
      <c r="P37">
        <v>316</v>
      </c>
      <c r="Q37">
        <v>337</v>
      </c>
      <c r="R37">
        <v>327</v>
      </c>
      <c r="S37">
        <v>347</v>
      </c>
      <c r="T37">
        <v>381</v>
      </c>
      <c r="U37">
        <v>405</v>
      </c>
      <c r="V37">
        <v>431</v>
      </c>
      <c r="W37">
        <v>447</v>
      </c>
      <c r="X37">
        <v>480</v>
      </c>
      <c r="Y37">
        <v>524</v>
      </c>
      <c r="Z37">
        <v>596</v>
      </c>
      <c r="AA37">
        <v>667</v>
      </c>
      <c r="AB37">
        <v>716</v>
      </c>
      <c r="AC37">
        <v>787</v>
      </c>
      <c r="AD37">
        <v>861</v>
      </c>
      <c r="AE37">
        <v>884</v>
      </c>
      <c r="AF37">
        <v>905</v>
      </c>
      <c r="AG37">
        <v>975</v>
      </c>
      <c r="AH37">
        <v>1100</v>
      </c>
      <c r="AI37">
        <v>1240</v>
      </c>
      <c r="AJ37">
        <v>1380</v>
      </c>
      <c r="AK37">
        <v>1520</v>
      </c>
      <c r="AL37">
        <v>1650</v>
      </c>
      <c r="AM37">
        <v>1790</v>
      </c>
      <c r="AN37">
        <v>1910</v>
      </c>
      <c r="AO37">
        <v>2040</v>
      </c>
      <c r="AP37">
        <v>2190</v>
      </c>
      <c r="AQ37">
        <v>2360</v>
      </c>
      <c r="AR37">
        <v>2560</v>
      </c>
      <c r="AS37">
        <v>2800</v>
      </c>
      <c r="AT37">
        <v>3060</v>
      </c>
      <c r="AU37">
        <v>3390</v>
      </c>
      <c r="AV37">
        <v>3800</v>
      </c>
      <c r="AW37">
        <v>4320</v>
      </c>
      <c r="AX37">
        <v>4710</v>
      </c>
      <c r="AY37">
        <v>5130</v>
      </c>
      <c r="AZ37">
        <v>5650</v>
      </c>
      <c r="BA37">
        <v>6150</v>
      </c>
      <c r="BB37">
        <v>6590</v>
      </c>
      <c r="BC37">
        <v>7060</v>
      </c>
      <c r="BD37">
        <v>7530</v>
      </c>
      <c r="BE37">
        <v>8020</v>
      </c>
      <c r="BF37">
        <v>8520</v>
      </c>
      <c r="BG37">
        <v>9050</v>
      </c>
      <c r="BH37">
        <v>9620</v>
      </c>
      <c r="BI37" t="s">
        <v>443</v>
      </c>
      <c r="BJ37" t="s">
        <v>119</v>
      </c>
      <c r="BK37" t="s">
        <v>444</v>
      </c>
      <c r="BL37" s="3">
        <f t="array" ref="BL37">IF(COUNTA(BG37:BK37)=0, 0, AVERAGE(IF(BG37:BK37&lt;&gt;"", IF(RIGHT(BG37:BK37,1)="k", VALUE(SUBSTITUTE(BG37:BK37,"k",""))*1000, VALUE(BG37:BK37)))))</f>
        <v>10094</v>
      </c>
      <c r="BN37" s="18" t="s">
        <v>323</v>
      </c>
      <c r="BO37" s="19" t="s">
        <v>367</v>
      </c>
      <c r="BP37" s="19" t="s">
        <v>367</v>
      </c>
      <c r="BQ37" s="19" t="s">
        <v>367</v>
      </c>
      <c r="BR37" s="19" t="s">
        <v>368</v>
      </c>
      <c r="BS37" s="19" t="s">
        <v>74</v>
      </c>
      <c r="BT37" s="19">
        <v>105140</v>
      </c>
      <c r="BU37" s="20">
        <f t="shared" ref="BU37:BU43" si="0">(BT37/$BT$44)+BU36</f>
        <v>0.4526986610224083</v>
      </c>
    </row>
    <row r="38" spans="1:73">
      <c r="A38" t="s">
        <v>447</v>
      </c>
      <c r="B38">
        <v>1480</v>
      </c>
      <c r="C38">
        <v>1570</v>
      </c>
      <c r="D38">
        <v>1530</v>
      </c>
      <c r="E38">
        <v>1680</v>
      </c>
      <c r="F38">
        <v>1900</v>
      </c>
      <c r="G38">
        <v>1770</v>
      </c>
      <c r="H38">
        <v>1900</v>
      </c>
      <c r="I38">
        <v>1920</v>
      </c>
      <c r="J38">
        <v>2070</v>
      </c>
      <c r="K38">
        <v>2180</v>
      </c>
      <c r="L38">
        <v>2310</v>
      </c>
      <c r="M38">
        <v>2420</v>
      </c>
      <c r="N38">
        <v>2420</v>
      </c>
      <c r="O38">
        <v>2450</v>
      </c>
      <c r="P38">
        <v>2440</v>
      </c>
      <c r="Q38">
        <v>2520</v>
      </c>
      <c r="R38">
        <v>2730</v>
      </c>
      <c r="S38">
        <v>2820</v>
      </c>
      <c r="T38">
        <v>3020</v>
      </c>
      <c r="U38">
        <v>2980</v>
      </c>
      <c r="V38">
        <v>2550</v>
      </c>
      <c r="W38">
        <v>2540</v>
      </c>
      <c r="X38">
        <v>2460</v>
      </c>
      <c r="Y38">
        <v>2270</v>
      </c>
      <c r="Z38">
        <v>2140</v>
      </c>
      <c r="AA38">
        <v>2150</v>
      </c>
      <c r="AB38">
        <v>2150</v>
      </c>
      <c r="AC38">
        <v>2070</v>
      </c>
      <c r="AD38">
        <v>2020</v>
      </c>
      <c r="AE38">
        <v>2010</v>
      </c>
      <c r="AF38">
        <v>1910</v>
      </c>
      <c r="AG38">
        <v>1840</v>
      </c>
      <c r="AH38">
        <v>1770</v>
      </c>
      <c r="AI38">
        <v>1700</v>
      </c>
      <c r="AJ38">
        <v>1650</v>
      </c>
      <c r="AK38">
        <v>1710</v>
      </c>
      <c r="AL38">
        <v>1780</v>
      </c>
      <c r="AM38">
        <v>1880</v>
      </c>
      <c r="AN38">
        <v>1900</v>
      </c>
      <c r="AO38">
        <v>1870</v>
      </c>
      <c r="AP38">
        <v>1810</v>
      </c>
      <c r="AQ38">
        <v>1730</v>
      </c>
      <c r="AR38">
        <v>1640</v>
      </c>
      <c r="AS38">
        <v>1520</v>
      </c>
      <c r="AT38">
        <v>1530</v>
      </c>
      <c r="AU38">
        <v>1510</v>
      </c>
      <c r="AV38">
        <v>1520</v>
      </c>
      <c r="AW38">
        <v>1510</v>
      </c>
      <c r="AX38">
        <v>1550</v>
      </c>
      <c r="AY38">
        <v>1570</v>
      </c>
      <c r="AZ38">
        <v>1640</v>
      </c>
      <c r="BA38">
        <v>1520</v>
      </c>
      <c r="BB38">
        <v>1600</v>
      </c>
      <c r="BC38">
        <v>1740</v>
      </c>
      <c r="BD38">
        <v>1860</v>
      </c>
      <c r="BE38">
        <v>1940</v>
      </c>
      <c r="BF38">
        <v>2030</v>
      </c>
      <c r="BG38">
        <v>2120</v>
      </c>
      <c r="BH38">
        <v>2210</v>
      </c>
      <c r="BI38">
        <v>2290</v>
      </c>
      <c r="BJ38">
        <v>2280</v>
      </c>
      <c r="BK38">
        <v>2380</v>
      </c>
      <c r="BL38" s="3">
        <f t="array" ref="BL38">IF(COUNTA(BG38:BK38)=0, 0, AVERAGE(IF(BG38:BK38&lt;&gt;"", IF(RIGHT(BG38:BK38,1)="k", VALUE(SUBSTITUTE(BG38:BK38,"k",""))*1000, VALUE(BG38:BK38)))))</f>
        <v>2256</v>
      </c>
      <c r="BN38" s="18" t="s">
        <v>554</v>
      </c>
      <c r="BO38" s="19" t="s">
        <v>354</v>
      </c>
      <c r="BP38" s="19" t="s">
        <v>563</v>
      </c>
      <c r="BQ38" s="19" t="s">
        <v>564</v>
      </c>
      <c r="BR38" s="19"/>
      <c r="BS38" s="19"/>
      <c r="BT38" s="19">
        <v>96200</v>
      </c>
      <c r="BU38" s="20">
        <f t="shared" si="0"/>
        <v>0.56335986748263012</v>
      </c>
    </row>
    <row r="39" spans="1:73">
      <c r="A39" t="s">
        <v>448</v>
      </c>
      <c r="B39">
        <v>943</v>
      </c>
      <c r="C39">
        <v>939</v>
      </c>
      <c r="D39">
        <v>949</v>
      </c>
      <c r="E39">
        <v>962</v>
      </c>
      <c r="F39">
        <v>973</v>
      </c>
      <c r="G39">
        <v>969</v>
      </c>
      <c r="H39">
        <v>990</v>
      </c>
      <c r="I39">
        <v>860</v>
      </c>
      <c r="J39">
        <v>892</v>
      </c>
      <c r="K39">
        <v>912</v>
      </c>
      <c r="L39">
        <v>916</v>
      </c>
      <c r="M39">
        <v>923</v>
      </c>
      <c r="N39">
        <v>923</v>
      </c>
      <c r="O39">
        <v>946</v>
      </c>
      <c r="P39">
        <v>1020</v>
      </c>
      <c r="Q39">
        <v>1100</v>
      </c>
      <c r="R39">
        <v>1010</v>
      </c>
      <c r="S39">
        <v>1120</v>
      </c>
      <c r="T39">
        <v>1330</v>
      </c>
      <c r="U39">
        <v>1380</v>
      </c>
      <c r="V39">
        <v>1300</v>
      </c>
      <c r="W39">
        <v>1470</v>
      </c>
      <c r="X39">
        <v>1550</v>
      </c>
      <c r="Y39">
        <v>1620</v>
      </c>
      <c r="Z39">
        <v>1690</v>
      </c>
      <c r="AA39">
        <v>1770</v>
      </c>
      <c r="AB39">
        <v>1830</v>
      </c>
      <c r="AC39">
        <v>1740</v>
      </c>
      <c r="AD39">
        <v>1550</v>
      </c>
      <c r="AE39">
        <v>1480</v>
      </c>
      <c r="AF39">
        <v>1350</v>
      </c>
      <c r="AG39">
        <v>1260</v>
      </c>
      <c r="AH39">
        <v>1180</v>
      </c>
      <c r="AI39">
        <v>1060</v>
      </c>
      <c r="AJ39">
        <v>1050</v>
      </c>
      <c r="AK39">
        <v>1050</v>
      </c>
      <c r="AL39">
        <v>1060</v>
      </c>
      <c r="AM39">
        <v>1080</v>
      </c>
      <c r="AN39">
        <v>1110</v>
      </c>
      <c r="AO39">
        <v>1120</v>
      </c>
      <c r="AP39">
        <v>1140</v>
      </c>
      <c r="AQ39">
        <v>1160</v>
      </c>
      <c r="AR39">
        <v>1180</v>
      </c>
      <c r="AS39">
        <v>1210</v>
      </c>
      <c r="AT39">
        <v>1260</v>
      </c>
      <c r="AU39">
        <v>1250</v>
      </c>
      <c r="AV39">
        <v>1260</v>
      </c>
      <c r="AW39">
        <v>1280</v>
      </c>
      <c r="AX39">
        <v>1280</v>
      </c>
      <c r="AY39">
        <v>1280</v>
      </c>
      <c r="AZ39">
        <v>1280</v>
      </c>
      <c r="BA39">
        <v>1280</v>
      </c>
      <c r="BB39">
        <v>1310</v>
      </c>
      <c r="BC39">
        <v>1330</v>
      </c>
      <c r="BD39">
        <v>1370</v>
      </c>
      <c r="BE39">
        <v>1400</v>
      </c>
      <c r="BF39">
        <v>1420</v>
      </c>
      <c r="BG39">
        <v>1430</v>
      </c>
      <c r="BH39">
        <v>1450</v>
      </c>
      <c r="BI39">
        <v>1450</v>
      </c>
      <c r="BJ39">
        <v>1420</v>
      </c>
      <c r="BK39">
        <v>1430</v>
      </c>
      <c r="BL39" s="3">
        <f t="array" ref="BL39">IF(COUNTA(BG39:BK39)=0, 0, AVERAGE(IF(BG39:BK39&lt;&gt;"", IF(RIGHT(BG39:BK39,1)="k", VALUE(SUBSTITUTE(BG39:BK39,"k",""))*1000, VALUE(BG39:BK39)))))</f>
        <v>1436</v>
      </c>
      <c r="BN39" s="18" t="s">
        <v>411</v>
      </c>
      <c r="BO39" s="19" t="s">
        <v>439</v>
      </c>
      <c r="BP39" s="19" t="s">
        <v>440</v>
      </c>
      <c r="BQ39" s="19" t="s">
        <v>348</v>
      </c>
      <c r="BR39" s="19" t="s">
        <v>351</v>
      </c>
      <c r="BS39" s="19" t="s">
        <v>441</v>
      </c>
      <c r="BT39" s="19">
        <v>86120</v>
      </c>
      <c r="BU39" s="20">
        <f t="shared" si="0"/>
        <v>0.66242580407674967</v>
      </c>
    </row>
    <row r="40" spans="1:73">
      <c r="A40" t="s">
        <v>449</v>
      </c>
      <c r="B40">
        <v>1250</v>
      </c>
      <c r="C40">
        <v>1090</v>
      </c>
      <c r="D40">
        <v>1290</v>
      </c>
      <c r="E40">
        <v>1320</v>
      </c>
      <c r="F40">
        <v>1250</v>
      </c>
      <c r="G40">
        <v>1230</v>
      </c>
      <c r="H40">
        <v>1280</v>
      </c>
      <c r="I40">
        <v>1230</v>
      </c>
      <c r="J40">
        <v>1240</v>
      </c>
      <c r="K40">
        <v>1320</v>
      </c>
      <c r="L40">
        <v>1280</v>
      </c>
      <c r="M40">
        <v>1320</v>
      </c>
      <c r="N40">
        <v>1290</v>
      </c>
      <c r="O40">
        <v>1360</v>
      </c>
      <c r="P40">
        <v>1360</v>
      </c>
      <c r="Q40">
        <v>1260</v>
      </c>
      <c r="R40">
        <v>1160</v>
      </c>
      <c r="S40">
        <v>1140</v>
      </c>
      <c r="T40">
        <v>1050</v>
      </c>
      <c r="U40">
        <v>1020</v>
      </c>
      <c r="V40">
        <v>1010</v>
      </c>
      <c r="W40">
        <v>1000</v>
      </c>
      <c r="X40">
        <v>972</v>
      </c>
      <c r="Y40">
        <v>959</v>
      </c>
      <c r="Z40">
        <v>983</v>
      </c>
      <c r="AA40">
        <v>958</v>
      </c>
      <c r="AB40">
        <v>974</v>
      </c>
      <c r="AC40">
        <v>970</v>
      </c>
      <c r="AD40">
        <v>944</v>
      </c>
      <c r="AE40">
        <v>904</v>
      </c>
      <c r="AF40">
        <v>817</v>
      </c>
      <c r="AG40">
        <v>724</v>
      </c>
      <c r="AH40">
        <v>629</v>
      </c>
      <c r="AI40">
        <v>527</v>
      </c>
      <c r="AJ40">
        <v>483</v>
      </c>
      <c r="AK40">
        <v>466</v>
      </c>
      <c r="AL40">
        <v>453</v>
      </c>
      <c r="AM40">
        <v>421</v>
      </c>
      <c r="AN40">
        <v>404</v>
      </c>
      <c r="AO40">
        <v>376</v>
      </c>
      <c r="AP40">
        <v>340</v>
      </c>
      <c r="AQ40">
        <v>323</v>
      </c>
      <c r="AR40">
        <v>322</v>
      </c>
      <c r="AS40">
        <v>331</v>
      </c>
      <c r="AT40">
        <v>342</v>
      </c>
      <c r="AU40">
        <v>352</v>
      </c>
      <c r="AV40">
        <v>359</v>
      </c>
      <c r="AW40">
        <v>370</v>
      </c>
      <c r="AX40">
        <v>380</v>
      </c>
      <c r="AY40">
        <v>379</v>
      </c>
      <c r="AZ40">
        <v>393</v>
      </c>
      <c r="BA40">
        <v>406</v>
      </c>
      <c r="BB40">
        <v>421</v>
      </c>
      <c r="BC40">
        <v>441</v>
      </c>
      <c r="BD40">
        <v>466</v>
      </c>
      <c r="BE40">
        <v>482</v>
      </c>
      <c r="BF40">
        <v>477</v>
      </c>
      <c r="BG40">
        <v>478</v>
      </c>
      <c r="BH40">
        <v>489</v>
      </c>
      <c r="BI40">
        <v>495</v>
      </c>
      <c r="BJ40">
        <v>487</v>
      </c>
      <c r="BK40">
        <v>501</v>
      </c>
      <c r="BL40" s="3">
        <f t="array" ref="BL40">IF(COUNTA(BG40:BK40)=0, 0, AVERAGE(IF(BG40:BK40&lt;&gt;"", IF(RIGHT(BG40:BK40,1)="k", VALUE(SUBSTITUTE(BG40:BK40,"k",""))*1000, VALUE(BG40:BK40)))))</f>
        <v>490</v>
      </c>
      <c r="BN40" s="18" t="s">
        <v>459</v>
      </c>
      <c r="BO40" s="19" t="s">
        <v>433</v>
      </c>
      <c r="BP40" s="19" t="s">
        <v>470</v>
      </c>
      <c r="BQ40" s="19" t="s">
        <v>471</v>
      </c>
      <c r="BR40" s="19" t="s">
        <v>472</v>
      </c>
      <c r="BS40" s="19" t="s">
        <v>466</v>
      </c>
      <c r="BT40" s="19">
        <v>78860</v>
      </c>
      <c r="BU40" s="20">
        <f t="shared" si="0"/>
        <v>0.75314038558873608</v>
      </c>
    </row>
    <row r="41" spans="1:73">
      <c r="A41" t="s">
        <v>450</v>
      </c>
      <c r="B41">
        <v>1190</v>
      </c>
      <c r="C41">
        <v>1250</v>
      </c>
      <c r="D41">
        <v>1290</v>
      </c>
      <c r="E41">
        <v>1200</v>
      </c>
      <c r="F41">
        <v>1210</v>
      </c>
      <c r="G41">
        <v>1220</v>
      </c>
      <c r="H41">
        <v>1200</v>
      </c>
      <c r="I41">
        <v>1200</v>
      </c>
      <c r="J41">
        <v>1250</v>
      </c>
      <c r="K41">
        <v>1300</v>
      </c>
      <c r="L41">
        <v>1350</v>
      </c>
      <c r="M41">
        <v>1410</v>
      </c>
      <c r="N41">
        <v>1480</v>
      </c>
      <c r="O41">
        <v>1560</v>
      </c>
      <c r="P41">
        <v>1630</v>
      </c>
      <c r="Q41">
        <v>1700</v>
      </c>
      <c r="R41">
        <v>1680</v>
      </c>
      <c r="S41">
        <v>1490</v>
      </c>
      <c r="T41">
        <v>1550</v>
      </c>
      <c r="U41">
        <v>1660</v>
      </c>
      <c r="V41">
        <v>1910</v>
      </c>
      <c r="W41">
        <v>2200</v>
      </c>
      <c r="X41">
        <v>2660</v>
      </c>
      <c r="Y41">
        <v>2760</v>
      </c>
      <c r="Z41">
        <v>2880</v>
      </c>
      <c r="AA41">
        <v>2760</v>
      </c>
      <c r="AB41">
        <v>2490</v>
      </c>
      <c r="AC41">
        <v>2430</v>
      </c>
      <c r="AD41">
        <v>2400</v>
      </c>
      <c r="AE41">
        <v>2390</v>
      </c>
      <c r="AF41">
        <v>2350</v>
      </c>
      <c r="AG41">
        <v>2340</v>
      </c>
      <c r="AH41">
        <v>2330</v>
      </c>
      <c r="AI41">
        <v>2250</v>
      </c>
      <c r="AJ41">
        <v>2060</v>
      </c>
      <c r="AK41">
        <v>2090</v>
      </c>
      <c r="AL41">
        <v>2120</v>
      </c>
      <c r="AM41">
        <v>2060</v>
      </c>
      <c r="AN41">
        <v>2100</v>
      </c>
      <c r="AO41">
        <v>1990</v>
      </c>
      <c r="AP41">
        <v>2060</v>
      </c>
      <c r="AQ41">
        <v>2060</v>
      </c>
      <c r="AR41">
        <v>2100</v>
      </c>
      <c r="AS41">
        <v>2060</v>
      </c>
      <c r="AT41">
        <v>2060</v>
      </c>
      <c r="AU41">
        <v>2140</v>
      </c>
      <c r="AV41">
        <v>2230</v>
      </c>
      <c r="AW41">
        <v>2010</v>
      </c>
      <c r="AX41">
        <v>2060</v>
      </c>
      <c r="AY41">
        <v>2210</v>
      </c>
      <c r="AZ41">
        <v>2330</v>
      </c>
      <c r="BA41">
        <v>2310</v>
      </c>
      <c r="BB41">
        <v>2470</v>
      </c>
      <c r="BC41">
        <v>2390</v>
      </c>
      <c r="BD41">
        <v>2490</v>
      </c>
      <c r="BE41">
        <v>2350</v>
      </c>
      <c r="BF41">
        <v>2050</v>
      </c>
      <c r="BG41">
        <v>1910</v>
      </c>
      <c r="BH41">
        <v>1770</v>
      </c>
      <c r="BI41">
        <v>1730</v>
      </c>
      <c r="BJ41">
        <v>1590</v>
      </c>
      <c r="BK41">
        <v>1520</v>
      </c>
      <c r="BL41" s="3">
        <f t="array" ref="BL41">IF(COUNTA(BG41:BK41)=0, 0, AVERAGE(IF(BG41:BK41&lt;&gt;"", IF(RIGHT(BG41:BK41,1)="k", VALUE(SUBSTITUTE(BG41:BK41,"k",""))*1000, VALUE(BG41:BK41)))))</f>
        <v>1704</v>
      </c>
      <c r="BN41" s="18" t="s">
        <v>604</v>
      </c>
      <c r="BO41" s="19" t="s">
        <v>612</v>
      </c>
      <c r="BP41" s="19" t="s">
        <v>613</v>
      </c>
      <c r="BQ41" s="19" t="s">
        <v>614</v>
      </c>
      <c r="BR41" s="19" t="s">
        <v>615</v>
      </c>
      <c r="BS41" s="19" t="s">
        <v>616</v>
      </c>
      <c r="BT41" s="19">
        <v>76620</v>
      </c>
      <c r="BU41" s="20">
        <f t="shared" si="0"/>
        <v>0.84127824046381083</v>
      </c>
    </row>
    <row r="42" spans="1:73">
      <c r="A42" t="s">
        <v>451</v>
      </c>
      <c r="B42">
        <v>1950</v>
      </c>
      <c r="C42">
        <v>1990</v>
      </c>
      <c r="D42">
        <v>2030</v>
      </c>
      <c r="E42">
        <v>2030</v>
      </c>
      <c r="F42">
        <v>2100</v>
      </c>
      <c r="G42">
        <v>2110</v>
      </c>
      <c r="H42">
        <v>2150</v>
      </c>
      <c r="I42">
        <v>2180</v>
      </c>
      <c r="J42">
        <v>2250</v>
      </c>
      <c r="K42">
        <v>2330</v>
      </c>
      <c r="L42">
        <v>2410</v>
      </c>
      <c r="M42">
        <v>2490</v>
      </c>
      <c r="N42">
        <v>2630</v>
      </c>
      <c r="O42">
        <v>2740</v>
      </c>
      <c r="P42">
        <v>2830</v>
      </c>
      <c r="Q42">
        <v>2840</v>
      </c>
      <c r="R42">
        <v>2910</v>
      </c>
      <c r="S42">
        <v>2960</v>
      </c>
      <c r="T42">
        <v>3140</v>
      </c>
      <c r="U42">
        <v>3240</v>
      </c>
      <c r="V42">
        <v>3290</v>
      </c>
      <c r="W42">
        <v>3290</v>
      </c>
      <c r="X42">
        <v>3250</v>
      </c>
      <c r="Y42">
        <v>3220</v>
      </c>
      <c r="Z42">
        <v>3250</v>
      </c>
      <c r="AA42">
        <v>3280</v>
      </c>
      <c r="AB42">
        <v>3400</v>
      </c>
      <c r="AC42">
        <v>3510</v>
      </c>
      <c r="AD42">
        <v>3570</v>
      </c>
      <c r="AE42">
        <v>3620</v>
      </c>
      <c r="AF42">
        <v>3700</v>
      </c>
      <c r="AG42">
        <v>3690</v>
      </c>
      <c r="AH42">
        <v>3770</v>
      </c>
      <c r="AI42">
        <v>3890</v>
      </c>
      <c r="AJ42">
        <v>4040</v>
      </c>
      <c r="AK42">
        <v>4170</v>
      </c>
      <c r="AL42">
        <v>4180</v>
      </c>
      <c r="AM42">
        <v>4250</v>
      </c>
      <c r="AN42">
        <v>4200</v>
      </c>
      <c r="AO42">
        <v>3950</v>
      </c>
      <c r="AP42">
        <v>4000</v>
      </c>
      <c r="AQ42">
        <v>4010</v>
      </c>
      <c r="AR42">
        <v>4050</v>
      </c>
      <c r="AS42">
        <v>4140</v>
      </c>
      <c r="AT42">
        <v>4300</v>
      </c>
      <c r="AU42">
        <v>4450</v>
      </c>
      <c r="AV42">
        <v>4680</v>
      </c>
      <c r="AW42">
        <v>4940</v>
      </c>
      <c r="AX42">
        <v>5040</v>
      </c>
      <c r="AY42">
        <v>5040</v>
      </c>
      <c r="AZ42">
        <v>5210</v>
      </c>
      <c r="BA42">
        <v>5510</v>
      </c>
      <c r="BB42">
        <v>5670</v>
      </c>
      <c r="BC42">
        <v>5900</v>
      </c>
      <c r="BD42">
        <v>6110</v>
      </c>
      <c r="BE42">
        <v>6230</v>
      </c>
      <c r="BF42">
        <v>6290</v>
      </c>
      <c r="BG42">
        <v>6280</v>
      </c>
      <c r="BH42">
        <v>6320</v>
      </c>
      <c r="BI42">
        <v>6400</v>
      </c>
      <c r="BJ42">
        <v>5870</v>
      </c>
      <c r="BK42">
        <v>6420</v>
      </c>
      <c r="BL42" s="3">
        <f t="array" ref="BL42">IF(COUNTA(BG42:BK42)=0, 0, AVERAGE(IF(BG42:BK42&lt;&gt;"", IF(RIGHT(BG42:BK42,1)="k", VALUE(SUBSTITUTE(BG42:BK42,"k",""))*1000, VALUE(BG42:BK42)))))</f>
        <v>6258</v>
      </c>
      <c r="BN42" s="18" t="s">
        <v>746</v>
      </c>
      <c r="BO42" s="19" t="s">
        <v>760</v>
      </c>
      <c r="BP42" s="19" t="s">
        <v>765</v>
      </c>
      <c r="BQ42" s="19" t="s">
        <v>765</v>
      </c>
      <c r="BR42" s="19" t="s">
        <v>761</v>
      </c>
      <c r="BS42" s="19" t="s">
        <v>465</v>
      </c>
      <c r="BT42" s="19">
        <v>76020</v>
      </c>
      <c r="BU42" s="20">
        <f t="shared" si="0"/>
        <v>0.92872590070399852</v>
      </c>
    </row>
    <row r="43" spans="1:73">
      <c r="A43" t="s">
        <v>452</v>
      </c>
      <c r="V43">
        <v>1210</v>
      </c>
      <c r="W43">
        <v>1220</v>
      </c>
      <c r="X43">
        <v>1260</v>
      </c>
      <c r="Y43">
        <v>1290</v>
      </c>
      <c r="Z43">
        <v>1310</v>
      </c>
      <c r="AA43">
        <v>1300</v>
      </c>
      <c r="AB43">
        <v>1290</v>
      </c>
      <c r="AC43">
        <v>1280</v>
      </c>
      <c r="AD43">
        <v>1270</v>
      </c>
      <c r="AE43">
        <v>1200</v>
      </c>
      <c r="AF43">
        <v>1230</v>
      </c>
      <c r="AG43">
        <v>1130</v>
      </c>
      <c r="AH43">
        <v>1200</v>
      </c>
      <c r="AI43">
        <v>1210</v>
      </c>
      <c r="AJ43">
        <v>1120</v>
      </c>
      <c r="AK43">
        <v>1140</v>
      </c>
      <c r="AL43">
        <v>1100</v>
      </c>
      <c r="AM43">
        <v>1120</v>
      </c>
      <c r="AN43">
        <v>1110</v>
      </c>
      <c r="AO43">
        <v>1110</v>
      </c>
      <c r="AP43">
        <v>1200</v>
      </c>
      <c r="AQ43">
        <v>1210</v>
      </c>
      <c r="AR43">
        <v>1210</v>
      </c>
      <c r="AS43">
        <v>1210</v>
      </c>
      <c r="AT43">
        <v>1210</v>
      </c>
      <c r="AU43">
        <v>1220</v>
      </c>
      <c r="AV43">
        <v>1230</v>
      </c>
      <c r="AW43">
        <v>1210</v>
      </c>
      <c r="AX43">
        <v>1240</v>
      </c>
      <c r="AY43">
        <v>1250</v>
      </c>
      <c r="AZ43">
        <v>1270</v>
      </c>
      <c r="BA43">
        <v>1300</v>
      </c>
      <c r="BB43">
        <v>1310</v>
      </c>
      <c r="BC43">
        <v>1340</v>
      </c>
      <c r="BD43">
        <v>1340</v>
      </c>
      <c r="BE43">
        <v>1320</v>
      </c>
      <c r="BF43">
        <v>1340</v>
      </c>
      <c r="BG43">
        <v>1360</v>
      </c>
      <c r="BH43">
        <v>1380</v>
      </c>
      <c r="BI43">
        <v>1380</v>
      </c>
      <c r="BJ43">
        <v>1350</v>
      </c>
      <c r="BK43">
        <v>1360</v>
      </c>
      <c r="BL43" s="3">
        <f t="array" ref="BL43">IF(COUNTA(BG43:BK43)=0, 0, AVERAGE(IF(BG43:BK43&lt;&gt;"", IF(RIGHT(BG43:BK43,1)="k", VALUE(SUBSTITUTE(BG43:BK43,"k",""))*1000, VALUE(BG43:BK43)))))</f>
        <v>1366</v>
      </c>
      <c r="BN43" s="18" t="s">
        <v>676</v>
      </c>
      <c r="BO43" s="19" t="s">
        <v>685</v>
      </c>
      <c r="BP43" s="19" t="s">
        <v>342</v>
      </c>
      <c r="BQ43" s="19" t="s">
        <v>337</v>
      </c>
      <c r="BR43" s="19" t="s">
        <v>394</v>
      </c>
      <c r="BS43" s="19" t="s">
        <v>277</v>
      </c>
      <c r="BT43" s="19">
        <v>61960</v>
      </c>
      <c r="BU43" s="20">
        <f t="shared" si="0"/>
        <v>1</v>
      </c>
    </row>
    <row r="44" spans="1:73">
      <c r="A44" t="s">
        <v>453</v>
      </c>
      <c r="V44">
        <v>543</v>
      </c>
      <c r="W44">
        <v>580</v>
      </c>
      <c r="X44">
        <v>588</v>
      </c>
      <c r="Y44">
        <v>635</v>
      </c>
      <c r="Z44">
        <v>650</v>
      </c>
      <c r="AA44">
        <v>697</v>
      </c>
      <c r="AB44">
        <v>708</v>
      </c>
      <c r="AC44">
        <v>729</v>
      </c>
      <c r="AD44">
        <v>763</v>
      </c>
      <c r="AE44">
        <v>796</v>
      </c>
      <c r="AF44">
        <v>787</v>
      </c>
      <c r="AG44">
        <v>781</v>
      </c>
      <c r="AH44">
        <v>845</v>
      </c>
      <c r="AI44">
        <v>896</v>
      </c>
      <c r="AJ44">
        <v>1040</v>
      </c>
      <c r="AK44">
        <v>1160</v>
      </c>
      <c r="AL44">
        <v>1260</v>
      </c>
      <c r="AM44">
        <v>1370</v>
      </c>
      <c r="AN44">
        <v>1510</v>
      </c>
      <c r="AO44">
        <v>1640</v>
      </c>
      <c r="AP44">
        <v>1840</v>
      </c>
      <c r="AQ44">
        <v>1850</v>
      </c>
      <c r="AR44">
        <v>1920</v>
      </c>
      <c r="AS44">
        <v>1970</v>
      </c>
      <c r="AT44">
        <v>2150</v>
      </c>
      <c r="AU44">
        <v>2270</v>
      </c>
      <c r="AV44">
        <v>2420</v>
      </c>
      <c r="AW44">
        <v>2750</v>
      </c>
      <c r="AX44">
        <v>2900</v>
      </c>
      <c r="AY44">
        <v>2830</v>
      </c>
      <c r="AZ44">
        <v>2850</v>
      </c>
      <c r="BA44">
        <v>2920</v>
      </c>
      <c r="BB44">
        <v>2920</v>
      </c>
      <c r="BC44">
        <v>2910</v>
      </c>
      <c r="BD44">
        <v>2890</v>
      </c>
      <c r="BE44">
        <v>2890</v>
      </c>
      <c r="BF44">
        <v>2990</v>
      </c>
      <c r="BG44">
        <v>3070</v>
      </c>
      <c r="BH44">
        <v>3170</v>
      </c>
      <c r="BI44">
        <v>3320</v>
      </c>
      <c r="BJ44">
        <v>2800</v>
      </c>
      <c r="BK44">
        <v>2970</v>
      </c>
      <c r="BL44" s="3">
        <f t="array" ref="BL44">IF(COUNTA(BG44:BK44)=0, 0, AVERAGE(IF(BG44:BK44&lt;&gt;"", IF(RIGHT(BG44:BK44,1)="k", VALUE(SUBSTITUTE(BG44:BK44,"k",""))*1000, VALUE(BG44:BK44)))))</f>
        <v>3066</v>
      </c>
      <c r="BT44">
        <f>SUM(BT35:BT43)</f>
        <v>869320</v>
      </c>
    </row>
    <row r="45" spans="1:73">
      <c r="A45" t="s">
        <v>454</v>
      </c>
      <c r="B45">
        <v>3560</v>
      </c>
      <c r="C45">
        <v>3500</v>
      </c>
      <c r="D45">
        <v>3560</v>
      </c>
      <c r="E45">
        <v>3670</v>
      </c>
      <c r="F45">
        <v>3680</v>
      </c>
      <c r="G45">
        <v>3850</v>
      </c>
      <c r="H45">
        <v>3990</v>
      </c>
      <c r="I45">
        <v>4090</v>
      </c>
      <c r="J45">
        <v>4310</v>
      </c>
      <c r="K45">
        <v>4420</v>
      </c>
      <c r="L45">
        <v>4620</v>
      </c>
      <c r="M45">
        <v>4810</v>
      </c>
      <c r="N45">
        <v>5070</v>
      </c>
      <c r="O45">
        <v>5320</v>
      </c>
      <c r="P45">
        <v>5470</v>
      </c>
      <c r="Q45">
        <v>5450</v>
      </c>
      <c r="R45">
        <v>5600</v>
      </c>
      <c r="S45">
        <v>5940</v>
      </c>
      <c r="T45">
        <v>6140</v>
      </c>
      <c r="U45">
        <v>6270</v>
      </c>
      <c r="V45">
        <v>6150</v>
      </c>
      <c r="W45">
        <v>5850</v>
      </c>
      <c r="X45">
        <v>5280</v>
      </c>
      <c r="Y45">
        <v>5280</v>
      </c>
      <c r="Z45">
        <v>5550</v>
      </c>
      <c r="AA45">
        <v>5430</v>
      </c>
      <c r="AB45">
        <v>5580</v>
      </c>
      <c r="AC45">
        <v>5690</v>
      </c>
      <c r="AD45">
        <v>5740</v>
      </c>
      <c r="AE45">
        <v>5910</v>
      </c>
      <c r="AF45">
        <v>5970</v>
      </c>
      <c r="AG45">
        <v>5950</v>
      </c>
      <c r="AH45">
        <v>6340</v>
      </c>
      <c r="AI45">
        <v>6620</v>
      </c>
      <c r="AJ45">
        <v>6750</v>
      </c>
      <c r="AK45">
        <v>6870</v>
      </c>
      <c r="AL45">
        <v>6800</v>
      </c>
      <c r="AM45">
        <v>7010</v>
      </c>
      <c r="AN45">
        <v>7360</v>
      </c>
      <c r="AO45">
        <v>7510</v>
      </c>
      <c r="AP45">
        <v>7650</v>
      </c>
      <c r="AQ45">
        <v>7770</v>
      </c>
      <c r="AR45">
        <v>7900</v>
      </c>
      <c r="AS45">
        <v>8110</v>
      </c>
      <c r="AT45">
        <v>8340</v>
      </c>
      <c r="AU45">
        <v>8550</v>
      </c>
      <c r="AV45">
        <v>9040</v>
      </c>
      <c r="AW45">
        <v>9650</v>
      </c>
      <c r="AX45">
        <v>9970</v>
      </c>
      <c r="AY45">
        <v>9750</v>
      </c>
      <c r="AZ45" t="s">
        <v>117</v>
      </c>
      <c r="BA45" t="s">
        <v>455</v>
      </c>
      <c r="BB45" t="s">
        <v>456</v>
      </c>
      <c r="BC45" t="s">
        <v>457</v>
      </c>
      <c r="BD45" t="s">
        <v>444</v>
      </c>
      <c r="BE45" t="s">
        <v>445</v>
      </c>
      <c r="BF45" t="s">
        <v>124</v>
      </c>
      <c r="BG45" t="s">
        <v>127</v>
      </c>
      <c r="BH45" t="s">
        <v>142</v>
      </c>
      <c r="BI45" t="s">
        <v>135</v>
      </c>
      <c r="BJ45" t="s">
        <v>144</v>
      </c>
      <c r="BK45" t="s">
        <v>125</v>
      </c>
      <c r="BL45" s="3">
        <f t="array" ref="BL45">IF(COUNTA(BG45:BK45)=0, 0, AVERAGE(IF(BG45:BK45&lt;&gt;"", IF(RIGHT(BG45:BK45,1)="k", VALUE(SUBSTITUTE(BG45:BK45,"k",""))*1000, VALUE(BG45:BK45)))))</f>
        <v>12500</v>
      </c>
    </row>
    <row r="46" spans="1:73">
      <c r="A46" t="s">
        <v>458</v>
      </c>
      <c r="L46">
        <v>2610</v>
      </c>
      <c r="M46">
        <v>2780</v>
      </c>
      <c r="N46">
        <v>2870</v>
      </c>
      <c r="O46">
        <v>2930</v>
      </c>
      <c r="P46">
        <v>2920</v>
      </c>
      <c r="Q46">
        <v>3160</v>
      </c>
      <c r="R46">
        <v>3300</v>
      </c>
      <c r="S46">
        <v>3570</v>
      </c>
      <c r="T46">
        <v>3780</v>
      </c>
      <c r="U46">
        <v>3800</v>
      </c>
      <c r="V46">
        <v>3610</v>
      </c>
      <c r="W46">
        <v>4300</v>
      </c>
      <c r="X46">
        <v>4650</v>
      </c>
      <c r="Y46">
        <v>4870</v>
      </c>
      <c r="Z46">
        <v>5210</v>
      </c>
      <c r="AA46">
        <v>5250</v>
      </c>
      <c r="AB46">
        <v>5210</v>
      </c>
      <c r="AC46">
        <v>5040</v>
      </c>
      <c r="AD46">
        <v>5180</v>
      </c>
      <c r="AE46">
        <v>5160</v>
      </c>
      <c r="AF46">
        <v>4960</v>
      </c>
      <c r="AG46">
        <v>4400</v>
      </c>
      <c r="AH46">
        <v>3860</v>
      </c>
      <c r="AI46">
        <v>3270</v>
      </c>
      <c r="AJ46">
        <v>3280</v>
      </c>
      <c r="AK46">
        <v>3350</v>
      </c>
      <c r="AL46">
        <v>3600</v>
      </c>
      <c r="AM46">
        <v>3690</v>
      </c>
      <c r="AN46">
        <v>3680</v>
      </c>
      <c r="AO46">
        <v>3900</v>
      </c>
      <c r="AP46">
        <v>4110</v>
      </c>
      <c r="AQ46">
        <v>4230</v>
      </c>
      <c r="AR46">
        <v>4280</v>
      </c>
      <c r="AS46">
        <v>4430</v>
      </c>
      <c r="AT46">
        <v>4680</v>
      </c>
      <c r="AU46">
        <v>5190</v>
      </c>
      <c r="AV46">
        <v>5810</v>
      </c>
      <c r="AW46">
        <v>6230</v>
      </c>
      <c r="AX46">
        <v>6480</v>
      </c>
      <c r="AY46">
        <v>6570</v>
      </c>
      <c r="AZ46">
        <v>6720</v>
      </c>
      <c r="BA46">
        <v>6900</v>
      </c>
      <c r="BB46">
        <v>7110</v>
      </c>
      <c r="BC46">
        <v>7290</v>
      </c>
      <c r="BD46">
        <v>7360</v>
      </c>
      <c r="BE46">
        <v>7680</v>
      </c>
      <c r="BF46">
        <v>7720</v>
      </c>
      <c r="BG46">
        <v>7870</v>
      </c>
      <c r="BH46">
        <v>8050</v>
      </c>
      <c r="BI46">
        <v>8040</v>
      </c>
      <c r="BJ46">
        <v>7170</v>
      </c>
      <c r="BK46">
        <v>7290</v>
      </c>
      <c r="BL46" s="3">
        <f t="array" ref="BL46">IF(COUNTA(BG46:BK46)=0, 0, AVERAGE(IF(BG46:BK46&lt;&gt;"", IF(RIGHT(BG46:BK46,1)="k", VALUE(SUBSTITUTE(BG46:BK46,"k",""))*1000, VALUE(BG46:BK46)))))</f>
        <v>7684</v>
      </c>
    </row>
    <row r="47" spans="1:73">
      <c r="A47" t="s">
        <v>459</v>
      </c>
      <c r="AV47" t="s">
        <v>460</v>
      </c>
      <c r="AW47" t="s">
        <v>461</v>
      </c>
      <c r="AX47" t="s">
        <v>462</v>
      </c>
      <c r="AY47" t="s">
        <v>463</v>
      </c>
      <c r="AZ47" t="s">
        <v>464</v>
      </c>
      <c r="BA47" t="s">
        <v>338</v>
      </c>
      <c r="BB47" t="s">
        <v>465</v>
      </c>
      <c r="BC47" t="s">
        <v>466</v>
      </c>
      <c r="BD47" t="s">
        <v>467</v>
      </c>
      <c r="BE47" t="s">
        <v>468</v>
      </c>
      <c r="BF47" t="s">
        <v>469</v>
      </c>
      <c r="BG47" t="s">
        <v>433</v>
      </c>
      <c r="BH47" t="s">
        <v>470</v>
      </c>
      <c r="BI47" t="s">
        <v>471</v>
      </c>
      <c r="BJ47" t="s">
        <v>472</v>
      </c>
      <c r="BK47" t="s">
        <v>466</v>
      </c>
      <c r="BL47" s="3">
        <f t="array" ref="BL47">IF(COUNTA(BG47:BK47)=0, 0, AVERAGE(IF(BG47:BK47&lt;&gt;"", IF(RIGHT(BG47:BK47,1)="k", VALUE(SUBSTITUTE(BG47:BK47,"k",""))*1000, VALUE(BG47:BK47)))))</f>
        <v>78860</v>
      </c>
    </row>
    <row r="48" spans="1:73">
      <c r="A48" t="s">
        <v>473</v>
      </c>
      <c r="Q48">
        <v>6170</v>
      </c>
      <c r="R48">
        <v>7480</v>
      </c>
      <c r="S48">
        <v>8710</v>
      </c>
      <c r="T48">
        <v>9350</v>
      </c>
      <c r="U48" t="s">
        <v>443</v>
      </c>
      <c r="V48" t="s">
        <v>123</v>
      </c>
      <c r="W48" t="s">
        <v>456</v>
      </c>
      <c r="X48" t="s">
        <v>136</v>
      </c>
      <c r="Y48" t="s">
        <v>373</v>
      </c>
      <c r="Z48" t="s">
        <v>135</v>
      </c>
      <c r="AA48" t="s">
        <v>134</v>
      </c>
      <c r="AB48" t="s">
        <v>374</v>
      </c>
      <c r="AC48" t="s">
        <v>146</v>
      </c>
      <c r="AD48" t="s">
        <v>248</v>
      </c>
      <c r="AE48" t="s">
        <v>380</v>
      </c>
      <c r="AF48" t="s">
        <v>215</v>
      </c>
      <c r="AG48" t="s">
        <v>382</v>
      </c>
      <c r="AH48" t="s">
        <v>307</v>
      </c>
      <c r="AI48" t="s">
        <v>474</v>
      </c>
      <c r="AJ48" t="s">
        <v>475</v>
      </c>
      <c r="AK48" t="s">
        <v>476</v>
      </c>
      <c r="AL48" t="s">
        <v>252</v>
      </c>
      <c r="AM48" t="s">
        <v>477</v>
      </c>
      <c r="AN48" t="s">
        <v>166</v>
      </c>
      <c r="AO48" t="s">
        <v>284</v>
      </c>
      <c r="AP48" t="s">
        <v>304</v>
      </c>
      <c r="AQ48" t="s">
        <v>298</v>
      </c>
      <c r="AR48" t="s">
        <v>169</v>
      </c>
      <c r="AS48" t="s">
        <v>478</v>
      </c>
      <c r="AT48" t="s">
        <v>479</v>
      </c>
      <c r="AU48" t="s">
        <v>171</v>
      </c>
      <c r="AV48" t="s">
        <v>306</v>
      </c>
      <c r="AW48" t="s">
        <v>23</v>
      </c>
      <c r="AX48" t="s">
        <v>12</v>
      </c>
      <c r="AY48" t="s">
        <v>24</v>
      </c>
      <c r="AZ48" t="s">
        <v>480</v>
      </c>
      <c r="BA48" t="s">
        <v>222</v>
      </c>
      <c r="BB48" t="s">
        <v>258</v>
      </c>
      <c r="BC48" t="s">
        <v>220</v>
      </c>
      <c r="BD48" t="s">
        <v>481</v>
      </c>
      <c r="BE48" t="s">
        <v>5</v>
      </c>
      <c r="BF48" t="s">
        <v>482</v>
      </c>
      <c r="BG48" t="s">
        <v>480</v>
      </c>
      <c r="BH48" t="s">
        <v>23</v>
      </c>
      <c r="BI48" t="s">
        <v>13</v>
      </c>
      <c r="BJ48" t="s">
        <v>25</v>
      </c>
      <c r="BK48" t="s">
        <v>174</v>
      </c>
      <c r="BL48" s="3">
        <f t="array" ref="BL48">IF(COUNTA(BG48:BK48)=0, 0, AVERAGE(IF(BG48:BK48&lt;&gt;"", IF(RIGHT(BG48:BK48,1)="k", VALUE(SUBSTITUTE(BG48:BK48,"k",""))*1000, VALUE(BG48:BK48)))))</f>
        <v>27360</v>
      </c>
      <c r="BN48" t="s">
        <v>211</v>
      </c>
    </row>
    <row r="49" spans="1:67">
      <c r="A49" t="s">
        <v>483</v>
      </c>
      <c r="AF49" t="s">
        <v>372</v>
      </c>
      <c r="AG49" t="s">
        <v>118</v>
      </c>
      <c r="AH49" t="s">
        <v>443</v>
      </c>
      <c r="AI49" t="s">
        <v>443</v>
      </c>
      <c r="AJ49" t="s">
        <v>455</v>
      </c>
      <c r="AK49" t="s">
        <v>444</v>
      </c>
      <c r="AL49" t="s">
        <v>149</v>
      </c>
      <c r="AM49" t="s">
        <v>149</v>
      </c>
      <c r="AN49" t="s">
        <v>372</v>
      </c>
      <c r="AO49" t="s">
        <v>373</v>
      </c>
      <c r="AP49" t="s">
        <v>127</v>
      </c>
      <c r="AQ49" t="s">
        <v>135</v>
      </c>
      <c r="AR49" t="s">
        <v>141</v>
      </c>
      <c r="AS49" t="s">
        <v>133</v>
      </c>
      <c r="AT49" t="s">
        <v>131</v>
      </c>
      <c r="AU49" t="s">
        <v>484</v>
      </c>
      <c r="AV49" t="s">
        <v>249</v>
      </c>
      <c r="AW49" t="s">
        <v>379</v>
      </c>
      <c r="AX49" t="s">
        <v>161</v>
      </c>
      <c r="AY49" t="s">
        <v>288</v>
      </c>
      <c r="AZ49" t="s">
        <v>287</v>
      </c>
      <c r="BA49" t="s">
        <v>382</v>
      </c>
      <c r="BB49" t="s">
        <v>381</v>
      </c>
      <c r="BC49" t="s">
        <v>381</v>
      </c>
      <c r="BD49" t="s">
        <v>161</v>
      </c>
      <c r="BE49" t="s">
        <v>251</v>
      </c>
      <c r="BF49" t="s">
        <v>156</v>
      </c>
      <c r="BG49" t="s">
        <v>485</v>
      </c>
      <c r="BH49" t="s">
        <v>308</v>
      </c>
      <c r="BI49" t="s">
        <v>486</v>
      </c>
      <c r="BJ49" t="s">
        <v>487</v>
      </c>
      <c r="BK49" t="s">
        <v>488</v>
      </c>
      <c r="BL49" s="3">
        <f t="array" ref="BL49">IF(COUNTA(BG49:BK49)=0, 0, AVERAGE(IF(BG49:BK49&lt;&gt;"", IF(RIGHT(BG49:BK49,1)="k", VALUE(SUBSTITUTE(BG49:BK49,"k",""))*1000, VALUE(BG49:BK49)))))</f>
        <v>19620</v>
      </c>
      <c r="BN49" t="s">
        <v>899</v>
      </c>
      <c r="BO49" t="s">
        <v>900</v>
      </c>
    </row>
    <row r="50" spans="1:67">
      <c r="A50" t="s">
        <v>489</v>
      </c>
      <c r="L50" t="s">
        <v>307</v>
      </c>
      <c r="M50" t="s">
        <v>383</v>
      </c>
      <c r="N50" t="s">
        <v>485</v>
      </c>
      <c r="O50" t="s">
        <v>164</v>
      </c>
      <c r="P50" t="s">
        <v>488</v>
      </c>
      <c r="Q50" t="s">
        <v>164</v>
      </c>
      <c r="R50" t="s">
        <v>490</v>
      </c>
      <c r="S50" t="s">
        <v>295</v>
      </c>
      <c r="T50" t="s">
        <v>481</v>
      </c>
      <c r="U50" t="s">
        <v>5</v>
      </c>
      <c r="V50" t="s">
        <v>221</v>
      </c>
      <c r="W50" t="s">
        <v>478</v>
      </c>
      <c r="X50" t="s">
        <v>221</v>
      </c>
      <c r="Y50" t="s">
        <v>491</v>
      </c>
      <c r="Z50" t="s">
        <v>492</v>
      </c>
      <c r="AA50" t="s">
        <v>171</v>
      </c>
      <c r="AB50" t="s">
        <v>24</v>
      </c>
      <c r="AC50" t="s">
        <v>493</v>
      </c>
      <c r="AD50" t="s">
        <v>12</v>
      </c>
      <c r="AE50" t="s">
        <v>174</v>
      </c>
      <c r="AF50" t="s">
        <v>175</v>
      </c>
      <c r="AG50" t="s">
        <v>178</v>
      </c>
      <c r="AH50" t="s">
        <v>21</v>
      </c>
      <c r="AI50" t="s">
        <v>52</v>
      </c>
      <c r="AJ50" t="s">
        <v>22</v>
      </c>
      <c r="AK50" t="s">
        <v>494</v>
      </c>
      <c r="AL50" t="s">
        <v>31</v>
      </c>
      <c r="AM50" t="s">
        <v>227</v>
      </c>
      <c r="AN50" t="s">
        <v>56</v>
      </c>
      <c r="AO50" t="s">
        <v>401</v>
      </c>
      <c r="AP50" t="s">
        <v>229</v>
      </c>
      <c r="AQ50" t="s">
        <v>495</v>
      </c>
      <c r="AR50" t="s">
        <v>397</v>
      </c>
      <c r="AS50" t="s">
        <v>394</v>
      </c>
      <c r="AT50" t="s">
        <v>495</v>
      </c>
      <c r="AU50" t="s">
        <v>107</v>
      </c>
      <c r="AV50" t="s">
        <v>496</v>
      </c>
      <c r="AW50" t="s">
        <v>269</v>
      </c>
      <c r="AX50" t="s">
        <v>190</v>
      </c>
      <c r="AY50" t="s">
        <v>185</v>
      </c>
      <c r="AZ50" t="s">
        <v>269</v>
      </c>
      <c r="BA50" t="s">
        <v>273</v>
      </c>
      <c r="BB50" t="s">
        <v>406</v>
      </c>
      <c r="BC50" t="s">
        <v>406</v>
      </c>
      <c r="BD50" t="s">
        <v>66</v>
      </c>
      <c r="BE50" t="s">
        <v>497</v>
      </c>
      <c r="BF50" t="s">
        <v>498</v>
      </c>
      <c r="BG50" t="s">
        <v>39</v>
      </c>
      <c r="BH50" t="s">
        <v>278</v>
      </c>
      <c r="BI50" t="s">
        <v>37</v>
      </c>
      <c r="BJ50" t="s">
        <v>498</v>
      </c>
      <c r="BK50" t="s">
        <v>63</v>
      </c>
      <c r="BL50" s="3">
        <f t="array" ref="BL50">IF(COUNTA(BG50:BK50)=0, 0, AVERAGE(IF(BG50:BK50&lt;&gt;"", IF(RIGHT(BG50:BK50,1)="k", VALUE(SUBSTITUTE(BG50:BK50,"k",""))*1000, VALUE(BG50:BK50)))))</f>
        <v>42640</v>
      </c>
      <c r="BN50">
        <v>2002</v>
      </c>
      <c r="BO50">
        <v>39600</v>
      </c>
    </row>
    <row r="51" spans="1:67">
      <c r="A51" t="s">
        <v>499</v>
      </c>
      <c r="BC51">
        <v>2170</v>
      </c>
      <c r="BD51">
        <v>2280</v>
      </c>
      <c r="BE51">
        <v>2410</v>
      </c>
      <c r="BF51">
        <v>2540</v>
      </c>
      <c r="BG51">
        <v>2630</v>
      </c>
      <c r="BH51">
        <v>2710</v>
      </c>
      <c r="BI51">
        <v>2820</v>
      </c>
      <c r="BJ51">
        <v>2810</v>
      </c>
      <c r="BK51">
        <v>2910</v>
      </c>
      <c r="BL51" s="3">
        <f t="array" ref="BL51">IF(COUNTA(BG51:BK51)=0, 0, AVERAGE(IF(BG51:BK51&lt;&gt;"", IF(RIGHT(BG51:BK51,1)="k", VALUE(SUBSTITUTE(BG51:BK51,"k",""))*1000, VALUE(BG51:BK51)))))</f>
        <v>2776</v>
      </c>
      <c r="BN51">
        <f>BN50+1</f>
        <v>2003</v>
      </c>
      <c r="BO51">
        <v>39800</v>
      </c>
    </row>
    <row r="52" spans="1:67">
      <c r="A52" t="s">
        <v>500</v>
      </c>
      <c r="S52">
        <v>2930</v>
      </c>
      <c r="T52">
        <v>3230</v>
      </c>
      <c r="U52">
        <v>2620</v>
      </c>
      <c r="V52">
        <v>2970</v>
      </c>
      <c r="W52">
        <v>3290</v>
      </c>
      <c r="X52">
        <v>3440</v>
      </c>
      <c r="Y52">
        <v>3540</v>
      </c>
      <c r="Z52">
        <v>3710</v>
      </c>
      <c r="AA52">
        <v>3780</v>
      </c>
      <c r="AB52">
        <v>4070</v>
      </c>
      <c r="AC52">
        <v>4350</v>
      </c>
      <c r="AD52">
        <v>4720</v>
      </c>
      <c r="AE52">
        <v>4740</v>
      </c>
      <c r="AF52">
        <v>5030</v>
      </c>
      <c r="AG52">
        <v>5120</v>
      </c>
      <c r="AH52">
        <v>5230</v>
      </c>
      <c r="AI52">
        <v>5340</v>
      </c>
      <c r="AJ52">
        <v>5340</v>
      </c>
      <c r="AK52">
        <v>5500</v>
      </c>
      <c r="AL52">
        <v>5670</v>
      </c>
      <c r="AM52">
        <v>5800</v>
      </c>
      <c r="AN52">
        <v>6030</v>
      </c>
      <c r="AO52">
        <v>6080</v>
      </c>
      <c r="AP52">
        <v>6250</v>
      </c>
      <c r="AQ52">
        <v>6270</v>
      </c>
      <c r="AR52">
        <v>6080</v>
      </c>
      <c r="AS52">
        <v>6450</v>
      </c>
      <c r="AT52">
        <v>6630</v>
      </c>
      <c r="AU52">
        <v>6670</v>
      </c>
      <c r="AV52">
        <v>6970</v>
      </c>
      <c r="AW52">
        <v>7410</v>
      </c>
      <c r="AX52">
        <v>7930</v>
      </c>
      <c r="AY52">
        <v>7840</v>
      </c>
      <c r="AZ52">
        <v>7900</v>
      </c>
      <c r="BA52">
        <v>7880</v>
      </c>
      <c r="BB52">
        <v>7780</v>
      </c>
      <c r="BC52">
        <v>7710</v>
      </c>
      <c r="BD52">
        <v>8010</v>
      </c>
      <c r="BE52">
        <v>7720</v>
      </c>
      <c r="BF52">
        <v>7930</v>
      </c>
      <c r="BG52">
        <v>7370</v>
      </c>
      <c r="BH52">
        <v>7590</v>
      </c>
      <c r="BI52">
        <v>7940</v>
      </c>
      <c r="BJ52">
        <v>6570</v>
      </c>
      <c r="BK52">
        <v>6960</v>
      </c>
      <c r="BL52" s="3">
        <f t="array" ref="BL52">IF(COUNTA(BG52:BK52)=0, 0, AVERAGE(IF(BG52:BK52&lt;&gt;"", IF(RIGHT(BG52:BK52,1)="k", VALUE(SUBSTITUTE(BG52:BK52,"k",""))*1000, VALUE(BG52:BK52)))))</f>
        <v>7286</v>
      </c>
      <c r="BN52">
        <f>BN51+1</f>
        <v>2004</v>
      </c>
      <c r="BO52">
        <v>40700</v>
      </c>
    </row>
    <row r="53" spans="1:67">
      <c r="A53" t="s">
        <v>501</v>
      </c>
      <c r="B53" t="s">
        <v>216</v>
      </c>
      <c r="C53" t="s">
        <v>485</v>
      </c>
      <c r="D53" t="s">
        <v>488</v>
      </c>
      <c r="E53" t="s">
        <v>164</v>
      </c>
      <c r="F53" t="s">
        <v>167</v>
      </c>
      <c r="G53" t="s">
        <v>168</v>
      </c>
      <c r="H53" t="s">
        <v>298</v>
      </c>
      <c r="I53" t="s">
        <v>6</v>
      </c>
      <c r="J53" t="s">
        <v>261</v>
      </c>
      <c r="K53" t="s">
        <v>9</v>
      </c>
      <c r="L53" t="s">
        <v>172</v>
      </c>
      <c r="M53" t="s">
        <v>502</v>
      </c>
      <c r="N53" t="s">
        <v>310</v>
      </c>
      <c r="O53" t="s">
        <v>175</v>
      </c>
      <c r="P53" t="s">
        <v>16</v>
      </c>
      <c r="Q53" t="s">
        <v>310</v>
      </c>
      <c r="R53" t="s">
        <v>51</v>
      </c>
      <c r="S53" t="s">
        <v>52</v>
      </c>
      <c r="T53" t="s">
        <v>21</v>
      </c>
      <c r="U53" t="s">
        <v>227</v>
      </c>
      <c r="V53" t="s">
        <v>48</v>
      </c>
      <c r="W53" t="s">
        <v>55</v>
      </c>
      <c r="X53" t="s">
        <v>47</v>
      </c>
      <c r="Y53" t="s">
        <v>57</v>
      </c>
      <c r="Z53" t="s">
        <v>392</v>
      </c>
      <c r="AA53" t="s">
        <v>44</v>
      </c>
      <c r="AB53" t="s">
        <v>503</v>
      </c>
      <c r="AC53" t="s">
        <v>504</v>
      </c>
      <c r="AD53" t="s">
        <v>504</v>
      </c>
      <c r="AE53" t="s">
        <v>231</v>
      </c>
      <c r="AF53" t="s">
        <v>61</v>
      </c>
      <c r="AG53" t="s">
        <v>505</v>
      </c>
      <c r="AH53" t="s">
        <v>65</v>
      </c>
      <c r="AI53" t="s">
        <v>41</v>
      </c>
      <c r="AJ53" t="s">
        <v>326</v>
      </c>
      <c r="AK53" t="s">
        <v>37</v>
      </c>
      <c r="AL53" t="s">
        <v>238</v>
      </c>
      <c r="AM53" t="s">
        <v>506</v>
      </c>
      <c r="AN53" t="s">
        <v>507</v>
      </c>
      <c r="AO53" t="s">
        <v>508</v>
      </c>
      <c r="AP53" t="s">
        <v>509</v>
      </c>
      <c r="AQ53" t="s">
        <v>510</v>
      </c>
      <c r="AR53" t="s">
        <v>510</v>
      </c>
      <c r="AS53" t="s">
        <v>511</v>
      </c>
      <c r="AT53" t="s">
        <v>512</v>
      </c>
      <c r="AU53" t="s">
        <v>513</v>
      </c>
      <c r="AV53" t="s">
        <v>514</v>
      </c>
      <c r="AW53" t="s">
        <v>515</v>
      </c>
      <c r="AX53" t="s">
        <v>201</v>
      </c>
      <c r="AY53" t="s">
        <v>516</v>
      </c>
      <c r="AZ53" t="s">
        <v>517</v>
      </c>
      <c r="BA53" t="s">
        <v>198</v>
      </c>
      <c r="BB53" t="s">
        <v>198</v>
      </c>
      <c r="BC53" t="s">
        <v>513</v>
      </c>
      <c r="BD53" t="s">
        <v>518</v>
      </c>
      <c r="BE53" t="s">
        <v>201</v>
      </c>
      <c r="BF53" t="s">
        <v>519</v>
      </c>
      <c r="BG53" t="s">
        <v>204</v>
      </c>
      <c r="BH53" t="s">
        <v>520</v>
      </c>
      <c r="BI53" t="s">
        <v>521</v>
      </c>
      <c r="BJ53" t="s">
        <v>522</v>
      </c>
      <c r="BK53" t="s">
        <v>523</v>
      </c>
      <c r="BL53" s="3">
        <f t="array" ref="BL53">IF(COUNTA(BG53:BK53)=0, 0, AVERAGE(IF(BG53:BK53&lt;&gt;"", IF(RIGHT(BG53:BK53,1)="k", VALUE(SUBSTITUTE(BG53:BK53,"k",""))*1000, VALUE(BG53:BK53)))))</f>
        <v>56760</v>
      </c>
      <c r="BN53">
        <f>BN52+1</f>
        <v>2005</v>
      </c>
      <c r="BO53">
        <v>41300</v>
      </c>
    </row>
    <row r="54" spans="1:67">
      <c r="A54" t="s">
        <v>524</v>
      </c>
      <c r="B54">
        <v>1370</v>
      </c>
      <c r="C54">
        <v>1300</v>
      </c>
      <c r="D54">
        <v>1470</v>
      </c>
      <c r="E54">
        <v>1520</v>
      </c>
      <c r="F54">
        <v>1570</v>
      </c>
      <c r="G54">
        <v>1330</v>
      </c>
      <c r="H54">
        <v>1470</v>
      </c>
      <c r="I54">
        <v>1470</v>
      </c>
      <c r="J54">
        <v>1430</v>
      </c>
      <c r="K54">
        <v>1540</v>
      </c>
      <c r="L54">
        <v>1770</v>
      </c>
      <c r="M54">
        <v>1910</v>
      </c>
      <c r="N54">
        <v>2060</v>
      </c>
      <c r="O54">
        <v>2260</v>
      </c>
      <c r="P54">
        <v>2340</v>
      </c>
      <c r="Q54">
        <v>2400</v>
      </c>
      <c r="R54">
        <v>2500</v>
      </c>
      <c r="S54">
        <v>2560</v>
      </c>
      <c r="T54">
        <v>2550</v>
      </c>
      <c r="U54">
        <v>2600</v>
      </c>
      <c r="V54">
        <v>2750</v>
      </c>
      <c r="W54">
        <v>2800</v>
      </c>
      <c r="X54">
        <v>2790</v>
      </c>
      <c r="Y54">
        <v>2850</v>
      </c>
      <c r="Z54">
        <v>2830</v>
      </c>
      <c r="AA54">
        <v>2710</v>
      </c>
      <c r="AB54">
        <v>2750</v>
      </c>
      <c r="AC54">
        <v>2960</v>
      </c>
      <c r="AD54">
        <v>2960</v>
      </c>
      <c r="AE54">
        <v>3030</v>
      </c>
      <c r="AF54">
        <v>2800</v>
      </c>
      <c r="AG54">
        <v>2770</v>
      </c>
      <c r="AH54">
        <v>3020</v>
      </c>
      <c r="AI54">
        <v>3180</v>
      </c>
      <c r="AJ54">
        <v>3200</v>
      </c>
      <c r="AK54">
        <v>3320</v>
      </c>
      <c r="AL54">
        <v>3450</v>
      </c>
      <c r="AM54">
        <v>3700</v>
      </c>
      <c r="AN54">
        <v>3880</v>
      </c>
      <c r="AO54">
        <v>4050</v>
      </c>
      <c r="AP54">
        <v>4180</v>
      </c>
      <c r="AQ54">
        <v>4210</v>
      </c>
      <c r="AR54">
        <v>4340</v>
      </c>
      <c r="AS54">
        <v>4220</v>
      </c>
      <c r="AT54">
        <v>4270</v>
      </c>
      <c r="AU54">
        <v>4610</v>
      </c>
      <c r="AV54">
        <v>4970</v>
      </c>
      <c r="AW54">
        <v>5270</v>
      </c>
      <c r="AX54">
        <v>5370</v>
      </c>
      <c r="AY54">
        <v>5350</v>
      </c>
      <c r="AZ54">
        <v>5720</v>
      </c>
      <c r="BA54">
        <v>5830</v>
      </c>
      <c r="BB54">
        <v>5910</v>
      </c>
      <c r="BC54">
        <v>6120</v>
      </c>
      <c r="BD54">
        <v>6470</v>
      </c>
      <c r="BE54">
        <v>6840</v>
      </c>
      <c r="BF54">
        <v>7210</v>
      </c>
      <c r="BG54">
        <v>7460</v>
      </c>
      <c r="BH54">
        <v>7890</v>
      </c>
      <c r="BI54">
        <v>8210</v>
      </c>
      <c r="BJ54">
        <v>7570</v>
      </c>
      <c r="BK54">
        <v>8410</v>
      </c>
      <c r="BL54" s="3">
        <f t="array" ref="BL54">IF(COUNTA(BG54:BK54)=0, 0, AVERAGE(IF(BG54:BK54&lt;&gt;"", IF(RIGHT(BG54:BK54,1)="k", VALUE(SUBSTITUTE(BG54:BK54,"k",""))*1000, VALUE(BG54:BK54)))))</f>
        <v>7908</v>
      </c>
      <c r="BN54">
        <f>BN53+1</f>
        <v>2006</v>
      </c>
      <c r="BO54">
        <v>42500</v>
      </c>
    </row>
    <row r="55" spans="1:67">
      <c r="A55" t="s">
        <v>525</v>
      </c>
      <c r="B55">
        <v>2110</v>
      </c>
      <c r="C55">
        <v>1790</v>
      </c>
      <c r="D55">
        <v>1410</v>
      </c>
      <c r="E55">
        <v>1870</v>
      </c>
      <c r="F55">
        <v>1940</v>
      </c>
      <c r="G55">
        <v>2030</v>
      </c>
      <c r="H55">
        <v>1900</v>
      </c>
      <c r="I55">
        <v>2030</v>
      </c>
      <c r="J55">
        <v>2200</v>
      </c>
      <c r="K55">
        <v>2330</v>
      </c>
      <c r="L55">
        <v>2480</v>
      </c>
      <c r="M55">
        <v>2150</v>
      </c>
      <c r="N55">
        <v>2680</v>
      </c>
      <c r="O55">
        <v>2720</v>
      </c>
      <c r="P55">
        <v>2850</v>
      </c>
      <c r="Q55">
        <v>2890</v>
      </c>
      <c r="R55">
        <v>2980</v>
      </c>
      <c r="S55">
        <v>3020</v>
      </c>
      <c r="T55">
        <v>3210</v>
      </c>
      <c r="U55">
        <v>3340</v>
      </c>
      <c r="V55">
        <v>3270</v>
      </c>
      <c r="W55">
        <v>3260</v>
      </c>
      <c r="X55">
        <v>3360</v>
      </c>
      <c r="Y55">
        <v>3420</v>
      </c>
      <c r="Z55">
        <v>3490</v>
      </c>
      <c r="AA55">
        <v>3500</v>
      </c>
      <c r="AB55">
        <v>3400</v>
      </c>
      <c r="AC55">
        <v>3270</v>
      </c>
      <c r="AD55">
        <v>3150</v>
      </c>
      <c r="AE55">
        <v>3210</v>
      </c>
      <c r="AF55">
        <v>3150</v>
      </c>
      <c r="AG55">
        <v>3040</v>
      </c>
      <c r="AH55">
        <v>3030</v>
      </c>
      <c r="AI55">
        <v>2900</v>
      </c>
      <c r="AJ55">
        <v>2810</v>
      </c>
      <c r="AK55">
        <v>2860</v>
      </c>
      <c r="AL55">
        <v>2930</v>
      </c>
      <c r="AM55">
        <v>2910</v>
      </c>
      <c r="AN55">
        <v>3010</v>
      </c>
      <c r="AO55">
        <v>3070</v>
      </c>
      <c r="AP55">
        <v>3140</v>
      </c>
      <c r="AQ55">
        <v>3190</v>
      </c>
      <c r="AR55">
        <v>3320</v>
      </c>
      <c r="AS55">
        <v>3510</v>
      </c>
      <c r="AT55">
        <v>3610</v>
      </c>
      <c r="AU55">
        <v>3770</v>
      </c>
      <c r="AV55">
        <v>3780</v>
      </c>
      <c r="AW55">
        <v>3850</v>
      </c>
      <c r="AX55">
        <v>3870</v>
      </c>
      <c r="AY55">
        <v>3870</v>
      </c>
      <c r="AZ55">
        <v>3930</v>
      </c>
      <c r="BA55">
        <v>3970</v>
      </c>
      <c r="BB55">
        <v>4030</v>
      </c>
      <c r="BC55">
        <v>4060</v>
      </c>
      <c r="BD55">
        <v>4130</v>
      </c>
      <c r="BE55">
        <v>4200</v>
      </c>
      <c r="BF55">
        <v>4250</v>
      </c>
      <c r="BG55">
        <v>4220</v>
      </c>
      <c r="BH55">
        <v>4190</v>
      </c>
      <c r="BI55">
        <v>4150</v>
      </c>
      <c r="BJ55">
        <v>3870</v>
      </c>
      <c r="BK55">
        <v>3940</v>
      </c>
      <c r="BL55" s="3">
        <f t="array" ref="BL55">IF(COUNTA(BG55:BK55)=0, 0, AVERAGE(IF(BG55:BK55&lt;&gt;"", IF(RIGHT(BG55:BK55,1)="k", VALUE(SUBSTITUTE(BG55:BK55,"k",""))*1000, VALUE(BG55:BK55)))))</f>
        <v>4074</v>
      </c>
      <c r="BN55">
        <f>BN54+1</f>
        <v>2007</v>
      </c>
      <c r="BO55">
        <v>43900</v>
      </c>
    </row>
    <row r="56" spans="1:67">
      <c r="A56" t="s">
        <v>526</v>
      </c>
      <c r="B56">
        <v>2530</v>
      </c>
      <c r="C56">
        <v>2580</v>
      </c>
      <c r="D56">
        <v>2630</v>
      </c>
      <c r="E56">
        <v>2610</v>
      </c>
      <c r="F56">
        <v>2730</v>
      </c>
      <c r="G56">
        <v>2730</v>
      </c>
      <c r="H56">
        <v>2650</v>
      </c>
      <c r="I56">
        <v>2690</v>
      </c>
      <c r="J56">
        <v>2660</v>
      </c>
      <c r="K56">
        <v>2710</v>
      </c>
      <c r="L56">
        <v>2810</v>
      </c>
      <c r="M56">
        <v>2900</v>
      </c>
      <c r="N56">
        <v>2960</v>
      </c>
      <c r="O56">
        <v>3280</v>
      </c>
      <c r="P56">
        <v>3550</v>
      </c>
      <c r="Q56">
        <v>3830</v>
      </c>
      <c r="R56">
        <v>4000</v>
      </c>
      <c r="S56">
        <v>3960</v>
      </c>
      <c r="T56">
        <v>4070</v>
      </c>
      <c r="U56">
        <v>4110</v>
      </c>
      <c r="V56">
        <v>4150</v>
      </c>
      <c r="W56">
        <v>4270</v>
      </c>
      <c r="X56">
        <v>4190</v>
      </c>
      <c r="Y56">
        <v>4070</v>
      </c>
      <c r="Z56">
        <v>4070</v>
      </c>
      <c r="AA56">
        <v>4120</v>
      </c>
      <c r="AB56">
        <v>4160</v>
      </c>
      <c r="AC56">
        <v>4050</v>
      </c>
      <c r="AD56">
        <v>4180</v>
      </c>
      <c r="AE56">
        <v>4130</v>
      </c>
      <c r="AF56">
        <v>4180</v>
      </c>
      <c r="AG56">
        <v>4260</v>
      </c>
      <c r="AH56">
        <v>4260</v>
      </c>
      <c r="AI56">
        <v>4260</v>
      </c>
      <c r="AJ56">
        <v>4360</v>
      </c>
      <c r="AK56">
        <v>4370</v>
      </c>
      <c r="AL56">
        <v>4370</v>
      </c>
      <c r="AM56">
        <v>4480</v>
      </c>
      <c r="AN56">
        <v>4540</v>
      </c>
      <c r="AO56">
        <v>4250</v>
      </c>
      <c r="AP56">
        <v>4230</v>
      </c>
      <c r="AQ56">
        <v>4320</v>
      </c>
      <c r="AR56">
        <v>4420</v>
      </c>
      <c r="AS56">
        <v>4460</v>
      </c>
      <c r="AT56">
        <v>4750</v>
      </c>
      <c r="AU56">
        <v>4910</v>
      </c>
      <c r="AV56">
        <v>5040</v>
      </c>
      <c r="AW56">
        <v>5060</v>
      </c>
      <c r="AX56">
        <v>5290</v>
      </c>
      <c r="AY56">
        <v>5240</v>
      </c>
      <c r="AZ56">
        <v>5330</v>
      </c>
      <c r="BA56">
        <v>5660</v>
      </c>
      <c r="BB56">
        <v>5880</v>
      </c>
      <c r="BC56">
        <v>6080</v>
      </c>
      <c r="BD56">
        <v>6220</v>
      </c>
      <c r="BE56">
        <v>6130</v>
      </c>
      <c r="BF56">
        <v>5970</v>
      </c>
      <c r="BG56">
        <v>6010</v>
      </c>
      <c r="BH56">
        <v>5980</v>
      </c>
      <c r="BI56">
        <v>5860</v>
      </c>
      <c r="BJ56">
        <v>5330</v>
      </c>
      <c r="BK56">
        <v>5490</v>
      </c>
      <c r="BL56" s="3">
        <f t="array" ref="BL56">IF(COUNTA(BG56:BK56)=0, 0, AVERAGE(IF(BG56:BK56&lt;&gt;"", IF(RIGHT(BG56:BK56,1)="k", VALUE(SUBSTITUTE(BG56:BK56,"k",""))*1000, VALUE(BG56:BK56)))))</f>
        <v>5734</v>
      </c>
      <c r="BN56">
        <f>BN55+1</f>
        <v>2008</v>
      </c>
      <c r="BO56">
        <v>44400</v>
      </c>
    </row>
    <row r="57" spans="1:67">
      <c r="A57" t="s">
        <v>527</v>
      </c>
      <c r="B57">
        <v>751</v>
      </c>
      <c r="C57">
        <v>769</v>
      </c>
      <c r="D57">
        <v>778</v>
      </c>
      <c r="E57">
        <v>838</v>
      </c>
      <c r="F57">
        <v>910</v>
      </c>
      <c r="G57">
        <v>930</v>
      </c>
      <c r="H57">
        <v>953</v>
      </c>
      <c r="I57">
        <v>937</v>
      </c>
      <c r="J57">
        <v>900</v>
      </c>
      <c r="K57">
        <v>925</v>
      </c>
      <c r="L57">
        <v>955</v>
      </c>
      <c r="M57">
        <v>972</v>
      </c>
      <c r="N57">
        <v>980</v>
      </c>
      <c r="O57">
        <v>993</v>
      </c>
      <c r="P57">
        <v>987</v>
      </c>
      <c r="Q57">
        <v>1050</v>
      </c>
      <c r="R57">
        <v>1170</v>
      </c>
      <c r="S57">
        <v>1240</v>
      </c>
      <c r="T57">
        <v>1320</v>
      </c>
      <c r="U57">
        <v>1340</v>
      </c>
      <c r="V57">
        <v>1440</v>
      </c>
      <c r="W57">
        <v>1500</v>
      </c>
      <c r="X57">
        <v>1610</v>
      </c>
      <c r="Y57">
        <v>1650</v>
      </c>
      <c r="Z57">
        <v>1760</v>
      </c>
      <c r="AA57">
        <v>1810</v>
      </c>
      <c r="AB57">
        <v>1840</v>
      </c>
      <c r="AC57">
        <v>1860</v>
      </c>
      <c r="AD57">
        <v>1910</v>
      </c>
      <c r="AE57">
        <v>1950</v>
      </c>
      <c r="AF57">
        <v>2010</v>
      </c>
      <c r="AG57">
        <v>1990</v>
      </c>
      <c r="AH57">
        <v>2030</v>
      </c>
      <c r="AI57">
        <v>2040</v>
      </c>
      <c r="AJ57">
        <v>2070</v>
      </c>
      <c r="AK57">
        <v>2120</v>
      </c>
      <c r="AL57">
        <v>2180</v>
      </c>
      <c r="AM57">
        <v>2250</v>
      </c>
      <c r="AN57">
        <v>2330</v>
      </c>
      <c r="AO57">
        <v>2420</v>
      </c>
      <c r="AP57">
        <v>2520</v>
      </c>
      <c r="AQ57">
        <v>2550</v>
      </c>
      <c r="AR57">
        <v>2560</v>
      </c>
      <c r="AS57">
        <v>2590</v>
      </c>
      <c r="AT57">
        <v>2640</v>
      </c>
      <c r="AU57">
        <v>2700</v>
      </c>
      <c r="AV57">
        <v>2830</v>
      </c>
      <c r="AW57">
        <v>2970</v>
      </c>
      <c r="AX57">
        <v>3130</v>
      </c>
      <c r="AY57">
        <v>3210</v>
      </c>
      <c r="AZ57">
        <v>3310</v>
      </c>
      <c r="BA57">
        <v>3290</v>
      </c>
      <c r="BB57">
        <v>3290</v>
      </c>
      <c r="BC57">
        <v>3280</v>
      </c>
      <c r="BD57">
        <v>3300</v>
      </c>
      <c r="BE57">
        <v>3370</v>
      </c>
      <c r="BF57">
        <v>3440</v>
      </c>
      <c r="BG57">
        <v>3520</v>
      </c>
      <c r="BH57">
        <v>3630</v>
      </c>
      <c r="BI57">
        <v>3770</v>
      </c>
      <c r="BJ57">
        <v>3840</v>
      </c>
      <c r="BK57">
        <v>3900</v>
      </c>
      <c r="BL57" s="3">
        <f t="array" ref="BL57">IF(COUNTA(BG57:BK57)=0, 0, AVERAGE(IF(BG57:BK57&lt;&gt;"", IF(RIGHT(BG57:BK57,1)="k", VALUE(SUBSTITUTE(BG57:BK57,"k",""))*1000, VALUE(BG57:BK57)))))</f>
        <v>3732</v>
      </c>
      <c r="BN57">
        <f>BN56+1</f>
        <v>2009</v>
      </c>
      <c r="BO57">
        <v>42700</v>
      </c>
    </row>
    <row r="58" spans="1:67">
      <c r="A58" t="s">
        <v>528</v>
      </c>
      <c r="AH58">
        <v>601</v>
      </c>
      <c r="AI58">
        <v>661</v>
      </c>
      <c r="AJ58">
        <v>778</v>
      </c>
      <c r="AK58">
        <v>757</v>
      </c>
      <c r="AL58">
        <v>788</v>
      </c>
      <c r="AM58">
        <v>841</v>
      </c>
      <c r="AN58">
        <v>844</v>
      </c>
      <c r="AO58">
        <v>832</v>
      </c>
      <c r="AP58">
        <v>794</v>
      </c>
      <c r="AQ58">
        <v>839</v>
      </c>
      <c r="AR58">
        <v>835</v>
      </c>
      <c r="AS58">
        <v>780</v>
      </c>
      <c r="AT58">
        <v>760</v>
      </c>
      <c r="AU58">
        <v>761</v>
      </c>
      <c r="AV58">
        <v>741</v>
      </c>
      <c r="AW58">
        <v>740</v>
      </c>
      <c r="AX58">
        <v>650</v>
      </c>
      <c r="AY58">
        <v>658</v>
      </c>
      <c r="AZ58">
        <v>659</v>
      </c>
      <c r="BA58">
        <v>702</v>
      </c>
      <c r="BL58" s="3">
        <f t="array" ref="BL58">IF(COUNTA(BG58:BK58)=0, 0, AVERAGE(IF(BG58:BK58&lt;&gt;"", IF(RIGHT(BG58:BK58,1)="k", VALUE(SUBSTITUTE(BG58:BK58,"k",""))*1000, VALUE(BG58:BK58)))))</f>
        <v>0</v>
      </c>
      <c r="BN58">
        <f>BN57+1</f>
        <v>2010</v>
      </c>
      <c r="BO58">
        <v>43300</v>
      </c>
    </row>
    <row r="59" spans="1:67">
      <c r="A59" t="s">
        <v>529</v>
      </c>
      <c r="B59">
        <v>6220</v>
      </c>
      <c r="C59">
        <v>6890</v>
      </c>
      <c r="D59">
        <v>7500</v>
      </c>
      <c r="E59">
        <v>8150</v>
      </c>
      <c r="F59">
        <v>8500</v>
      </c>
      <c r="G59">
        <v>8930</v>
      </c>
      <c r="H59">
        <v>9480</v>
      </c>
      <c r="I59">
        <v>9770</v>
      </c>
      <c r="J59" t="s">
        <v>118</v>
      </c>
      <c r="K59" t="s">
        <v>120</v>
      </c>
      <c r="L59" t="s">
        <v>121</v>
      </c>
      <c r="M59" t="s">
        <v>373</v>
      </c>
      <c r="N59" t="s">
        <v>150</v>
      </c>
      <c r="O59" t="s">
        <v>374</v>
      </c>
      <c r="P59" t="s">
        <v>131</v>
      </c>
      <c r="Q59" t="s">
        <v>151</v>
      </c>
      <c r="R59" t="s">
        <v>146</v>
      </c>
      <c r="S59" t="s">
        <v>375</v>
      </c>
      <c r="T59" t="s">
        <v>375</v>
      </c>
      <c r="U59" t="s">
        <v>212</v>
      </c>
      <c r="V59" t="s">
        <v>152</v>
      </c>
      <c r="W59" t="s">
        <v>375</v>
      </c>
      <c r="X59" t="s">
        <v>152</v>
      </c>
      <c r="Y59" t="s">
        <v>158</v>
      </c>
      <c r="Z59" t="s">
        <v>376</v>
      </c>
      <c r="AA59" t="s">
        <v>153</v>
      </c>
      <c r="AB59" t="s">
        <v>157</v>
      </c>
      <c r="AC59" t="s">
        <v>379</v>
      </c>
      <c r="AD59" t="s">
        <v>530</v>
      </c>
      <c r="AE59" t="s">
        <v>475</v>
      </c>
      <c r="AF59" t="s">
        <v>487</v>
      </c>
      <c r="AG59" t="s">
        <v>252</v>
      </c>
      <c r="AH59" t="s">
        <v>476</v>
      </c>
      <c r="AI59" t="s">
        <v>303</v>
      </c>
      <c r="AJ59" t="s">
        <v>477</v>
      </c>
      <c r="AK59" t="s">
        <v>164</v>
      </c>
      <c r="AL59" t="s">
        <v>293</v>
      </c>
      <c r="AM59" t="s">
        <v>490</v>
      </c>
      <c r="AN59" t="s">
        <v>296</v>
      </c>
      <c r="AO59" t="s">
        <v>300</v>
      </c>
      <c r="AP59" t="s">
        <v>478</v>
      </c>
      <c r="AQ59" t="s">
        <v>531</v>
      </c>
      <c r="AR59" t="s">
        <v>492</v>
      </c>
      <c r="AS59" t="s">
        <v>532</v>
      </c>
      <c r="AT59" t="s">
        <v>8</v>
      </c>
      <c r="AU59" t="s">
        <v>480</v>
      </c>
      <c r="AV59" t="s">
        <v>25</v>
      </c>
      <c r="AW59" t="s">
        <v>23</v>
      </c>
      <c r="AX59" t="s">
        <v>173</v>
      </c>
      <c r="AY59" t="s">
        <v>32</v>
      </c>
      <c r="AZ59" t="s">
        <v>8</v>
      </c>
      <c r="BA59" t="s">
        <v>223</v>
      </c>
      <c r="BB59" t="s">
        <v>260</v>
      </c>
      <c r="BC59" t="s">
        <v>170</v>
      </c>
      <c r="BD59" t="s">
        <v>479</v>
      </c>
      <c r="BE59" t="s">
        <v>32</v>
      </c>
      <c r="BF59" t="s">
        <v>493</v>
      </c>
      <c r="BG59" t="s">
        <v>23</v>
      </c>
      <c r="BH59" t="s">
        <v>314</v>
      </c>
      <c r="BI59" t="s">
        <v>14</v>
      </c>
      <c r="BJ59" t="s">
        <v>479</v>
      </c>
      <c r="BK59" t="s">
        <v>480</v>
      </c>
      <c r="BL59" s="3">
        <f t="array" ref="BL59">IF(COUNTA(BG59:BK59)=0, 0, AVERAGE(IF(BG59:BK59&lt;&gt;"", IF(RIGHT(BG59:BK59,1)="k", VALUE(SUBSTITUTE(BG59:BK59,"k",""))*1000, VALUE(BG59:BK59)))))</f>
        <v>26780</v>
      </c>
      <c r="BN59">
        <f>BN58+1</f>
        <v>2011</v>
      </c>
      <c r="BO59">
        <v>44500</v>
      </c>
    </row>
    <row r="60" spans="1:67">
      <c r="A60" t="s">
        <v>533</v>
      </c>
      <c r="AK60">
        <v>7140</v>
      </c>
      <c r="AL60">
        <v>7600</v>
      </c>
      <c r="AM60">
        <v>8690</v>
      </c>
      <c r="AN60">
        <v>9160</v>
      </c>
      <c r="AO60">
        <v>9090</v>
      </c>
      <c r="AP60">
        <v>9960</v>
      </c>
      <c r="AQ60" t="s">
        <v>534</v>
      </c>
      <c r="AR60" t="s">
        <v>121</v>
      </c>
      <c r="AS60" t="s">
        <v>137</v>
      </c>
      <c r="AT60" t="s">
        <v>145</v>
      </c>
      <c r="AU60" t="s">
        <v>375</v>
      </c>
      <c r="AV60" t="s">
        <v>288</v>
      </c>
      <c r="AW60" t="s">
        <v>530</v>
      </c>
      <c r="AX60" t="s">
        <v>381</v>
      </c>
      <c r="AY60" t="s">
        <v>129</v>
      </c>
      <c r="AZ60" t="s">
        <v>375</v>
      </c>
      <c r="BA60" t="s">
        <v>377</v>
      </c>
      <c r="BB60" t="s">
        <v>380</v>
      </c>
      <c r="BC60" t="s">
        <v>381</v>
      </c>
      <c r="BD60" t="s">
        <v>215</v>
      </c>
      <c r="BE60" t="s">
        <v>289</v>
      </c>
      <c r="BF60" t="s">
        <v>307</v>
      </c>
      <c r="BG60" t="s">
        <v>487</v>
      </c>
      <c r="BH60" t="s">
        <v>477</v>
      </c>
      <c r="BI60" t="s">
        <v>292</v>
      </c>
      <c r="BJ60" t="s">
        <v>488</v>
      </c>
      <c r="BK60" t="s">
        <v>167</v>
      </c>
      <c r="BL60" s="3">
        <f t="array" ref="BL60">IF(COUNTA(BG60:BK60)=0, 0, AVERAGE(IF(BG60:BK60&lt;&gt;"", IF(RIGHT(BG60:BK60,1)="k", VALUE(SUBSTITUTE(BG60:BK60,"k",""))*1000, VALUE(BG60:BK60)))))</f>
        <v>20140</v>
      </c>
      <c r="BN60">
        <f>BN59+1</f>
        <v>2012</v>
      </c>
      <c r="BO60">
        <v>44500</v>
      </c>
    </row>
    <row r="61" spans="1:67">
      <c r="A61" t="s">
        <v>535</v>
      </c>
      <c r="W61">
        <v>305</v>
      </c>
      <c r="X61">
        <v>296</v>
      </c>
      <c r="Y61">
        <v>312</v>
      </c>
      <c r="Z61">
        <v>296</v>
      </c>
      <c r="AA61">
        <v>256</v>
      </c>
      <c r="AB61">
        <v>272</v>
      </c>
      <c r="AC61">
        <v>300</v>
      </c>
      <c r="AD61">
        <v>290</v>
      </c>
      <c r="AE61">
        <v>279</v>
      </c>
      <c r="AF61">
        <v>276</v>
      </c>
      <c r="AG61">
        <v>246</v>
      </c>
      <c r="AH61">
        <v>216</v>
      </c>
      <c r="AI61">
        <v>236</v>
      </c>
      <c r="AJ61">
        <v>235</v>
      </c>
      <c r="AK61">
        <v>242</v>
      </c>
      <c r="AL61">
        <v>263</v>
      </c>
      <c r="AM61">
        <v>263</v>
      </c>
      <c r="AN61">
        <v>246</v>
      </c>
      <c r="AO61">
        <v>251</v>
      </c>
      <c r="AP61">
        <v>259</v>
      </c>
      <c r="AQ61">
        <v>272</v>
      </c>
      <c r="AR61">
        <v>268</v>
      </c>
      <c r="AS61">
        <v>255</v>
      </c>
      <c r="AT61">
        <v>282</v>
      </c>
      <c r="AU61">
        <v>306</v>
      </c>
      <c r="AV61">
        <v>330</v>
      </c>
      <c r="AW61">
        <v>357</v>
      </c>
      <c r="AX61">
        <v>385</v>
      </c>
      <c r="AY61">
        <v>407</v>
      </c>
      <c r="AZ61">
        <v>445</v>
      </c>
      <c r="BA61">
        <v>481</v>
      </c>
      <c r="BB61">
        <v>508</v>
      </c>
      <c r="BC61">
        <v>547</v>
      </c>
      <c r="BD61">
        <v>587</v>
      </c>
      <c r="BE61">
        <v>630</v>
      </c>
      <c r="BF61">
        <v>671</v>
      </c>
      <c r="BG61">
        <v>716</v>
      </c>
      <c r="BH61">
        <v>744</v>
      </c>
      <c r="BI61">
        <v>785</v>
      </c>
      <c r="BJ61">
        <v>811</v>
      </c>
      <c r="BK61">
        <v>835</v>
      </c>
      <c r="BL61" s="3">
        <f t="array" ref="BL61">IF(COUNTA(BG61:BK61)=0, 0, AVERAGE(IF(BG61:BK61&lt;&gt;"", IF(RIGHT(BG61:BK61,1)="k", VALUE(SUBSTITUTE(BG61:BK61,"k",""))*1000, VALUE(BG61:BK61)))))</f>
        <v>778.2</v>
      </c>
      <c r="BN61">
        <f>BN60+1</f>
        <v>2013</v>
      </c>
      <c r="BO61">
        <v>44300</v>
      </c>
    </row>
    <row r="62" spans="1:67">
      <c r="A62" t="s">
        <v>536</v>
      </c>
      <c r="B62" t="s">
        <v>121</v>
      </c>
      <c r="C62" t="s">
        <v>143</v>
      </c>
      <c r="D62" t="s">
        <v>142</v>
      </c>
      <c r="E62" t="s">
        <v>140</v>
      </c>
      <c r="F62" t="s">
        <v>133</v>
      </c>
      <c r="G62" t="s">
        <v>131</v>
      </c>
      <c r="H62" t="s">
        <v>146</v>
      </c>
      <c r="I62" t="s">
        <v>375</v>
      </c>
      <c r="J62" t="s">
        <v>247</v>
      </c>
      <c r="K62" t="s">
        <v>380</v>
      </c>
      <c r="L62" t="s">
        <v>215</v>
      </c>
      <c r="M62" t="s">
        <v>530</v>
      </c>
      <c r="N62" t="s">
        <v>537</v>
      </c>
      <c r="O62" t="s">
        <v>163</v>
      </c>
      <c r="P62" t="s">
        <v>538</v>
      </c>
      <c r="Q62" t="s">
        <v>539</v>
      </c>
      <c r="R62" t="s">
        <v>539</v>
      </c>
      <c r="S62" t="s">
        <v>539</v>
      </c>
      <c r="T62" t="s">
        <v>284</v>
      </c>
      <c r="U62" t="s">
        <v>300</v>
      </c>
      <c r="V62" t="s">
        <v>478</v>
      </c>
      <c r="W62" t="s">
        <v>540</v>
      </c>
      <c r="X62" t="s">
        <v>531</v>
      </c>
      <c r="Y62" t="s">
        <v>223</v>
      </c>
      <c r="Z62" t="s">
        <v>262</v>
      </c>
      <c r="AA62" t="s">
        <v>172</v>
      </c>
      <c r="AB62" t="s">
        <v>502</v>
      </c>
      <c r="AC62" t="s">
        <v>13</v>
      </c>
      <c r="AD62" t="s">
        <v>50</v>
      </c>
      <c r="AE62" t="s">
        <v>22</v>
      </c>
      <c r="AF62" t="s">
        <v>179</v>
      </c>
      <c r="AG62" t="s">
        <v>225</v>
      </c>
      <c r="AH62" t="s">
        <v>313</v>
      </c>
      <c r="AI62" t="s">
        <v>27</v>
      </c>
      <c r="AJ62" t="s">
        <v>54</v>
      </c>
      <c r="AK62" t="s">
        <v>265</v>
      </c>
      <c r="AL62" t="s">
        <v>19</v>
      </c>
      <c r="AM62" t="s">
        <v>266</v>
      </c>
      <c r="AN62" t="s">
        <v>229</v>
      </c>
      <c r="AO62" t="s">
        <v>268</v>
      </c>
      <c r="AP62" t="s">
        <v>324</v>
      </c>
      <c r="AQ62" t="s">
        <v>231</v>
      </c>
      <c r="AR62" t="s">
        <v>71</v>
      </c>
      <c r="AS62" t="s">
        <v>273</v>
      </c>
      <c r="AT62" t="s">
        <v>64</v>
      </c>
      <c r="AU62" t="s">
        <v>115</v>
      </c>
      <c r="AV62" t="s">
        <v>390</v>
      </c>
      <c r="AW62" t="s">
        <v>194</v>
      </c>
      <c r="AX62" t="s">
        <v>507</v>
      </c>
      <c r="AY62" t="s">
        <v>275</v>
      </c>
      <c r="AZ62" t="s">
        <v>112</v>
      </c>
      <c r="BA62" t="s">
        <v>237</v>
      </c>
      <c r="BB62" t="s">
        <v>112</v>
      </c>
      <c r="BC62" t="s">
        <v>40</v>
      </c>
      <c r="BD62" t="s">
        <v>63</v>
      </c>
      <c r="BE62" t="s">
        <v>409</v>
      </c>
      <c r="BF62" t="s">
        <v>235</v>
      </c>
      <c r="BG62" t="s">
        <v>243</v>
      </c>
      <c r="BH62" t="s">
        <v>506</v>
      </c>
      <c r="BI62" t="s">
        <v>541</v>
      </c>
      <c r="BJ62" t="s">
        <v>388</v>
      </c>
      <c r="BK62" t="s">
        <v>542</v>
      </c>
      <c r="BL62" s="3">
        <f t="array" ref="BL62">IF(COUNTA(BG62:BK62)=0, 0, AVERAGE(IF(BG62:BK62&lt;&gt;"", IF(RIGHT(BG62:BK62,1)="k", VALUE(SUBSTITUTE(BG62:BK62,"k",""))*1000, VALUE(BG62:BK62)))))</f>
        <v>45660</v>
      </c>
      <c r="BN62">
        <f>BN61+1</f>
        <v>2014</v>
      </c>
      <c r="BO62">
        <v>44200</v>
      </c>
    </row>
    <row r="63" spans="1:67">
      <c r="A63" t="s">
        <v>543</v>
      </c>
      <c r="B63">
        <v>2150</v>
      </c>
      <c r="C63">
        <v>2160</v>
      </c>
      <c r="D63">
        <v>2170</v>
      </c>
      <c r="E63">
        <v>2230</v>
      </c>
      <c r="F63">
        <v>2270</v>
      </c>
      <c r="G63">
        <v>2150</v>
      </c>
      <c r="H63">
        <v>2090</v>
      </c>
      <c r="I63">
        <v>2310</v>
      </c>
      <c r="J63">
        <v>2430</v>
      </c>
      <c r="K63">
        <v>2440</v>
      </c>
      <c r="L63">
        <v>2700</v>
      </c>
      <c r="M63">
        <v>2830</v>
      </c>
      <c r="N63">
        <v>2980</v>
      </c>
      <c r="O63">
        <v>3280</v>
      </c>
      <c r="P63">
        <v>3310</v>
      </c>
      <c r="Q63">
        <v>3270</v>
      </c>
      <c r="R63">
        <v>3300</v>
      </c>
      <c r="S63">
        <v>3420</v>
      </c>
      <c r="T63">
        <v>3400</v>
      </c>
      <c r="U63">
        <v>3720</v>
      </c>
      <c r="V63">
        <v>3570</v>
      </c>
      <c r="W63">
        <v>3710</v>
      </c>
      <c r="X63">
        <v>3400</v>
      </c>
      <c r="Y63">
        <v>3190</v>
      </c>
      <c r="Z63">
        <v>3370</v>
      </c>
      <c r="AA63">
        <v>3140</v>
      </c>
      <c r="AB63">
        <v>3320</v>
      </c>
      <c r="AC63">
        <v>3050</v>
      </c>
      <c r="AD63">
        <v>3040</v>
      </c>
      <c r="AE63">
        <v>3230</v>
      </c>
      <c r="AF63">
        <v>3380</v>
      </c>
      <c r="AG63">
        <v>3270</v>
      </c>
      <c r="AH63">
        <v>3460</v>
      </c>
      <c r="AI63">
        <v>3530</v>
      </c>
      <c r="AJ63">
        <v>3700</v>
      </c>
      <c r="AK63">
        <v>3790</v>
      </c>
      <c r="AL63">
        <v>3950</v>
      </c>
      <c r="AM63">
        <v>3820</v>
      </c>
      <c r="AN63">
        <v>3830</v>
      </c>
      <c r="AO63">
        <v>4120</v>
      </c>
      <c r="AP63">
        <v>4000</v>
      </c>
      <c r="AQ63">
        <v>4040</v>
      </c>
      <c r="AR63">
        <v>4130</v>
      </c>
      <c r="AS63">
        <v>4130</v>
      </c>
      <c r="AT63">
        <v>4300</v>
      </c>
      <c r="AU63">
        <v>4290</v>
      </c>
      <c r="AV63">
        <v>4330</v>
      </c>
      <c r="AW63">
        <v>4260</v>
      </c>
      <c r="AX63">
        <v>4270</v>
      </c>
      <c r="AY63">
        <v>4190</v>
      </c>
      <c r="AZ63">
        <v>4300</v>
      </c>
      <c r="BA63">
        <v>4400</v>
      </c>
      <c r="BB63">
        <v>4450</v>
      </c>
      <c r="BC63">
        <v>4650</v>
      </c>
      <c r="BD63">
        <v>4890</v>
      </c>
      <c r="BE63">
        <v>5110</v>
      </c>
      <c r="BF63">
        <v>5220</v>
      </c>
      <c r="BG63">
        <v>5500</v>
      </c>
      <c r="BH63">
        <v>5710</v>
      </c>
      <c r="BI63">
        <v>5680</v>
      </c>
      <c r="BJ63">
        <v>4700</v>
      </c>
      <c r="BK63">
        <v>4440</v>
      </c>
      <c r="BL63" s="3">
        <f t="array" ref="BL63">IF(COUNTA(BG63:BK63)=0, 0, AVERAGE(IF(BG63:BK63&lt;&gt;"", IF(RIGHT(BG63:BK63,1)="k", VALUE(SUBSTITUTE(BG63:BK63,"k",""))*1000, VALUE(BG63:BK63)))))</f>
        <v>5206</v>
      </c>
      <c r="BN63">
        <f>BN62+1</f>
        <v>2015</v>
      </c>
      <c r="BO63">
        <v>44200</v>
      </c>
    </row>
    <row r="64" spans="1:67">
      <c r="A64" t="s">
        <v>544</v>
      </c>
      <c r="B64" t="s">
        <v>444</v>
      </c>
      <c r="C64" t="s">
        <v>372</v>
      </c>
      <c r="D64" t="s">
        <v>127</v>
      </c>
      <c r="E64" t="s">
        <v>125</v>
      </c>
      <c r="F64" t="s">
        <v>128</v>
      </c>
      <c r="G64" t="s">
        <v>131</v>
      </c>
      <c r="H64" t="s">
        <v>152</v>
      </c>
      <c r="I64" t="s">
        <v>2</v>
      </c>
      <c r="J64" t="s">
        <v>157</v>
      </c>
      <c r="K64" t="s">
        <v>379</v>
      </c>
      <c r="L64" t="s">
        <v>474</v>
      </c>
      <c r="M64" t="s">
        <v>383</v>
      </c>
      <c r="N64" t="s">
        <v>487</v>
      </c>
      <c r="O64" t="s">
        <v>488</v>
      </c>
      <c r="P64" t="s">
        <v>539</v>
      </c>
      <c r="Q64" t="s">
        <v>538</v>
      </c>
      <c r="R64" t="s">
        <v>284</v>
      </c>
      <c r="S64" t="s">
        <v>295</v>
      </c>
      <c r="T64" t="s">
        <v>220</v>
      </c>
      <c r="U64" t="s">
        <v>257</v>
      </c>
      <c r="V64" t="s">
        <v>169</v>
      </c>
      <c r="W64" t="s">
        <v>305</v>
      </c>
      <c r="X64" t="s">
        <v>491</v>
      </c>
      <c r="Y64" t="s">
        <v>170</v>
      </c>
      <c r="Z64" t="s">
        <v>260</v>
      </c>
      <c r="AA64" t="s">
        <v>482</v>
      </c>
      <c r="AB64" t="s">
        <v>532</v>
      </c>
      <c r="AC64" t="s">
        <v>32</v>
      </c>
      <c r="AD64" t="s">
        <v>172</v>
      </c>
      <c r="AE64" t="s">
        <v>11</v>
      </c>
      <c r="AF64" t="s">
        <v>264</v>
      </c>
      <c r="AG64" t="s">
        <v>315</v>
      </c>
      <c r="AH64" t="s">
        <v>16</v>
      </c>
      <c r="AI64" t="s">
        <v>315</v>
      </c>
      <c r="AJ64" t="s">
        <v>545</v>
      </c>
      <c r="AK64" t="s">
        <v>17</v>
      </c>
      <c r="AL64" t="s">
        <v>51</v>
      </c>
      <c r="AM64" t="s">
        <v>180</v>
      </c>
      <c r="AN64" t="s">
        <v>494</v>
      </c>
      <c r="AO64" t="s">
        <v>400</v>
      </c>
      <c r="AP64" t="s">
        <v>401</v>
      </c>
      <c r="AQ64" t="s">
        <v>395</v>
      </c>
      <c r="AR64" t="s">
        <v>183</v>
      </c>
      <c r="AS64" t="s">
        <v>396</v>
      </c>
      <c r="AT64" t="s">
        <v>397</v>
      </c>
      <c r="AU64" t="s">
        <v>45</v>
      </c>
      <c r="AV64" t="s">
        <v>546</v>
      </c>
      <c r="AW64" t="s">
        <v>547</v>
      </c>
      <c r="AX64" t="s">
        <v>187</v>
      </c>
      <c r="AY64" t="s">
        <v>548</v>
      </c>
      <c r="AZ64" t="s">
        <v>549</v>
      </c>
      <c r="BA64" t="s">
        <v>185</v>
      </c>
      <c r="BB64" t="s">
        <v>185</v>
      </c>
      <c r="BC64" t="s">
        <v>185</v>
      </c>
      <c r="BD64" t="s">
        <v>187</v>
      </c>
      <c r="BE64" t="s">
        <v>496</v>
      </c>
      <c r="BF64" t="s">
        <v>186</v>
      </c>
      <c r="BG64" t="s">
        <v>230</v>
      </c>
      <c r="BH64" t="s">
        <v>190</v>
      </c>
      <c r="BI64" t="s">
        <v>231</v>
      </c>
      <c r="BJ64" t="s">
        <v>58</v>
      </c>
      <c r="BK64" t="s">
        <v>109</v>
      </c>
      <c r="BL64" s="3">
        <f t="array" ref="BL64">IF(COUNTA(BG64:BK64)=0, 0, AVERAGE(IF(BG64:BK64&lt;&gt;"", IF(RIGHT(BG64:BK64,1)="k", VALUE(SUBSTITUTE(BG64:BK64,"k",""))*1000, VALUE(BG64:BK64)))))</f>
        <v>37700</v>
      </c>
      <c r="BN64">
        <f>BN63+1</f>
        <v>2016</v>
      </c>
      <c r="BO64">
        <v>44600</v>
      </c>
    </row>
    <row r="65" spans="1:67">
      <c r="A65" t="s">
        <v>550</v>
      </c>
      <c r="BE65" t="s">
        <v>551</v>
      </c>
      <c r="BL65" s="3">
        <f t="array" ref="BL65">IF(COUNTA(BG65:BK65)=0, 0, AVERAGE(IF(BG65:BK65&lt;&gt;"", IF(RIGHT(BG65:BK65,1)="k", VALUE(SUBSTITUTE(BG65:BK65,"k",""))*1000, VALUE(BG65:BK65)))))</f>
        <v>0</v>
      </c>
      <c r="BN65">
        <f>BN64+1</f>
        <v>2017</v>
      </c>
      <c r="BO65">
        <v>45300</v>
      </c>
    </row>
    <row r="66" spans="1:67">
      <c r="A66" t="s">
        <v>552</v>
      </c>
      <c r="AB66">
        <v>2410</v>
      </c>
      <c r="AC66">
        <v>2380</v>
      </c>
      <c r="AD66">
        <v>2380</v>
      </c>
      <c r="AE66">
        <v>2420</v>
      </c>
      <c r="AF66">
        <v>2470</v>
      </c>
      <c r="AG66">
        <v>2600</v>
      </c>
      <c r="AH66">
        <v>2640</v>
      </c>
      <c r="AI66">
        <v>2770</v>
      </c>
      <c r="AJ66">
        <v>2680</v>
      </c>
      <c r="AK66">
        <v>2830</v>
      </c>
      <c r="AL66">
        <v>2730</v>
      </c>
      <c r="AM66">
        <v>2560</v>
      </c>
      <c r="AN66">
        <v>2630</v>
      </c>
      <c r="AO66">
        <v>2660</v>
      </c>
      <c r="AP66">
        <v>2780</v>
      </c>
      <c r="AQ66">
        <v>2840</v>
      </c>
      <c r="AR66">
        <v>2850</v>
      </c>
      <c r="AS66">
        <v>2900</v>
      </c>
      <c r="AT66">
        <v>2820</v>
      </c>
      <c r="AU66">
        <v>2890</v>
      </c>
      <c r="AV66">
        <v>2910</v>
      </c>
      <c r="AW66">
        <v>2870</v>
      </c>
      <c r="AX66">
        <v>2830</v>
      </c>
      <c r="AY66">
        <v>2880</v>
      </c>
      <c r="AZ66">
        <v>2950</v>
      </c>
      <c r="BA66">
        <v>3040</v>
      </c>
      <c r="BB66">
        <v>2970</v>
      </c>
      <c r="BC66">
        <v>2850</v>
      </c>
      <c r="BD66">
        <v>2770</v>
      </c>
      <c r="BE66">
        <v>2890</v>
      </c>
      <c r="BF66">
        <v>2910</v>
      </c>
      <c r="BG66">
        <v>2970</v>
      </c>
      <c r="BH66">
        <v>2960</v>
      </c>
      <c r="BI66">
        <v>2980</v>
      </c>
      <c r="BJ66">
        <v>2910</v>
      </c>
      <c r="BK66">
        <v>2790</v>
      </c>
      <c r="BL66" s="3">
        <f t="array" ref="BL66">IF(COUNTA(BG66:BK66)=0, 0, AVERAGE(IF(BG66:BK66&lt;&gt;"", IF(RIGHT(BG66:BK66,1)="k", VALUE(SUBSTITUTE(BG66:BK66,"k",""))*1000, VALUE(BG66:BK66)))))</f>
        <v>2922</v>
      </c>
      <c r="BN66">
        <f>BN65+1</f>
        <v>2018</v>
      </c>
      <c r="BO66">
        <v>46200</v>
      </c>
    </row>
    <row r="67" spans="1:67">
      <c r="A67" t="s">
        <v>553</v>
      </c>
      <c r="B67">
        <v>3300</v>
      </c>
      <c r="C67">
        <v>3750</v>
      </c>
      <c r="D67">
        <v>3980</v>
      </c>
      <c r="E67">
        <v>4170</v>
      </c>
      <c r="F67">
        <v>4300</v>
      </c>
      <c r="G67">
        <v>4590</v>
      </c>
      <c r="H67">
        <v>4730</v>
      </c>
      <c r="I67">
        <v>4850</v>
      </c>
      <c r="J67">
        <v>4890</v>
      </c>
      <c r="K67">
        <v>5180</v>
      </c>
      <c r="L67">
        <v>5520</v>
      </c>
      <c r="M67">
        <v>5960</v>
      </c>
      <c r="N67">
        <v>6500</v>
      </c>
      <c r="O67">
        <v>7010</v>
      </c>
      <c r="P67">
        <v>9580</v>
      </c>
      <c r="Q67" t="s">
        <v>444</v>
      </c>
      <c r="R67" t="s">
        <v>247</v>
      </c>
      <c r="S67" t="s">
        <v>150</v>
      </c>
      <c r="T67">
        <v>9370</v>
      </c>
      <c r="U67">
        <v>9180</v>
      </c>
      <c r="V67">
        <v>9170</v>
      </c>
      <c r="W67">
        <v>9390</v>
      </c>
      <c r="X67">
        <v>8860</v>
      </c>
      <c r="Y67">
        <v>9110</v>
      </c>
      <c r="Z67">
        <v>9530</v>
      </c>
      <c r="AA67">
        <v>9060</v>
      </c>
      <c r="AB67">
        <v>8740</v>
      </c>
      <c r="AC67">
        <v>7050</v>
      </c>
      <c r="AD67">
        <v>7740</v>
      </c>
      <c r="AE67">
        <v>8170</v>
      </c>
      <c r="AF67">
        <v>8360</v>
      </c>
      <c r="AG67">
        <v>8630</v>
      </c>
      <c r="AH67">
        <v>8150</v>
      </c>
      <c r="AI67">
        <v>8250</v>
      </c>
      <c r="AJ67">
        <v>8330</v>
      </c>
      <c r="AK67">
        <v>8520</v>
      </c>
      <c r="AL67">
        <v>8610</v>
      </c>
      <c r="AM67">
        <v>8880</v>
      </c>
      <c r="AN67">
        <v>8960</v>
      </c>
      <c r="AO67">
        <v>7960</v>
      </c>
      <c r="AP67">
        <v>7610</v>
      </c>
      <c r="AQ67">
        <v>7570</v>
      </c>
      <c r="AR67">
        <v>7360</v>
      </c>
      <c r="AS67">
        <v>7320</v>
      </c>
      <c r="AT67">
        <v>7170</v>
      </c>
      <c r="AU67">
        <v>7160</v>
      </c>
      <c r="AV67">
        <v>6750</v>
      </c>
      <c r="AW67">
        <v>6940</v>
      </c>
      <c r="AX67">
        <v>6500</v>
      </c>
      <c r="AY67">
        <v>6300</v>
      </c>
      <c r="AZ67">
        <v>6510</v>
      </c>
      <c r="BA67">
        <v>6740</v>
      </c>
      <c r="BB67">
        <v>6840</v>
      </c>
      <c r="BC67">
        <v>6980</v>
      </c>
      <c r="BD67">
        <v>7040</v>
      </c>
      <c r="BE67">
        <v>7090</v>
      </c>
      <c r="BF67">
        <v>7040</v>
      </c>
      <c r="BG67">
        <v>6890</v>
      </c>
      <c r="BH67">
        <v>6790</v>
      </c>
      <c r="BI67">
        <v>6890</v>
      </c>
      <c r="BJ67">
        <v>6620</v>
      </c>
      <c r="BK67">
        <v>6580</v>
      </c>
      <c r="BL67" s="3">
        <f t="array" ref="BL67">IF(COUNTA(BG67:BK67)=0, 0, AVERAGE(IF(BG67:BK67&lt;&gt;"", IF(RIGHT(BG67:BK67,1)="k", VALUE(SUBSTITUTE(BG67:BK67,"k",""))*1000, VALUE(BG67:BK67)))))</f>
        <v>6754</v>
      </c>
      <c r="BN67">
        <f>BN66+1</f>
        <v>2019</v>
      </c>
      <c r="BO67">
        <v>46600</v>
      </c>
    </row>
    <row r="68" spans="1:67">
      <c r="A68" t="s">
        <v>554</v>
      </c>
      <c r="Z68" t="s">
        <v>475</v>
      </c>
      <c r="AA68" t="s">
        <v>383</v>
      </c>
      <c r="AB68" t="s">
        <v>297</v>
      </c>
      <c r="AC68" t="s">
        <v>305</v>
      </c>
      <c r="AD68" t="s">
        <v>480</v>
      </c>
      <c r="AE68" t="s">
        <v>12</v>
      </c>
      <c r="AF68" t="s">
        <v>14</v>
      </c>
      <c r="AG68" t="s">
        <v>14</v>
      </c>
      <c r="AH68" t="s">
        <v>313</v>
      </c>
      <c r="AI68" t="s">
        <v>315</v>
      </c>
      <c r="AJ68" t="s">
        <v>17</v>
      </c>
      <c r="AK68" t="s">
        <v>178</v>
      </c>
      <c r="AL68" t="s">
        <v>56</v>
      </c>
      <c r="AM68" t="s">
        <v>392</v>
      </c>
      <c r="AN68" t="s">
        <v>505</v>
      </c>
      <c r="AO68" t="s">
        <v>237</v>
      </c>
      <c r="AP68" t="s">
        <v>542</v>
      </c>
      <c r="AQ68" t="s">
        <v>555</v>
      </c>
      <c r="AR68" t="s">
        <v>512</v>
      </c>
      <c r="AS68" t="s">
        <v>201</v>
      </c>
      <c r="AT68" t="s">
        <v>556</v>
      </c>
      <c r="AU68" t="s">
        <v>91</v>
      </c>
      <c r="AV68" t="s">
        <v>557</v>
      </c>
      <c r="AW68" t="s">
        <v>417</v>
      </c>
      <c r="AX68" t="s">
        <v>420</v>
      </c>
      <c r="AY68" t="s">
        <v>558</v>
      </c>
      <c r="AZ68" t="s">
        <v>559</v>
      </c>
      <c r="BA68" t="s">
        <v>560</v>
      </c>
      <c r="BB68" t="s">
        <v>337</v>
      </c>
      <c r="BC68" t="s">
        <v>561</v>
      </c>
      <c r="BD68" t="s">
        <v>346</v>
      </c>
      <c r="BE68" t="s">
        <v>346</v>
      </c>
      <c r="BF68" t="s">
        <v>562</v>
      </c>
      <c r="BG68" t="s">
        <v>354</v>
      </c>
      <c r="BH68" t="s">
        <v>563</v>
      </c>
      <c r="BI68" t="s">
        <v>564</v>
      </c>
      <c r="BL68" s="3">
        <f t="array" ref="BL68">IF(COUNTA(BG68:BK68)=0, 0, AVERAGE(IF(BG68:BK68&lt;&gt;"", IF(RIGHT(BG68:BK68,1)="k", VALUE(SUBSTITUTE(BG68:BK68,"k",""))*1000, VALUE(BG68:BK68)))))</f>
        <v>96200</v>
      </c>
      <c r="BN68">
        <f>BN67+1</f>
        <v>2020</v>
      </c>
      <c r="BO68">
        <v>43500</v>
      </c>
    </row>
    <row r="69" spans="1:67">
      <c r="A69" t="s">
        <v>565</v>
      </c>
      <c r="B69" t="s">
        <v>158</v>
      </c>
      <c r="C69" t="s">
        <v>2</v>
      </c>
      <c r="D69" t="s">
        <v>2</v>
      </c>
      <c r="E69" t="s">
        <v>249</v>
      </c>
      <c r="F69" t="s">
        <v>381</v>
      </c>
      <c r="G69" t="s">
        <v>250</v>
      </c>
      <c r="H69" t="s">
        <v>161</v>
      </c>
      <c r="I69" t="s">
        <v>289</v>
      </c>
      <c r="J69" t="s">
        <v>475</v>
      </c>
      <c r="K69" t="s">
        <v>566</v>
      </c>
      <c r="L69" t="s">
        <v>165</v>
      </c>
      <c r="M69" t="s">
        <v>293</v>
      </c>
      <c r="N69" t="s">
        <v>294</v>
      </c>
      <c r="O69" t="s">
        <v>168</v>
      </c>
      <c r="P69" t="s">
        <v>295</v>
      </c>
      <c r="Q69" t="s">
        <v>219</v>
      </c>
      <c r="R69" t="s">
        <v>567</v>
      </c>
      <c r="S69" t="s">
        <v>300</v>
      </c>
      <c r="T69" t="s">
        <v>221</v>
      </c>
      <c r="U69" t="s">
        <v>260</v>
      </c>
      <c r="V69" t="s">
        <v>540</v>
      </c>
      <c r="W69" t="s">
        <v>478</v>
      </c>
      <c r="X69" t="s">
        <v>170</v>
      </c>
      <c r="Y69" t="s">
        <v>223</v>
      </c>
      <c r="Z69" t="s">
        <v>224</v>
      </c>
      <c r="AA69" t="s">
        <v>173</v>
      </c>
      <c r="AB69" t="s">
        <v>314</v>
      </c>
      <c r="AC69" t="s">
        <v>545</v>
      </c>
      <c r="AD69" t="s">
        <v>178</v>
      </c>
      <c r="AE69" t="s">
        <v>312</v>
      </c>
      <c r="AF69" t="s">
        <v>494</v>
      </c>
      <c r="AG69" t="s">
        <v>22</v>
      </c>
      <c r="AH69" t="s">
        <v>22</v>
      </c>
      <c r="AI69" t="s">
        <v>55</v>
      </c>
      <c r="AJ69" t="s">
        <v>47</v>
      </c>
      <c r="AK69" t="s">
        <v>228</v>
      </c>
      <c r="AL69" t="s">
        <v>46</v>
      </c>
      <c r="AM69" t="s">
        <v>546</v>
      </c>
      <c r="AN69" t="s">
        <v>44</v>
      </c>
      <c r="AO69" t="s">
        <v>269</v>
      </c>
      <c r="AP69" t="s">
        <v>42</v>
      </c>
      <c r="AQ69" t="s">
        <v>70</v>
      </c>
      <c r="AR69" t="s">
        <v>65</v>
      </c>
      <c r="AS69" t="s">
        <v>64</v>
      </c>
      <c r="AT69" t="s">
        <v>38</v>
      </c>
      <c r="AU69" t="s">
        <v>40</v>
      </c>
      <c r="AV69" t="s">
        <v>568</v>
      </c>
      <c r="AW69" t="s">
        <v>236</v>
      </c>
      <c r="AX69" t="s">
        <v>569</v>
      </c>
      <c r="AY69" t="s">
        <v>498</v>
      </c>
      <c r="AZ69" t="s">
        <v>275</v>
      </c>
      <c r="BA69" t="s">
        <v>115</v>
      </c>
      <c r="BB69" t="s">
        <v>409</v>
      </c>
      <c r="BC69" t="s">
        <v>37</v>
      </c>
      <c r="BD69" t="s">
        <v>236</v>
      </c>
      <c r="BE69" t="s">
        <v>388</v>
      </c>
      <c r="BF69" t="s">
        <v>570</v>
      </c>
      <c r="BG69" t="s">
        <v>571</v>
      </c>
      <c r="BH69" t="s">
        <v>572</v>
      </c>
      <c r="BI69" t="s">
        <v>195</v>
      </c>
      <c r="BJ69" t="s">
        <v>407</v>
      </c>
      <c r="BK69" t="s">
        <v>388</v>
      </c>
      <c r="BL69" s="3">
        <f t="array" ref="BL69">IF(COUNTA(BG69:BK69)=0, 0, AVERAGE(IF(BG69:BK69&lt;&gt;"", IF(RIGHT(BG69:BK69,1)="k", VALUE(SUBSTITUTE(BG69:BK69,"k",""))*1000, VALUE(BG69:BK69)))))</f>
        <v>45640</v>
      </c>
      <c r="BN69">
        <f>BN68+1</f>
        <v>2021</v>
      </c>
      <c r="BO69">
        <v>45200</v>
      </c>
    </row>
    <row r="70" spans="1:67">
      <c r="A70" t="s">
        <v>573</v>
      </c>
      <c r="G70">
        <v>1800</v>
      </c>
      <c r="H70">
        <v>1910</v>
      </c>
      <c r="I70">
        <v>2010</v>
      </c>
      <c r="J70">
        <v>2080</v>
      </c>
      <c r="K70">
        <v>2160</v>
      </c>
      <c r="L70">
        <v>2400</v>
      </c>
      <c r="M70">
        <v>2430</v>
      </c>
      <c r="N70">
        <v>2470</v>
      </c>
      <c r="O70">
        <v>2610</v>
      </c>
      <c r="P70">
        <v>2820</v>
      </c>
      <c r="Q70">
        <v>3000</v>
      </c>
      <c r="R70">
        <v>3160</v>
      </c>
      <c r="S70">
        <v>3360</v>
      </c>
      <c r="T70">
        <v>3590</v>
      </c>
      <c r="U70">
        <v>3820</v>
      </c>
      <c r="V70">
        <v>3960</v>
      </c>
      <c r="W70">
        <v>4140</v>
      </c>
      <c r="X70">
        <v>4180</v>
      </c>
      <c r="Y70">
        <v>4330</v>
      </c>
      <c r="Z70">
        <v>4520</v>
      </c>
      <c r="AA70">
        <v>4700</v>
      </c>
      <c r="AB70">
        <v>4280</v>
      </c>
      <c r="AC70">
        <v>4300</v>
      </c>
      <c r="AD70">
        <v>4490</v>
      </c>
      <c r="AE70">
        <v>4160</v>
      </c>
      <c r="AF70">
        <v>3550</v>
      </c>
      <c r="AG70">
        <v>2780</v>
      </c>
      <c r="AH70">
        <v>1520</v>
      </c>
      <c r="AI70">
        <v>1070</v>
      </c>
      <c r="AJ70">
        <v>970</v>
      </c>
      <c r="AK70">
        <v>1030</v>
      </c>
      <c r="AL70">
        <v>1190</v>
      </c>
      <c r="AM70">
        <v>1360</v>
      </c>
      <c r="AN70">
        <v>1440</v>
      </c>
      <c r="AO70">
        <v>1510</v>
      </c>
      <c r="AP70">
        <v>1570</v>
      </c>
      <c r="AQ70">
        <v>1670</v>
      </c>
      <c r="AR70">
        <v>1770</v>
      </c>
      <c r="AS70">
        <v>1980</v>
      </c>
      <c r="AT70">
        <v>2110</v>
      </c>
      <c r="AU70">
        <v>2330</v>
      </c>
      <c r="AV70">
        <v>2560</v>
      </c>
      <c r="AW70">
        <v>2900</v>
      </c>
      <c r="AX70">
        <v>2980</v>
      </c>
      <c r="AY70">
        <v>2900</v>
      </c>
      <c r="AZ70">
        <v>3100</v>
      </c>
      <c r="BA70">
        <v>3360</v>
      </c>
      <c r="BB70">
        <v>3600</v>
      </c>
      <c r="BC70">
        <v>3740</v>
      </c>
      <c r="BD70">
        <v>3900</v>
      </c>
      <c r="BE70">
        <v>4010</v>
      </c>
      <c r="BF70">
        <v>4130</v>
      </c>
      <c r="BG70">
        <v>4330</v>
      </c>
      <c r="BH70">
        <v>4540</v>
      </c>
      <c r="BI70">
        <v>4770</v>
      </c>
      <c r="BJ70">
        <v>4450</v>
      </c>
      <c r="BK70">
        <v>4930</v>
      </c>
      <c r="BL70" s="3">
        <f t="array" ref="BL70">IF(COUNTA(BG70:BK70)=0, 0, AVERAGE(IF(BG70:BK70&lt;&gt;"", IF(RIGHT(BG70:BK70,1)="k", VALUE(SUBSTITUTE(BG70:BK70,"k",""))*1000, VALUE(BG70:BK70)))))</f>
        <v>4604</v>
      </c>
    </row>
    <row r="71" spans="1:67">
      <c r="A71" t="s">
        <v>574</v>
      </c>
      <c r="B71">
        <v>1110</v>
      </c>
      <c r="C71">
        <v>1110</v>
      </c>
      <c r="D71">
        <v>1130</v>
      </c>
      <c r="E71">
        <v>1150</v>
      </c>
      <c r="F71">
        <v>1150</v>
      </c>
      <c r="G71">
        <v>1140</v>
      </c>
      <c r="H71">
        <v>1060</v>
      </c>
      <c r="I71">
        <v>1070</v>
      </c>
      <c r="J71">
        <v>1050</v>
      </c>
      <c r="K71">
        <v>1090</v>
      </c>
      <c r="L71">
        <v>1160</v>
      </c>
      <c r="M71">
        <v>1190</v>
      </c>
      <c r="N71">
        <v>1130</v>
      </c>
      <c r="O71">
        <v>1130</v>
      </c>
      <c r="P71">
        <v>1170</v>
      </c>
      <c r="Q71">
        <v>994</v>
      </c>
      <c r="R71">
        <v>932</v>
      </c>
      <c r="S71">
        <v>925</v>
      </c>
      <c r="T71">
        <v>973</v>
      </c>
      <c r="U71">
        <v>920</v>
      </c>
      <c r="V71">
        <v>897</v>
      </c>
      <c r="W71">
        <v>841</v>
      </c>
      <c r="X71">
        <v>759</v>
      </c>
      <c r="Y71">
        <v>702</v>
      </c>
      <c r="Z71">
        <v>743</v>
      </c>
      <c r="AA71">
        <v>763</v>
      </c>
      <c r="AB71">
        <v>784</v>
      </c>
      <c r="AC71">
        <v>802</v>
      </c>
      <c r="AD71">
        <v>827</v>
      </c>
      <c r="AE71">
        <v>847</v>
      </c>
      <c r="AF71">
        <v>852</v>
      </c>
      <c r="AG71">
        <v>875</v>
      </c>
      <c r="AH71">
        <v>887</v>
      </c>
      <c r="AI71">
        <v>907</v>
      </c>
      <c r="AJ71">
        <v>915</v>
      </c>
      <c r="AK71">
        <v>931</v>
      </c>
      <c r="AL71">
        <v>952</v>
      </c>
      <c r="AM71">
        <v>969</v>
      </c>
      <c r="AN71">
        <v>990</v>
      </c>
      <c r="AO71">
        <v>1010</v>
      </c>
      <c r="AP71">
        <v>1020</v>
      </c>
      <c r="AQ71">
        <v>1030</v>
      </c>
      <c r="AR71">
        <v>1050</v>
      </c>
      <c r="AS71">
        <v>1080</v>
      </c>
      <c r="AT71">
        <v>1110</v>
      </c>
      <c r="AU71">
        <v>1140</v>
      </c>
      <c r="AV71">
        <v>1180</v>
      </c>
      <c r="AW71">
        <v>1200</v>
      </c>
      <c r="AX71">
        <v>1280</v>
      </c>
      <c r="AY71">
        <v>1310</v>
      </c>
      <c r="AZ71">
        <v>1380</v>
      </c>
      <c r="BA71">
        <v>1530</v>
      </c>
      <c r="BB71">
        <v>1630</v>
      </c>
      <c r="BC71">
        <v>1710</v>
      </c>
      <c r="BD71">
        <v>1720</v>
      </c>
      <c r="BE71">
        <v>1710</v>
      </c>
      <c r="BF71">
        <v>1730</v>
      </c>
      <c r="BG71">
        <v>1830</v>
      </c>
      <c r="BH71">
        <v>1900</v>
      </c>
      <c r="BI71">
        <v>1980</v>
      </c>
      <c r="BJ71">
        <v>1950</v>
      </c>
      <c r="BK71">
        <v>2010</v>
      </c>
      <c r="BL71" s="3">
        <f t="array" ref="BL71">IF(COUNTA(BG71:BK71)=0, 0, AVERAGE(IF(BG71:BK71&lt;&gt;"", IF(RIGHT(BG71:BK71,1)="k", VALUE(SUBSTITUTE(BG71:BK71,"k",""))*1000, VALUE(BG71:BK71)))))</f>
        <v>1934</v>
      </c>
    </row>
    <row r="72" spans="1:67">
      <c r="A72" t="s">
        <v>575</v>
      </c>
      <c r="AB72">
        <v>522</v>
      </c>
      <c r="AC72">
        <v>526</v>
      </c>
      <c r="AD72">
        <v>544</v>
      </c>
      <c r="AE72">
        <v>551</v>
      </c>
      <c r="AF72">
        <v>555</v>
      </c>
      <c r="AG72">
        <v>547</v>
      </c>
      <c r="AH72">
        <v>547</v>
      </c>
      <c r="AI72">
        <v>557</v>
      </c>
      <c r="AJ72">
        <v>562</v>
      </c>
      <c r="AK72">
        <v>572</v>
      </c>
      <c r="AL72">
        <v>581</v>
      </c>
      <c r="AM72">
        <v>598</v>
      </c>
      <c r="AN72">
        <v>609</v>
      </c>
      <c r="AO72">
        <v>618</v>
      </c>
      <c r="AP72">
        <v>621</v>
      </c>
      <c r="AQ72">
        <v>635</v>
      </c>
      <c r="AR72">
        <v>658</v>
      </c>
      <c r="AS72">
        <v>651</v>
      </c>
      <c r="AT72">
        <v>653</v>
      </c>
      <c r="AU72">
        <v>659</v>
      </c>
      <c r="AV72">
        <v>653</v>
      </c>
      <c r="AW72">
        <v>682</v>
      </c>
      <c r="AX72">
        <v>693</v>
      </c>
      <c r="AY72">
        <v>669</v>
      </c>
      <c r="AZ72">
        <v>684</v>
      </c>
      <c r="BA72">
        <v>705</v>
      </c>
      <c r="BB72">
        <v>728</v>
      </c>
      <c r="BC72">
        <v>739</v>
      </c>
      <c r="BD72">
        <v>747</v>
      </c>
      <c r="BE72">
        <v>756</v>
      </c>
      <c r="BF72">
        <v>817</v>
      </c>
      <c r="BG72">
        <v>878</v>
      </c>
      <c r="BH72">
        <v>911</v>
      </c>
      <c r="BI72">
        <v>938</v>
      </c>
      <c r="BJ72">
        <v>959</v>
      </c>
      <c r="BK72">
        <v>973</v>
      </c>
      <c r="BL72" s="3">
        <f t="array" ref="BL72">IF(COUNTA(BG72:BK72)=0, 0, AVERAGE(IF(BG72:BK72&lt;&gt;"", IF(RIGHT(BG72:BK72,1)="k", VALUE(SUBSTITUTE(BG72:BK72,"k",""))*1000, VALUE(BG72:BK72)))))</f>
        <v>931.8</v>
      </c>
    </row>
    <row r="73" spans="1:67">
      <c r="A73" t="s">
        <v>576</v>
      </c>
      <c r="H73">
        <v>537</v>
      </c>
      <c r="I73">
        <v>523</v>
      </c>
      <c r="J73">
        <v>557</v>
      </c>
      <c r="K73">
        <v>554</v>
      </c>
      <c r="L73">
        <v>571</v>
      </c>
      <c r="M73">
        <v>555</v>
      </c>
      <c r="N73">
        <v>540</v>
      </c>
      <c r="O73">
        <v>572</v>
      </c>
      <c r="P73">
        <v>588</v>
      </c>
      <c r="Q73">
        <v>642</v>
      </c>
      <c r="R73">
        <v>668</v>
      </c>
      <c r="S73">
        <v>670</v>
      </c>
      <c r="T73">
        <v>690</v>
      </c>
      <c r="U73">
        <v>659</v>
      </c>
      <c r="V73">
        <v>678</v>
      </c>
      <c r="W73">
        <v>677</v>
      </c>
      <c r="X73">
        <v>650</v>
      </c>
      <c r="Y73">
        <v>696</v>
      </c>
      <c r="Z73">
        <v>695</v>
      </c>
      <c r="AA73">
        <v>664</v>
      </c>
      <c r="AB73">
        <v>666</v>
      </c>
      <c r="AC73">
        <v>656</v>
      </c>
      <c r="AD73">
        <v>659</v>
      </c>
      <c r="AE73">
        <v>671</v>
      </c>
      <c r="AF73">
        <v>668</v>
      </c>
      <c r="AG73">
        <v>661</v>
      </c>
      <c r="AH73">
        <v>657</v>
      </c>
      <c r="AI73">
        <v>653</v>
      </c>
      <c r="AJ73">
        <v>634</v>
      </c>
      <c r="AK73">
        <v>620</v>
      </c>
      <c r="AL73">
        <v>616</v>
      </c>
      <c r="AM73">
        <v>628</v>
      </c>
      <c r="AN73">
        <v>631</v>
      </c>
      <c r="AO73">
        <v>652</v>
      </c>
      <c r="AP73">
        <v>668</v>
      </c>
      <c r="AQ73">
        <v>687</v>
      </c>
      <c r="AR73">
        <v>646</v>
      </c>
      <c r="AS73">
        <v>671</v>
      </c>
      <c r="AT73">
        <v>697</v>
      </c>
      <c r="AU73">
        <v>661</v>
      </c>
      <c r="AV73">
        <v>638</v>
      </c>
      <c r="AW73">
        <v>638</v>
      </c>
      <c r="AX73">
        <v>657</v>
      </c>
      <c r="AY73">
        <v>679</v>
      </c>
      <c r="AZ73">
        <v>697</v>
      </c>
      <c r="BA73">
        <v>621</v>
      </c>
      <c r="BB73">
        <v>634</v>
      </c>
      <c r="BC73">
        <v>632</v>
      </c>
      <c r="BD73">
        <v>605</v>
      </c>
      <c r="BE73">
        <v>612</v>
      </c>
      <c r="BF73">
        <v>606</v>
      </c>
      <c r="BG73">
        <v>618</v>
      </c>
      <c r="BH73">
        <v>646</v>
      </c>
      <c r="BI73">
        <v>669</v>
      </c>
      <c r="BJ73">
        <v>656</v>
      </c>
      <c r="BK73">
        <v>666</v>
      </c>
      <c r="BL73" s="3">
        <f t="array" ref="BL73">IF(COUNTA(BG73:BK73)=0, 0, AVERAGE(IF(BG73:BK73&lt;&gt;"", IF(RIGHT(BG73:BK73,1)="k", VALUE(SUBSTITUTE(BG73:BK73,"k",""))*1000, VALUE(BG73:BK73)))))</f>
        <v>651</v>
      </c>
    </row>
    <row r="74" spans="1:67">
      <c r="A74" t="s">
        <v>577</v>
      </c>
      <c r="L74">
        <v>616</v>
      </c>
      <c r="M74">
        <v>589</v>
      </c>
      <c r="N74">
        <v>625</v>
      </c>
      <c r="O74">
        <v>624</v>
      </c>
      <c r="P74">
        <v>632</v>
      </c>
      <c r="Q74">
        <v>644</v>
      </c>
      <c r="R74">
        <v>636</v>
      </c>
      <c r="S74">
        <v>554</v>
      </c>
      <c r="T74">
        <v>589</v>
      </c>
      <c r="U74">
        <v>581</v>
      </c>
      <c r="V74">
        <v>483</v>
      </c>
      <c r="W74">
        <v>561</v>
      </c>
      <c r="X74">
        <v>575</v>
      </c>
      <c r="Y74">
        <v>547</v>
      </c>
      <c r="Z74">
        <v>588</v>
      </c>
      <c r="AA74">
        <v>603</v>
      </c>
      <c r="AB74">
        <v>589</v>
      </c>
      <c r="AC74">
        <v>596</v>
      </c>
      <c r="AD74">
        <v>614</v>
      </c>
      <c r="AE74">
        <v>641</v>
      </c>
      <c r="AF74">
        <v>670</v>
      </c>
      <c r="AG74">
        <v>690</v>
      </c>
      <c r="AH74">
        <v>677</v>
      </c>
      <c r="AI74">
        <v>669</v>
      </c>
      <c r="AJ74">
        <v>670</v>
      </c>
      <c r="AK74">
        <v>682</v>
      </c>
      <c r="AL74">
        <v>746</v>
      </c>
      <c r="AM74">
        <v>779</v>
      </c>
      <c r="AN74">
        <v>550</v>
      </c>
      <c r="AO74">
        <v>545</v>
      </c>
      <c r="AP74">
        <v>564</v>
      </c>
      <c r="AQ74">
        <v>564</v>
      </c>
      <c r="AR74">
        <v>546</v>
      </c>
      <c r="AS74">
        <v>537</v>
      </c>
      <c r="AT74">
        <v>539</v>
      </c>
      <c r="AU74">
        <v>548</v>
      </c>
      <c r="AV74">
        <v>547</v>
      </c>
      <c r="AW74">
        <v>551</v>
      </c>
      <c r="AX74">
        <v>554</v>
      </c>
      <c r="AY74">
        <v>558</v>
      </c>
      <c r="AZ74">
        <v>569</v>
      </c>
      <c r="BA74">
        <v>599</v>
      </c>
      <c r="BB74">
        <v>573</v>
      </c>
      <c r="BC74">
        <v>576</v>
      </c>
      <c r="BD74">
        <v>567</v>
      </c>
      <c r="BE74">
        <v>586</v>
      </c>
      <c r="BF74">
        <v>607</v>
      </c>
      <c r="BG74">
        <v>628</v>
      </c>
      <c r="BH74">
        <v>621</v>
      </c>
      <c r="BI74">
        <v>634</v>
      </c>
      <c r="BJ74">
        <v>605</v>
      </c>
      <c r="BK74">
        <v>614</v>
      </c>
      <c r="BL74" s="3">
        <f t="array" ref="BL74">IF(COUNTA(BG74:BK74)=0, 0, AVERAGE(IF(BG74:BK74&lt;&gt;"", IF(RIGHT(BG74:BK74,1)="k", VALUE(SUBSTITUTE(BG74:BK74,"k",""))*1000, VALUE(BG74:BK74)))))</f>
        <v>620.4</v>
      </c>
    </row>
    <row r="75" spans="1:67">
      <c r="A75" t="s">
        <v>578</v>
      </c>
      <c r="V75">
        <v>468</v>
      </c>
      <c r="W75">
        <v>470</v>
      </c>
      <c r="X75">
        <v>452</v>
      </c>
      <c r="Y75">
        <v>445</v>
      </c>
      <c r="Z75">
        <v>423</v>
      </c>
      <c r="AA75">
        <v>452</v>
      </c>
      <c r="AB75">
        <v>420</v>
      </c>
      <c r="AC75">
        <v>421</v>
      </c>
      <c r="AD75">
        <v>415</v>
      </c>
      <c r="AE75">
        <v>394</v>
      </c>
      <c r="AF75">
        <v>373</v>
      </c>
      <c r="AG75">
        <v>356</v>
      </c>
      <c r="AH75">
        <v>462</v>
      </c>
      <c r="AI75">
        <v>495</v>
      </c>
      <c r="AJ75">
        <v>556</v>
      </c>
      <c r="AK75">
        <v>629</v>
      </c>
      <c r="AL75">
        <v>1010</v>
      </c>
      <c r="AM75">
        <v>2420</v>
      </c>
      <c r="AN75">
        <v>2890</v>
      </c>
      <c r="AO75">
        <v>3490</v>
      </c>
      <c r="AP75">
        <v>3940</v>
      </c>
      <c r="AQ75">
        <v>6130</v>
      </c>
      <c r="AR75">
        <v>6990</v>
      </c>
      <c r="AS75">
        <v>7600</v>
      </c>
      <c r="AT75" t="s">
        <v>579</v>
      </c>
      <c r="AU75" t="s">
        <v>444</v>
      </c>
      <c r="AV75" t="s">
        <v>445</v>
      </c>
      <c r="AW75" t="s">
        <v>135</v>
      </c>
      <c r="AX75" t="s">
        <v>129</v>
      </c>
      <c r="AY75" t="s">
        <v>378</v>
      </c>
      <c r="AZ75" t="s">
        <v>124</v>
      </c>
      <c r="BA75" t="s">
        <v>143</v>
      </c>
      <c r="BB75" t="s">
        <v>150</v>
      </c>
      <c r="BC75" t="s">
        <v>372</v>
      </c>
      <c r="BD75" t="s">
        <v>444</v>
      </c>
      <c r="BE75">
        <v>9790</v>
      </c>
      <c r="BF75">
        <v>8590</v>
      </c>
      <c r="BG75">
        <v>7820</v>
      </c>
      <c r="BH75">
        <v>7080</v>
      </c>
      <c r="BI75">
        <v>6470</v>
      </c>
      <c r="BJ75">
        <v>6030</v>
      </c>
      <c r="BK75">
        <v>5830</v>
      </c>
      <c r="BL75" s="3">
        <f t="array" ref="BL75">IF(COUNTA(BG75:BK75)=0, 0, AVERAGE(IF(BG75:BK75&lt;&gt;"", IF(RIGHT(BG75:BK75,1)="k", VALUE(SUBSTITUTE(BG75:BK75,"k",""))*1000, VALUE(BG75:BK75)))))</f>
        <v>6646</v>
      </c>
    </row>
    <row r="76" spans="1:67">
      <c r="A76" t="s">
        <v>580</v>
      </c>
      <c r="B76">
        <v>5030</v>
      </c>
      <c r="C76">
        <v>5650</v>
      </c>
      <c r="D76">
        <v>5640</v>
      </c>
      <c r="E76">
        <v>6280</v>
      </c>
      <c r="F76">
        <v>6850</v>
      </c>
      <c r="G76">
        <v>7550</v>
      </c>
      <c r="H76">
        <v>7980</v>
      </c>
      <c r="I76">
        <v>8360</v>
      </c>
      <c r="J76">
        <v>8910</v>
      </c>
      <c r="K76">
        <v>9900</v>
      </c>
      <c r="L76" t="s">
        <v>123</v>
      </c>
      <c r="M76" t="s">
        <v>445</v>
      </c>
      <c r="N76" t="s">
        <v>150</v>
      </c>
      <c r="O76" t="s">
        <v>128</v>
      </c>
      <c r="P76" t="s">
        <v>150</v>
      </c>
      <c r="Q76" t="s">
        <v>145</v>
      </c>
      <c r="R76" t="s">
        <v>151</v>
      </c>
      <c r="S76" t="s">
        <v>129</v>
      </c>
      <c r="T76" t="s">
        <v>376</v>
      </c>
      <c r="U76" t="s">
        <v>153</v>
      </c>
      <c r="V76" t="s">
        <v>248</v>
      </c>
      <c r="W76" t="s">
        <v>484</v>
      </c>
      <c r="X76" t="s">
        <v>152</v>
      </c>
      <c r="Y76" t="s">
        <v>212</v>
      </c>
      <c r="Z76" t="s">
        <v>152</v>
      </c>
      <c r="AA76" t="s">
        <v>484</v>
      </c>
      <c r="AB76" t="s">
        <v>484</v>
      </c>
      <c r="AC76" t="s">
        <v>375</v>
      </c>
      <c r="AD76" t="s">
        <v>2</v>
      </c>
      <c r="AE76" t="s">
        <v>377</v>
      </c>
      <c r="AF76" t="s">
        <v>213</v>
      </c>
      <c r="AG76" t="s">
        <v>157</v>
      </c>
      <c r="AH76" t="s">
        <v>157</v>
      </c>
      <c r="AI76" t="s">
        <v>213</v>
      </c>
      <c r="AJ76" t="s">
        <v>377</v>
      </c>
      <c r="AK76" t="s">
        <v>249</v>
      </c>
      <c r="AL76" t="s">
        <v>380</v>
      </c>
      <c r="AM76" t="s">
        <v>161</v>
      </c>
      <c r="AN76" t="s">
        <v>530</v>
      </c>
      <c r="AO76" t="s">
        <v>286</v>
      </c>
      <c r="AP76" t="s">
        <v>566</v>
      </c>
      <c r="AQ76" t="s">
        <v>291</v>
      </c>
      <c r="AR76" t="s">
        <v>164</v>
      </c>
      <c r="AS76" t="s">
        <v>490</v>
      </c>
      <c r="AT76" t="s">
        <v>254</v>
      </c>
      <c r="AU76" t="s">
        <v>567</v>
      </c>
      <c r="AV76" t="s">
        <v>257</v>
      </c>
      <c r="AW76" t="s">
        <v>540</v>
      </c>
      <c r="AX76" t="s">
        <v>478</v>
      </c>
      <c r="AY76" t="s">
        <v>300</v>
      </c>
      <c r="AZ76" t="s">
        <v>219</v>
      </c>
      <c r="BA76" t="s">
        <v>252</v>
      </c>
      <c r="BB76" t="s">
        <v>216</v>
      </c>
      <c r="BC76" t="s">
        <v>251</v>
      </c>
      <c r="BD76" t="s">
        <v>286</v>
      </c>
      <c r="BE76" t="s">
        <v>216</v>
      </c>
      <c r="BF76" t="s">
        <v>216</v>
      </c>
      <c r="BG76" t="s">
        <v>475</v>
      </c>
      <c r="BH76" t="s">
        <v>566</v>
      </c>
      <c r="BI76" t="s">
        <v>487</v>
      </c>
      <c r="BJ76" t="s">
        <v>285</v>
      </c>
      <c r="BK76" t="s">
        <v>217</v>
      </c>
      <c r="BL76" s="3">
        <f t="array" ref="BL76">IF(COUNTA(BG76:BK76)=0, 0, AVERAGE(IF(BG76:BK76&lt;&gt;"", IF(RIGHT(BG76:BK76,1)="k", VALUE(SUBSTITUTE(BG76:BK76,"k",""))*1000, VALUE(BG76:BK76)))))</f>
        <v>18420</v>
      </c>
    </row>
    <row r="77" spans="1:67">
      <c r="A77" t="s">
        <v>581</v>
      </c>
      <c r="S77">
        <v>3060</v>
      </c>
      <c r="T77">
        <v>3240</v>
      </c>
      <c r="U77">
        <v>3440</v>
      </c>
      <c r="V77">
        <v>3440</v>
      </c>
      <c r="W77">
        <v>3480</v>
      </c>
      <c r="X77">
        <v>3570</v>
      </c>
      <c r="Y77">
        <v>3640</v>
      </c>
      <c r="Z77">
        <v>3720</v>
      </c>
      <c r="AA77">
        <v>3900</v>
      </c>
      <c r="AB77">
        <v>4170</v>
      </c>
      <c r="AC77">
        <v>4560</v>
      </c>
      <c r="AD77">
        <v>4730</v>
      </c>
      <c r="AE77">
        <v>4940</v>
      </c>
      <c r="AF77">
        <v>5150</v>
      </c>
      <c r="AG77">
        <v>5180</v>
      </c>
      <c r="AH77">
        <v>5070</v>
      </c>
      <c r="AI77">
        <v>4920</v>
      </c>
      <c r="AJ77">
        <v>4950</v>
      </c>
      <c r="AK77">
        <v>5020</v>
      </c>
      <c r="AL77">
        <v>5200</v>
      </c>
      <c r="AM77">
        <v>5420</v>
      </c>
      <c r="AN77">
        <v>6030</v>
      </c>
      <c r="AO77">
        <v>6400</v>
      </c>
      <c r="AP77">
        <v>6680</v>
      </c>
      <c r="AQ77">
        <v>6510</v>
      </c>
      <c r="AR77">
        <v>6720</v>
      </c>
      <c r="AS77">
        <v>7320</v>
      </c>
      <c r="AT77">
        <v>7220</v>
      </c>
      <c r="AU77">
        <v>8120</v>
      </c>
      <c r="AV77">
        <v>7750</v>
      </c>
      <c r="AW77">
        <v>8170</v>
      </c>
      <c r="AX77">
        <v>8190</v>
      </c>
      <c r="AY77">
        <v>7600</v>
      </c>
      <c r="AZ77">
        <v>7510</v>
      </c>
      <c r="BA77">
        <v>7510</v>
      </c>
      <c r="BB77">
        <v>7360</v>
      </c>
      <c r="BC77">
        <v>7460</v>
      </c>
      <c r="BD77">
        <v>7940</v>
      </c>
      <c r="BE77">
        <v>8380</v>
      </c>
      <c r="BF77">
        <v>8620</v>
      </c>
      <c r="BG77">
        <v>8930</v>
      </c>
      <c r="BH77">
        <v>9250</v>
      </c>
      <c r="BI77">
        <v>9250</v>
      </c>
      <c r="BJ77">
        <v>7920</v>
      </c>
      <c r="BK77">
        <v>8220</v>
      </c>
      <c r="BL77" s="3">
        <f t="array" ref="BL77">IF(COUNTA(BG77:BK77)=0, 0, AVERAGE(IF(BG77:BK77&lt;&gt;"", IF(RIGHT(BG77:BK77,1)="k", VALUE(SUBSTITUTE(BG77:BK77,"k",""))*1000, VALUE(BG77:BK77)))))</f>
        <v>8714</v>
      </c>
    </row>
    <row r="78" spans="1:67">
      <c r="A78" t="s">
        <v>582</v>
      </c>
      <c r="L78" t="s">
        <v>153</v>
      </c>
      <c r="M78" t="s">
        <v>215</v>
      </c>
      <c r="N78" t="s">
        <v>3</v>
      </c>
      <c r="O78" t="s">
        <v>290</v>
      </c>
      <c r="P78" t="s">
        <v>476</v>
      </c>
      <c r="Q78" t="s">
        <v>477</v>
      </c>
      <c r="R78" t="s">
        <v>583</v>
      </c>
      <c r="S78" t="s">
        <v>220</v>
      </c>
      <c r="T78" t="s">
        <v>491</v>
      </c>
      <c r="U78" t="s">
        <v>261</v>
      </c>
      <c r="V78" t="s">
        <v>173</v>
      </c>
      <c r="W78" t="s">
        <v>25</v>
      </c>
      <c r="X78" t="s">
        <v>532</v>
      </c>
      <c r="Y78" t="s">
        <v>224</v>
      </c>
      <c r="Z78" t="s">
        <v>258</v>
      </c>
      <c r="AA78" t="s">
        <v>482</v>
      </c>
      <c r="AB78" t="s">
        <v>263</v>
      </c>
      <c r="AC78" t="s">
        <v>314</v>
      </c>
      <c r="AD78" t="s">
        <v>28</v>
      </c>
      <c r="AE78" t="s">
        <v>20</v>
      </c>
      <c r="AF78" t="s">
        <v>25</v>
      </c>
      <c r="AG78" t="s">
        <v>25</v>
      </c>
      <c r="AH78" t="s">
        <v>222</v>
      </c>
      <c r="AI78" t="s">
        <v>258</v>
      </c>
      <c r="AJ78" t="s">
        <v>171</v>
      </c>
      <c r="AK78" t="s">
        <v>306</v>
      </c>
      <c r="AL78" t="s">
        <v>25</v>
      </c>
      <c r="AM78" t="s">
        <v>584</v>
      </c>
      <c r="AN78" t="s">
        <v>545</v>
      </c>
      <c r="AO78" t="s">
        <v>53</v>
      </c>
      <c r="AP78" t="s">
        <v>494</v>
      </c>
      <c r="AQ78" t="s">
        <v>55</v>
      </c>
      <c r="AR78" t="s">
        <v>312</v>
      </c>
      <c r="AS78" t="s">
        <v>266</v>
      </c>
      <c r="AT78" t="s">
        <v>495</v>
      </c>
      <c r="AU78" t="s">
        <v>496</v>
      </c>
      <c r="AV78" t="s">
        <v>231</v>
      </c>
      <c r="AW78" t="s">
        <v>70</v>
      </c>
      <c r="AX78" t="s">
        <v>115</v>
      </c>
      <c r="AY78" t="s">
        <v>278</v>
      </c>
      <c r="AZ78" t="s">
        <v>585</v>
      </c>
      <c r="BA78" t="s">
        <v>40</v>
      </c>
      <c r="BB78" t="s">
        <v>568</v>
      </c>
      <c r="BC78" t="s">
        <v>37</v>
      </c>
      <c r="BD78" t="s">
        <v>586</v>
      </c>
      <c r="BE78" t="s">
        <v>237</v>
      </c>
      <c r="BF78" t="s">
        <v>242</v>
      </c>
      <c r="BG78" t="s">
        <v>242</v>
      </c>
      <c r="BH78" t="s">
        <v>572</v>
      </c>
      <c r="BI78" t="s">
        <v>587</v>
      </c>
      <c r="BJ78" t="s">
        <v>588</v>
      </c>
      <c r="BL78" s="3">
        <f t="array" ref="BL78">IF(COUNTA(BG78:BK78)=0, 0, AVERAGE(IF(BG78:BK78&lt;&gt;"", IF(RIGHT(BG78:BK78,1)="k", VALUE(SUBSTITUTE(BG78:BK78,"k",""))*1000, VALUE(BG78:BK78)))))</f>
        <v>47375</v>
      </c>
    </row>
    <row r="79" spans="1:67">
      <c r="A79" t="s">
        <v>589</v>
      </c>
      <c r="B79">
        <v>1850</v>
      </c>
      <c r="C79">
        <v>1880</v>
      </c>
      <c r="D79">
        <v>1890</v>
      </c>
      <c r="E79">
        <v>2010</v>
      </c>
      <c r="F79">
        <v>2040</v>
      </c>
      <c r="G79">
        <v>2070</v>
      </c>
      <c r="H79">
        <v>2130</v>
      </c>
      <c r="I79">
        <v>2150</v>
      </c>
      <c r="J79">
        <v>2280</v>
      </c>
      <c r="K79">
        <v>2330</v>
      </c>
      <c r="L79">
        <v>2400</v>
      </c>
      <c r="M79">
        <v>2470</v>
      </c>
      <c r="N79">
        <v>2590</v>
      </c>
      <c r="O79">
        <v>2700</v>
      </c>
      <c r="P79">
        <v>2810</v>
      </c>
      <c r="Q79">
        <v>2800</v>
      </c>
      <c r="R79">
        <v>2940</v>
      </c>
      <c r="S79">
        <v>3100</v>
      </c>
      <c r="T79">
        <v>3180</v>
      </c>
      <c r="U79">
        <v>3250</v>
      </c>
      <c r="V79">
        <v>3290</v>
      </c>
      <c r="W79">
        <v>3230</v>
      </c>
      <c r="X79">
        <v>3030</v>
      </c>
      <c r="Y79">
        <v>2880</v>
      </c>
      <c r="Z79">
        <v>2810</v>
      </c>
      <c r="AA79">
        <v>2720</v>
      </c>
      <c r="AB79">
        <v>2650</v>
      </c>
      <c r="AC79">
        <v>2670</v>
      </c>
      <c r="AD79">
        <v>2700</v>
      </c>
      <c r="AE79">
        <v>2730</v>
      </c>
      <c r="AF79">
        <v>2730</v>
      </c>
      <c r="AG79">
        <v>2760</v>
      </c>
      <c r="AH79">
        <v>2820</v>
      </c>
      <c r="AI79">
        <v>2850</v>
      </c>
      <c r="AJ79">
        <v>2900</v>
      </c>
      <c r="AK79">
        <v>2970</v>
      </c>
      <c r="AL79">
        <v>2980</v>
      </c>
      <c r="AM79">
        <v>3040</v>
      </c>
      <c r="AN79">
        <v>3120</v>
      </c>
      <c r="AO79">
        <v>3160</v>
      </c>
      <c r="AP79">
        <v>3200</v>
      </c>
      <c r="AQ79">
        <v>3190</v>
      </c>
      <c r="AR79">
        <v>3240</v>
      </c>
      <c r="AS79">
        <v>3250</v>
      </c>
      <c r="AT79">
        <v>3280</v>
      </c>
      <c r="AU79">
        <v>3320</v>
      </c>
      <c r="AV79">
        <v>3430</v>
      </c>
      <c r="AW79">
        <v>3570</v>
      </c>
      <c r="AX79">
        <v>3620</v>
      </c>
      <c r="AY79">
        <v>3570</v>
      </c>
      <c r="AZ79">
        <v>3610</v>
      </c>
      <c r="BA79">
        <v>3690</v>
      </c>
      <c r="BB79">
        <v>3730</v>
      </c>
      <c r="BC79">
        <v>3800</v>
      </c>
      <c r="BD79">
        <v>3900</v>
      </c>
      <c r="BE79">
        <v>3990</v>
      </c>
      <c r="BF79">
        <v>4030</v>
      </c>
      <c r="BG79">
        <v>4090</v>
      </c>
      <c r="BH79">
        <v>4160</v>
      </c>
      <c r="BI79">
        <v>4260</v>
      </c>
      <c r="BJ79">
        <v>4120</v>
      </c>
      <c r="BK79">
        <v>4390</v>
      </c>
      <c r="BL79" s="3">
        <f t="array" ref="BL79">IF(COUNTA(BG79:BK79)=0, 0, AVERAGE(IF(BG79:BK79&lt;&gt;"", IF(RIGHT(BG79:BK79,1)="k", VALUE(SUBSTITUTE(BG79:BK79,"k",""))*1000, VALUE(BG79:BK79)))))</f>
        <v>4204</v>
      </c>
    </row>
    <row r="80" spans="1:67">
      <c r="A80" t="s">
        <v>590</v>
      </c>
      <c r="AR80" t="s">
        <v>175</v>
      </c>
      <c r="AS80" t="s">
        <v>53</v>
      </c>
      <c r="AT80" t="s">
        <v>311</v>
      </c>
      <c r="AU80" t="s">
        <v>400</v>
      </c>
      <c r="AV80" t="s">
        <v>179</v>
      </c>
      <c r="AW80" t="s">
        <v>312</v>
      </c>
      <c r="AX80" t="s">
        <v>48</v>
      </c>
      <c r="AY80" t="s">
        <v>227</v>
      </c>
      <c r="AZ80" t="s">
        <v>56</v>
      </c>
      <c r="BA80" t="s">
        <v>266</v>
      </c>
      <c r="BB80" t="s">
        <v>267</v>
      </c>
      <c r="BC80" t="s">
        <v>228</v>
      </c>
      <c r="BD80" t="s">
        <v>398</v>
      </c>
      <c r="BE80" t="s">
        <v>229</v>
      </c>
      <c r="BF80" t="s">
        <v>229</v>
      </c>
      <c r="BG80" t="s">
        <v>105</v>
      </c>
      <c r="BH80" t="s">
        <v>229</v>
      </c>
      <c r="BI80" t="s">
        <v>392</v>
      </c>
      <c r="BJ80" t="s">
        <v>22</v>
      </c>
      <c r="BK80" t="s">
        <v>179</v>
      </c>
      <c r="BL80" s="3">
        <f t="array" ref="BL80">IF(COUNTA(BG80:BK80)=0, 0, AVERAGE(IF(BG80:BK80&lt;&gt;"", IF(RIGHT(BG80:BK80,1)="k", VALUE(SUBSTITUTE(BG80:BK80,"k",""))*1000, VALUE(BG80:BK80)))))</f>
        <v>33440</v>
      </c>
    </row>
    <row r="81" spans="1:64">
      <c r="A81" t="s">
        <v>591</v>
      </c>
      <c r="B81">
        <v>2720</v>
      </c>
      <c r="C81">
        <v>2770</v>
      </c>
      <c r="D81">
        <v>2720</v>
      </c>
      <c r="E81">
        <v>2330</v>
      </c>
      <c r="F81">
        <v>2530</v>
      </c>
      <c r="G81">
        <v>2730</v>
      </c>
      <c r="H81">
        <v>2820</v>
      </c>
      <c r="I81">
        <v>2890</v>
      </c>
      <c r="J81">
        <v>2880</v>
      </c>
      <c r="K81">
        <v>3030</v>
      </c>
      <c r="L81">
        <v>3120</v>
      </c>
      <c r="M81">
        <v>3180</v>
      </c>
      <c r="N81">
        <v>3040</v>
      </c>
      <c r="O81">
        <v>3040</v>
      </c>
      <c r="P81">
        <v>3240</v>
      </c>
      <c r="Q81">
        <v>3480</v>
      </c>
      <c r="R81">
        <v>3500</v>
      </c>
      <c r="S81">
        <v>3370</v>
      </c>
      <c r="T81">
        <v>3280</v>
      </c>
      <c r="U81">
        <v>3190</v>
      </c>
      <c r="V81">
        <v>3230</v>
      </c>
      <c r="W81">
        <v>3270</v>
      </c>
      <c r="X81">
        <v>2840</v>
      </c>
      <c r="Y81">
        <v>2650</v>
      </c>
      <c r="Z81">
        <v>2530</v>
      </c>
      <c r="AA81">
        <v>2600</v>
      </c>
      <c r="AB81">
        <v>2590</v>
      </c>
      <c r="AC81">
        <v>2630</v>
      </c>
      <c r="AD81">
        <v>2550</v>
      </c>
      <c r="AE81">
        <v>2440</v>
      </c>
      <c r="AF81">
        <v>2390</v>
      </c>
      <c r="AG81">
        <v>2540</v>
      </c>
      <c r="AH81">
        <v>2730</v>
      </c>
      <c r="AI81">
        <v>2950</v>
      </c>
      <c r="AJ81">
        <v>3190</v>
      </c>
      <c r="AK81">
        <v>3340</v>
      </c>
      <c r="AL81">
        <v>3600</v>
      </c>
      <c r="AM81">
        <v>3810</v>
      </c>
      <c r="AN81">
        <v>3740</v>
      </c>
      <c r="AO81">
        <v>3850</v>
      </c>
      <c r="AP81">
        <v>3790</v>
      </c>
      <c r="AQ81">
        <v>3870</v>
      </c>
      <c r="AR81">
        <v>3910</v>
      </c>
      <c r="AS81">
        <v>3890</v>
      </c>
      <c r="AT81">
        <v>3950</v>
      </c>
      <c r="AU81">
        <v>3870</v>
      </c>
      <c r="AV81">
        <v>4080</v>
      </c>
      <c r="AW81">
        <v>4380</v>
      </c>
      <c r="AX81">
        <v>4480</v>
      </c>
      <c r="AY81">
        <v>4650</v>
      </c>
      <c r="AZ81">
        <v>4870</v>
      </c>
      <c r="BA81">
        <v>5150</v>
      </c>
      <c r="BB81">
        <v>5420</v>
      </c>
      <c r="BC81">
        <v>5590</v>
      </c>
      <c r="BD81">
        <v>5660</v>
      </c>
      <c r="BE81">
        <v>5670</v>
      </c>
      <c r="BF81">
        <v>5850</v>
      </c>
      <c r="BG81">
        <v>6040</v>
      </c>
      <c r="BH81">
        <v>6130</v>
      </c>
      <c r="BI81">
        <v>6350</v>
      </c>
      <c r="BJ81">
        <v>9130</v>
      </c>
      <c r="BK81" t="s">
        <v>122</v>
      </c>
      <c r="BL81" s="3">
        <f t="array" ref="BL81">IF(COUNTA(BG81:BK81)=0, 0, AVERAGE(IF(BG81:BK81&lt;&gt;"", IF(RIGHT(BG81:BK81,1)="k", VALUE(SUBSTITUTE(BG81:BK81,"k",""))*1000, VALUE(BG81:BK81)))))</f>
        <v>7710</v>
      </c>
    </row>
    <row r="82" spans="1:64">
      <c r="A82" t="s">
        <v>592</v>
      </c>
      <c r="C82">
        <v>3960</v>
      </c>
      <c r="D82">
        <v>4330</v>
      </c>
      <c r="E82">
        <v>4850</v>
      </c>
      <c r="F82">
        <v>5140</v>
      </c>
      <c r="G82">
        <v>5740</v>
      </c>
      <c r="H82">
        <v>5790</v>
      </c>
      <c r="I82">
        <v>5740</v>
      </c>
      <c r="J82">
        <v>5810</v>
      </c>
      <c r="K82">
        <v>6360</v>
      </c>
      <c r="L82">
        <v>6780</v>
      </c>
      <c r="M82">
        <v>7120</v>
      </c>
      <c r="N82">
        <v>7730</v>
      </c>
      <c r="O82">
        <v>8440</v>
      </c>
      <c r="P82">
        <v>8370</v>
      </c>
      <c r="Q82">
        <v>8250</v>
      </c>
      <c r="R82">
        <v>9470</v>
      </c>
      <c r="S82" t="s">
        <v>119</v>
      </c>
      <c r="T82" t="s">
        <v>120</v>
      </c>
      <c r="U82" t="s">
        <v>149</v>
      </c>
      <c r="V82" t="s">
        <v>150</v>
      </c>
      <c r="W82" t="s">
        <v>133</v>
      </c>
      <c r="X82" t="s">
        <v>128</v>
      </c>
      <c r="Y82" t="s">
        <v>129</v>
      </c>
      <c r="Z82" t="s">
        <v>153</v>
      </c>
      <c r="AA82" t="s">
        <v>153</v>
      </c>
      <c r="AB82" t="s">
        <v>250</v>
      </c>
      <c r="AC82" t="s">
        <v>217</v>
      </c>
      <c r="AD82" t="s">
        <v>293</v>
      </c>
      <c r="AE82" t="s">
        <v>166</v>
      </c>
      <c r="AF82" t="s">
        <v>593</v>
      </c>
      <c r="AG82" t="s">
        <v>304</v>
      </c>
      <c r="AH82" t="s">
        <v>169</v>
      </c>
      <c r="AI82" t="s">
        <v>260</v>
      </c>
      <c r="AJ82" t="s">
        <v>222</v>
      </c>
      <c r="AK82" t="s">
        <v>171</v>
      </c>
      <c r="AL82" t="s">
        <v>171</v>
      </c>
      <c r="AM82" t="s">
        <v>263</v>
      </c>
      <c r="AN82" t="s">
        <v>482</v>
      </c>
      <c r="AO82" t="s">
        <v>261</v>
      </c>
      <c r="AP82" t="s">
        <v>172</v>
      </c>
      <c r="AQ82" t="s">
        <v>172</v>
      </c>
      <c r="AR82" t="s">
        <v>23</v>
      </c>
      <c r="AS82" t="s">
        <v>14</v>
      </c>
      <c r="AT82" t="s">
        <v>29</v>
      </c>
      <c r="AU82" t="s">
        <v>226</v>
      </c>
      <c r="AV82" t="s">
        <v>229</v>
      </c>
      <c r="AW82" t="s">
        <v>187</v>
      </c>
      <c r="AX82" t="s">
        <v>594</v>
      </c>
      <c r="AY82" t="s">
        <v>268</v>
      </c>
      <c r="AZ82" t="s">
        <v>595</v>
      </c>
      <c r="BA82" t="s">
        <v>505</v>
      </c>
      <c r="BB82" t="s">
        <v>70</v>
      </c>
      <c r="BC82" t="s">
        <v>62</v>
      </c>
      <c r="BD82" t="s">
        <v>274</v>
      </c>
      <c r="BE82" t="s">
        <v>275</v>
      </c>
      <c r="BF82" t="s">
        <v>276</v>
      </c>
      <c r="BG82" t="s">
        <v>236</v>
      </c>
      <c r="BH82" t="s">
        <v>241</v>
      </c>
      <c r="BI82" t="s">
        <v>239</v>
      </c>
      <c r="BJ82" t="s">
        <v>596</v>
      </c>
      <c r="BK82" t="s">
        <v>237</v>
      </c>
      <c r="BL82" s="3">
        <f t="array" ref="BL82">IF(COUNTA(BG82:BK82)=0, 0, AVERAGE(IF(BG82:BK82&lt;&gt;"", IF(RIGHT(BG82:BK82,1)="k", VALUE(SUBSTITUTE(BG82:BK82,"k",""))*1000, VALUE(BG82:BK82)))))</f>
        <v>43960</v>
      </c>
    </row>
    <row r="83" spans="1:64">
      <c r="A83" t="s">
        <v>597</v>
      </c>
      <c r="B83">
        <v>1200</v>
      </c>
      <c r="C83">
        <v>1180</v>
      </c>
      <c r="D83">
        <v>1220</v>
      </c>
      <c r="E83">
        <v>1220</v>
      </c>
      <c r="F83">
        <v>1250</v>
      </c>
      <c r="G83">
        <v>1330</v>
      </c>
      <c r="H83">
        <v>1360</v>
      </c>
      <c r="I83">
        <v>1400</v>
      </c>
      <c r="J83">
        <v>1450</v>
      </c>
      <c r="K83">
        <v>1420</v>
      </c>
      <c r="L83">
        <v>1420</v>
      </c>
      <c r="M83">
        <v>1440</v>
      </c>
      <c r="N83">
        <v>1470</v>
      </c>
      <c r="O83">
        <v>1540</v>
      </c>
      <c r="P83">
        <v>1480</v>
      </c>
      <c r="Q83">
        <v>1470</v>
      </c>
      <c r="R83">
        <v>1570</v>
      </c>
      <c r="S83">
        <v>1680</v>
      </c>
      <c r="T83">
        <v>1730</v>
      </c>
      <c r="U83">
        <v>1770</v>
      </c>
      <c r="V83">
        <v>1720</v>
      </c>
      <c r="W83">
        <v>1650</v>
      </c>
      <c r="X83">
        <v>1570</v>
      </c>
      <c r="Y83">
        <v>1540</v>
      </c>
      <c r="Z83">
        <v>1590</v>
      </c>
      <c r="AA83">
        <v>1630</v>
      </c>
      <c r="AB83">
        <v>1670</v>
      </c>
      <c r="AC83">
        <v>1730</v>
      </c>
      <c r="AD83">
        <v>1710</v>
      </c>
      <c r="AE83">
        <v>1710</v>
      </c>
      <c r="AF83">
        <v>1700</v>
      </c>
      <c r="AG83">
        <v>1600</v>
      </c>
      <c r="AH83">
        <v>1650</v>
      </c>
      <c r="AI83">
        <v>1710</v>
      </c>
      <c r="AJ83">
        <v>1670</v>
      </c>
      <c r="AK83">
        <v>1720</v>
      </c>
      <c r="AL83">
        <v>1710</v>
      </c>
      <c r="AM83">
        <v>1740</v>
      </c>
      <c r="AN83">
        <v>1750</v>
      </c>
      <c r="AO83">
        <v>1690</v>
      </c>
      <c r="AP83">
        <v>1770</v>
      </c>
      <c r="AQ83">
        <v>1770</v>
      </c>
      <c r="AR83">
        <v>1790</v>
      </c>
      <c r="AS83">
        <v>1820</v>
      </c>
      <c r="AT83">
        <v>1890</v>
      </c>
      <c r="AU83">
        <v>1950</v>
      </c>
      <c r="AV83">
        <v>2030</v>
      </c>
      <c r="AW83">
        <v>2110</v>
      </c>
      <c r="AX83">
        <v>2150</v>
      </c>
      <c r="AY83">
        <v>2050</v>
      </c>
      <c r="AZ83">
        <v>2090</v>
      </c>
      <c r="BA83">
        <v>2120</v>
      </c>
      <c r="BB83">
        <v>2170</v>
      </c>
      <c r="BC83">
        <v>2190</v>
      </c>
      <c r="BD83">
        <v>2210</v>
      </c>
      <c r="BE83">
        <v>2260</v>
      </c>
      <c r="BF83">
        <v>2300</v>
      </c>
      <c r="BG83">
        <v>2370</v>
      </c>
      <c r="BH83">
        <v>2420</v>
      </c>
      <c r="BI83">
        <v>2450</v>
      </c>
      <c r="BJ83">
        <v>2190</v>
      </c>
      <c r="BK83">
        <v>2430</v>
      </c>
      <c r="BL83" s="3">
        <f t="array" ref="BL83">IF(COUNTA(BG83:BK83)=0, 0, AVERAGE(IF(BG83:BK83&lt;&gt;"", IF(RIGHT(BG83:BK83,1)="k", VALUE(SUBSTITUTE(BG83:BK83,"k",""))*1000, VALUE(BG83:BK83)))))</f>
        <v>2372</v>
      </c>
    </row>
    <row r="84" spans="1:64">
      <c r="A84" t="s">
        <v>598</v>
      </c>
      <c r="AK84">
        <v>7230</v>
      </c>
      <c r="AL84">
        <v>7780</v>
      </c>
      <c r="AM84">
        <v>8310</v>
      </c>
      <c r="AN84">
        <v>8500</v>
      </c>
      <c r="AO84">
        <v>8480</v>
      </c>
      <c r="AP84">
        <v>8810</v>
      </c>
      <c r="AQ84">
        <v>9430</v>
      </c>
      <c r="AR84">
        <v>9970</v>
      </c>
      <c r="AS84" t="s">
        <v>455</v>
      </c>
      <c r="AT84" t="s">
        <v>457</v>
      </c>
      <c r="AU84" t="s">
        <v>121</v>
      </c>
      <c r="AV84" t="s">
        <v>599</v>
      </c>
      <c r="AW84" t="s">
        <v>150</v>
      </c>
      <c r="AX84" t="s">
        <v>140</v>
      </c>
      <c r="AY84" t="s">
        <v>124</v>
      </c>
      <c r="AZ84" t="s">
        <v>373</v>
      </c>
      <c r="BA84" t="s">
        <v>373</v>
      </c>
      <c r="BB84" t="s">
        <v>372</v>
      </c>
      <c r="BC84" t="s">
        <v>372</v>
      </c>
      <c r="BD84" t="s">
        <v>372</v>
      </c>
      <c r="BE84" t="s">
        <v>599</v>
      </c>
      <c r="BF84" t="s">
        <v>142</v>
      </c>
      <c r="BG84" t="s">
        <v>141</v>
      </c>
      <c r="BH84" t="s">
        <v>374</v>
      </c>
      <c r="BI84" t="s">
        <v>131</v>
      </c>
      <c r="BJ84" t="s">
        <v>125</v>
      </c>
      <c r="BK84" t="s">
        <v>2</v>
      </c>
      <c r="BL84" s="3">
        <f t="array" ref="BL84">IF(COUNTA(BG84:BK84)=0, 0, AVERAGE(IF(BG84:BK84&lt;&gt;"", IF(RIGHT(BG84:BK84,1)="k", VALUE(SUBSTITUTE(BG84:BK84,"k",""))*1000, VALUE(BG84:BK84)))))</f>
        <v>13740</v>
      </c>
    </row>
    <row r="85" spans="1:64">
      <c r="A85" t="s">
        <v>600</v>
      </c>
      <c r="B85">
        <v>1710</v>
      </c>
      <c r="C85">
        <v>1630</v>
      </c>
      <c r="D85">
        <v>1730</v>
      </c>
      <c r="E85">
        <v>1670</v>
      </c>
      <c r="F85">
        <v>1610</v>
      </c>
      <c r="G85">
        <v>1620</v>
      </c>
      <c r="H85">
        <v>1580</v>
      </c>
      <c r="I85">
        <v>1520</v>
      </c>
      <c r="J85">
        <v>1540</v>
      </c>
      <c r="K85">
        <v>1570</v>
      </c>
      <c r="L85">
        <v>1550</v>
      </c>
      <c r="M85">
        <v>1620</v>
      </c>
      <c r="N85">
        <v>1600</v>
      </c>
      <c r="O85">
        <v>1650</v>
      </c>
      <c r="P85">
        <v>1720</v>
      </c>
      <c r="Q85">
        <v>1700</v>
      </c>
      <c r="R85">
        <v>1810</v>
      </c>
      <c r="S85">
        <v>1840</v>
      </c>
      <c r="T85">
        <v>1920</v>
      </c>
      <c r="U85">
        <v>2030</v>
      </c>
      <c r="V85">
        <v>2130</v>
      </c>
      <c r="W85">
        <v>2030</v>
      </c>
      <c r="X85">
        <v>1920</v>
      </c>
      <c r="Y85">
        <v>1900</v>
      </c>
      <c r="Z85">
        <v>1870</v>
      </c>
      <c r="AA85">
        <v>1840</v>
      </c>
      <c r="AB85">
        <v>1790</v>
      </c>
      <c r="AC85">
        <v>1740</v>
      </c>
      <c r="AD85">
        <v>1710</v>
      </c>
      <c r="AE85">
        <v>1630</v>
      </c>
      <c r="AF85">
        <v>1610</v>
      </c>
      <c r="AG85">
        <v>1610</v>
      </c>
      <c r="AH85">
        <v>1490</v>
      </c>
      <c r="AI85">
        <v>1380</v>
      </c>
      <c r="AJ85">
        <v>1200</v>
      </c>
      <c r="AK85">
        <v>1290</v>
      </c>
      <c r="AL85">
        <v>1320</v>
      </c>
      <c r="AM85">
        <v>1330</v>
      </c>
      <c r="AN85">
        <v>1330</v>
      </c>
      <c r="AO85">
        <v>1350</v>
      </c>
      <c r="AP85">
        <v>1330</v>
      </c>
      <c r="AQ85">
        <v>1300</v>
      </c>
      <c r="AR85">
        <v>1290</v>
      </c>
      <c r="AS85">
        <v>1320</v>
      </c>
      <c r="AT85">
        <v>1280</v>
      </c>
      <c r="AU85">
        <v>1300</v>
      </c>
      <c r="AV85">
        <v>1300</v>
      </c>
      <c r="AW85">
        <v>1340</v>
      </c>
      <c r="AX85">
        <v>1350</v>
      </c>
      <c r="AY85">
        <v>1410</v>
      </c>
      <c r="AZ85">
        <v>1310</v>
      </c>
      <c r="BA85">
        <v>1360</v>
      </c>
      <c r="BB85">
        <v>1350</v>
      </c>
      <c r="BC85">
        <v>1390</v>
      </c>
      <c r="BD85">
        <v>1390</v>
      </c>
      <c r="BE85">
        <v>1400</v>
      </c>
      <c r="BF85">
        <v>1410</v>
      </c>
      <c r="BG85">
        <v>1430</v>
      </c>
      <c r="BH85">
        <v>1430</v>
      </c>
      <c r="BI85">
        <v>1390</v>
      </c>
      <c r="BJ85">
        <v>1320</v>
      </c>
      <c r="BK85">
        <v>1280</v>
      </c>
      <c r="BL85" s="3">
        <f t="array" ref="BL85">IF(COUNTA(BG85:BK85)=0, 0, AVERAGE(IF(BG85:BK85&lt;&gt;"", IF(RIGHT(BG85:BK85,1)="k", VALUE(SUBSTITUTE(BG85:BK85,"k",""))*1000, VALUE(BG85:BK85)))))</f>
        <v>1370</v>
      </c>
    </row>
    <row r="86" spans="1:64">
      <c r="A86" t="s">
        <v>601</v>
      </c>
      <c r="AG86">
        <v>7590</v>
      </c>
      <c r="AH86">
        <v>7360</v>
      </c>
      <c r="AI86">
        <v>7330</v>
      </c>
      <c r="AJ86">
        <v>7550</v>
      </c>
      <c r="AK86">
        <v>7680</v>
      </c>
      <c r="AL86">
        <v>7700</v>
      </c>
      <c r="AM86">
        <v>7950</v>
      </c>
      <c r="AN86">
        <v>8280</v>
      </c>
      <c r="AO86">
        <v>8560</v>
      </c>
      <c r="AP86">
        <v>8970</v>
      </c>
      <c r="AQ86">
        <v>9350</v>
      </c>
      <c r="AR86">
        <v>9830</v>
      </c>
      <c r="AS86" t="s">
        <v>118</v>
      </c>
      <c r="AT86" t="s">
        <v>456</v>
      </c>
      <c r="AU86" t="s">
        <v>136</v>
      </c>
      <c r="AV86" t="s">
        <v>149</v>
      </c>
      <c r="AW86" t="s">
        <v>373</v>
      </c>
      <c r="AX86" t="s">
        <v>124</v>
      </c>
      <c r="AY86" t="s">
        <v>444</v>
      </c>
      <c r="AZ86" t="s">
        <v>136</v>
      </c>
      <c r="BA86" t="s">
        <v>372</v>
      </c>
      <c r="BB86" t="s">
        <v>445</v>
      </c>
      <c r="BC86" t="s">
        <v>149</v>
      </c>
      <c r="BD86" t="s">
        <v>143</v>
      </c>
      <c r="BE86" t="s">
        <v>135</v>
      </c>
      <c r="BF86" t="s">
        <v>141</v>
      </c>
      <c r="BG86" t="s">
        <v>128</v>
      </c>
      <c r="BH86" t="s">
        <v>147</v>
      </c>
      <c r="BI86" t="s">
        <v>376</v>
      </c>
      <c r="BJ86" t="s">
        <v>147</v>
      </c>
      <c r="BK86" t="s">
        <v>213</v>
      </c>
      <c r="BL86" s="3">
        <f t="array" ref="BL86">IF(COUNTA(BG86:BK86)=0, 0, AVERAGE(IF(BG86:BK86&lt;&gt;"", IF(RIGHT(BG86:BK86,1)="k", VALUE(SUBSTITUTE(BG86:BK86,"k",""))*1000, VALUE(BG86:BK86)))))</f>
        <v>14600</v>
      </c>
    </row>
    <row r="87" spans="1:64">
      <c r="A87" t="s">
        <v>602</v>
      </c>
      <c r="B87">
        <v>597</v>
      </c>
      <c r="C87">
        <v>615</v>
      </c>
      <c r="D87">
        <v>609</v>
      </c>
      <c r="E87">
        <v>579</v>
      </c>
      <c r="F87">
        <v>583</v>
      </c>
      <c r="G87">
        <v>575</v>
      </c>
      <c r="H87">
        <v>577</v>
      </c>
      <c r="I87">
        <v>570</v>
      </c>
      <c r="J87">
        <v>616</v>
      </c>
      <c r="K87">
        <v>640</v>
      </c>
      <c r="L87">
        <v>670</v>
      </c>
      <c r="M87">
        <v>698</v>
      </c>
      <c r="N87">
        <v>728</v>
      </c>
      <c r="O87">
        <v>767</v>
      </c>
      <c r="P87">
        <v>801</v>
      </c>
      <c r="Q87">
        <v>825</v>
      </c>
      <c r="R87">
        <v>862</v>
      </c>
      <c r="S87">
        <v>911</v>
      </c>
      <c r="T87">
        <v>950</v>
      </c>
      <c r="U87">
        <v>994</v>
      </c>
      <c r="V87">
        <v>1070</v>
      </c>
      <c r="W87">
        <v>1120</v>
      </c>
      <c r="X87">
        <v>1120</v>
      </c>
      <c r="Y87">
        <v>1150</v>
      </c>
      <c r="Z87">
        <v>1200</v>
      </c>
      <c r="AA87">
        <v>1200</v>
      </c>
      <c r="AB87">
        <v>1250</v>
      </c>
      <c r="AC87">
        <v>1280</v>
      </c>
      <c r="AD87">
        <v>1330</v>
      </c>
      <c r="AE87">
        <v>1410</v>
      </c>
      <c r="AF87">
        <v>1480</v>
      </c>
      <c r="AG87">
        <v>1560</v>
      </c>
      <c r="AH87">
        <v>1630</v>
      </c>
      <c r="AI87">
        <v>1710</v>
      </c>
      <c r="AJ87">
        <v>1810</v>
      </c>
      <c r="AK87">
        <v>1920</v>
      </c>
      <c r="AL87">
        <v>2040</v>
      </c>
      <c r="AM87">
        <v>2100</v>
      </c>
      <c r="AN87">
        <v>1800</v>
      </c>
      <c r="AO87">
        <v>1780</v>
      </c>
      <c r="AP87">
        <v>1850</v>
      </c>
      <c r="AQ87">
        <v>1890</v>
      </c>
      <c r="AR87">
        <v>1940</v>
      </c>
      <c r="AS87">
        <v>2010</v>
      </c>
      <c r="AT87">
        <v>2080</v>
      </c>
      <c r="AU87">
        <v>2170</v>
      </c>
      <c r="AV87">
        <v>2260</v>
      </c>
      <c r="AW87">
        <v>2380</v>
      </c>
      <c r="AX87">
        <v>2490</v>
      </c>
      <c r="AY87">
        <v>2570</v>
      </c>
      <c r="AZ87">
        <v>2700</v>
      </c>
      <c r="BA87">
        <v>2830</v>
      </c>
      <c r="BB87">
        <v>2960</v>
      </c>
      <c r="BC87">
        <v>3090</v>
      </c>
      <c r="BD87">
        <v>3200</v>
      </c>
      <c r="BE87">
        <v>3320</v>
      </c>
      <c r="BF87">
        <v>3450</v>
      </c>
      <c r="BG87">
        <v>3590</v>
      </c>
      <c r="BH87">
        <v>3740</v>
      </c>
      <c r="BI87">
        <v>3890</v>
      </c>
      <c r="BJ87">
        <v>3780</v>
      </c>
      <c r="BK87">
        <v>3890</v>
      </c>
      <c r="BL87" s="3">
        <f t="array" ref="BL87">IF(COUNTA(BG87:BK87)=0, 0, AVERAGE(IF(BG87:BK87&lt;&gt;"", IF(RIGHT(BG87:BK87,1)="k", VALUE(SUBSTITUTE(BG87:BK87,"k",""))*1000, VALUE(BG87:BK87)))))</f>
        <v>3778</v>
      </c>
    </row>
    <row r="88" spans="1:64">
      <c r="A88" t="s">
        <v>603</v>
      </c>
      <c r="B88">
        <v>306</v>
      </c>
      <c r="C88">
        <v>310</v>
      </c>
      <c r="D88">
        <v>312</v>
      </c>
      <c r="E88">
        <v>323</v>
      </c>
      <c r="F88">
        <v>339</v>
      </c>
      <c r="G88">
        <v>323</v>
      </c>
      <c r="H88">
        <v>316</v>
      </c>
      <c r="I88">
        <v>333</v>
      </c>
      <c r="J88">
        <v>337</v>
      </c>
      <c r="K88">
        <v>351</v>
      </c>
      <c r="L88">
        <v>361</v>
      </c>
      <c r="M88">
        <v>359</v>
      </c>
      <c r="N88">
        <v>350</v>
      </c>
      <c r="O88">
        <v>353</v>
      </c>
      <c r="P88">
        <v>349</v>
      </c>
      <c r="Q88">
        <v>373</v>
      </c>
      <c r="R88">
        <v>371</v>
      </c>
      <c r="S88">
        <v>389</v>
      </c>
      <c r="T88">
        <v>402</v>
      </c>
      <c r="U88">
        <v>373</v>
      </c>
      <c r="V88">
        <v>389</v>
      </c>
      <c r="W88">
        <v>403</v>
      </c>
      <c r="X88">
        <v>408</v>
      </c>
      <c r="Y88">
        <v>428</v>
      </c>
      <c r="Z88">
        <v>434</v>
      </c>
      <c r="AA88">
        <v>447</v>
      </c>
      <c r="AB88">
        <v>458</v>
      </c>
      <c r="AC88">
        <v>465</v>
      </c>
      <c r="AD88">
        <v>499</v>
      </c>
      <c r="AE88">
        <v>517</v>
      </c>
      <c r="AF88">
        <v>534</v>
      </c>
      <c r="AG88">
        <v>529</v>
      </c>
      <c r="AH88">
        <v>546</v>
      </c>
      <c r="AI88">
        <v>561</v>
      </c>
      <c r="AJ88">
        <v>586</v>
      </c>
      <c r="AK88">
        <v>618</v>
      </c>
      <c r="AL88">
        <v>652</v>
      </c>
      <c r="AM88">
        <v>665</v>
      </c>
      <c r="AN88">
        <v>693</v>
      </c>
      <c r="AO88">
        <v>741</v>
      </c>
      <c r="AP88">
        <v>755</v>
      </c>
      <c r="AQ88">
        <v>778</v>
      </c>
      <c r="AR88">
        <v>793</v>
      </c>
      <c r="AS88">
        <v>841</v>
      </c>
      <c r="AT88">
        <v>892</v>
      </c>
      <c r="AU88">
        <v>948</v>
      </c>
      <c r="AV88">
        <v>1010</v>
      </c>
      <c r="AW88">
        <v>1070</v>
      </c>
      <c r="AX88">
        <v>1090</v>
      </c>
      <c r="AY88">
        <v>1160</v>
      </c>
      <c r="AZ88">
        <v>1240</v>
      </c>
      <c r="BA88">
        <v>1290</v>
      </c>
      <c r="BB88">
        <v>1340</v>
      </c>
      <c r="BC88">
        <v>1400</v>
      </c>
      <c r="BD88">
        <v>1490</v>
      </c>
      <c r="BE88">
        <v>1590</v>
      </c>
      <c r="BF88">
        <v>1700</v>
      </c>
      <c r="BG88">
        <v>1800</v>
      </c>
      <c r="BH88">
        <v>1890</v>
      </c>
      <c r="BI88">
        <v>1940</v>
      </c>
      <c r="BJ88">
        <v>1800</v>
      </c>
      <c r="BK88">
        <v>1940</v>
      </c>
      <c r="BL88" s="3">
        <f t="array" ref="BL88">IF(COUNTA(BG88:BK88)=0, 0, AVERAGE(IF(BG88:BK88&lt;&gt;"", IF(RIGHT(BG88:BK88,1)="k", VALUE(SUBSTITUTE(BG88:BK88,"k",""))*1000, VALUE(BG88:BK88)))))</f>
        <v>1874</v>
      </c>
    </row>
    <row r="89" spans="1:64">
      <c r="A89" t="s">
        <v>604</v>
      </c>
      <c r="L89" t="s">
        <v>143</v>
      </c>
      <c r="M89" t="s">
        <v>137</v>
      </c>
      <c r="N89" t="s">
        <v>141</v>
      </c>
      <c r="O89" t="s">
        <v>133</v>
      </c>
      <c r="P89" t="s">
        <v>132</v>
      </c>
      <c r="Q89" t="s">
        <v>146</v>
      </c>
      <c r="R89" t="s">
        <v>146</v>
      </c>
      <c r="S89" t="s">
        <v>248</v>
      </c>
      <c r="T89" t="s">
        <v>214</v>
      </c>
      <c r="U89" t="s">
        <v>605</v>
      </c>
      <c r="V89" t="s">
        <v>379</v>
      </c>
      <c r="W89" t="s">
        <v>215</v>
      </c>
      <c r="X89" t="s">
        <v>285</v>
      </c>
      <c r="Y89" t="s">
        <v>215</v>
      </c>
      <c r="Z89" t="s">
        <v>251</v>
      </c>
      <c r="AA89" t="s">
        <v>475</v>
      </c>
      <c r="AB89" t="s">
        <v>156</v>
      </c>
      <c r="AC89" t="s">
        <v>485</v>
      </c>
      <c r="AD89" t="s">
        <v>488</v>
      </c>
      <c r="AE89" t="s">
        <v>593</v>
      </c>
      <c r="AF89" t="s">
        <v>301</v>
      </c>
      <c r="AG89" t="s">
        <v>5</v>
      </c>
      <c r="AH89" t="s">
        <v>540</v>
      </c>
      <c r="AI89" t="s">
        <v>260</v>
      </c>
      <c r="AJ89" t="s">
        <v>262</v>
      </c>
      <c r="AK89" t="s">
        <v>174</v>
      </c>
      <c r="AL89" t="s">
        <v>177</v>
      </c>
      <c r="AM89" t="s">
        <v>47</v>
      </c>
      <c r="AN89" t="s">
        <v>58</v>
      </c>
      <c r="AO89" t="s">
        <v>272</v>
      </c>
      <c r="AP89" t="s">
        <v>407</v>
      </c>
      <c r="AQ89" t="s">
        <v>112</v>
      </c>
      <c r="AR89" t="s">
        <v>389</v>
      </c>
      <c r="AS89" t="s">
        <v>606</v>
      </c>
      <c r="AT89" t="s">
        <v>555</v>
      </c>
      <c r="AU89" t="s">
        <v>196</v>
      </c>
      <c r="AV89" t="s">
        <v>607</v>
      </c>
      <c r="AW89" t="s">
        <v>608</v>
      </c>
      <c r="AX89" t="s">
        <v>609</v>
      </c>
      <c r="AY89" t="s">
        <v>193</v>
      </c>
      <c r="AZ89" t="s">
        <v>507</v>
      </c>
      <c r="BA89" t="s">
        <v>242</v>
      </c>
      <c r="BB89" t="s">
        <v>507</v>
      </c>
      <c r="BC89" t="s">
        <v>610</v>
      </c>
      <c r="BD89" t="s">
        <v>611</v>
      </c>
      <c r="BE89" t="s">
        <v>557</v>
      </c>
      <c r="BF89" t="s">
        <v>332</v>
      </c>
      <c r="BG89" t="s">
        <v>612</v>
      </c>
      <c r="BH89" t="s">
        <v>613</v>
      </c>
      <c r="BI89" t="s">
        <v>614</v>
      </c>
      <c r="BJ89" t="s">
        <v>615</v>
      </c>
      <c r="BK89" t="s">
        <v>616</v>
      </c>
      <c r="BL89" s="3">
        <f t="array" ref="BL89">IF(COUNTA(BG89:BK89)=0, 0, AVERAGE(IF(BG89:BK89&lt;&gt;"", IF(RIGHT(BG89:BK89,1)="k", VALUE(SUBSTITUTE(BG89:BK89,"k",""))*1000, VALUE(BG89:BK89)))))</f>
        <v>76620</v>
      </c>
    </row>
    <row r="90" spans="1:64">
      <c r="A90" t="s">
        <v>617</v>
      </c>
      <c r="B90">
        <v>2350</v>
      </c>
      <c r="C90">
        <v>2520</v>
      </c>
      <c r="D90">
        <v>2650</v>
      </c>
      <c r="E90">
        <v>2750</v>
      </c>
      <c r="F90">
        <v>2900</v>
      </c>
      <c r="G90">
        <v>3300</v>
      </c>
      <c r="H90">
        <v>3570</v>
      </c>
      <c r="I90">
        <v>3860</v>
      </c>
      <c r="J90">
        <v>4290</v>
      </c>
      <c r="K90">
        <v>4820</v>
      </c>
      <c r="L90">
        <v>5200</v>
      </c>
      <c r="M90">
        <v>5740</v>
      </c>
      <c r="N90">
        <v>6390</v>
      </c>
      <c r="O90">
        <v>6680</v>
      </c>
      <c r="P90">
        <v>6860</v>
      </c>
      <c r="Q90">
        <v>6640</v>
      </c>
      <c r="R90">
        <v>7620</v>
      </c>
      <c r="S90">
        <v>7190</v>
      </c>
      <c r="T90">
        <v>6070</v>
      </c>
      <c r="U90">
        <v>5170</v>
      </c>
      <c r="V90">
        <v>3910</v>
      </c>
      <c r="W90">
        <v>3510</v>
      </c>
      <c r="X90">
        <v>4120</v>
      </c>
      <c r="Y90">
        <v>4420</v>
      </c>
      <c r="Z90">
        <v>3960</v>
      </c>
      <c r="AA90">
        <v>3890</v>
      </c>
      <c r="AB90">
        <v>3390</v>
      </c>
      <c r="AC90">
        <v>3280</v>
      </c>
      <c r="AD90">
        <v>2990</v>
      </c>
      <c r="AE90">
        <v>3080</v>
      </c>
      <c r="AF90">
        <v>3360</v>
      </c>
      <c r="AG90">
        <v>3650</v>
      </c>
      <c r="AH90">
        <v>3680</v>
      </c>
      <c r="AI90">
        <v>3600</v>
      </c>
      <c r="AJ90">
        <v>3530</v>
      </c>
      <c r="AK90">
        <v>3560</v>
      </c>
      <c r="AL90">
        <v>3740</v>
      </c>
      <c r="AM90">
        <v>3740</v>
      </c>
      <c r="AN90">
        <v>3760</v>
      </c>
      <c r="AO90">
        <v>3770</v>
      </c>
      <c r="AP90">
        <v>3930</v>
      </c>
      <c r="AQ90">
        <v>3950</v>
      </c>
      <c r="AR90">
        <v>4230</v>
      </c>
      <c r="AS90">
        <v>4550</v>
      </c>
      <c r="AT90">
        <v>4680</v>
      </c>
      <c r="AU90">
        <v>4750</v>
      </c>
      <c r="AV90">
        <v>4910</v>
      </c>
      <c r="AW90">
        <v>5230</v>
      </c>
      <c r="AX90">
        <v>5170</v>
      </c>
      <c r="AY90">
        <v>5160</v>
      </c>
      <c r="AZ90">
        <v>5380</v>
      </c>
      <c r="BA90">
        <v>5450</v>
      </c>
      <c r="BB90">
        <v>5180</v>
      </c>
      <c r="BC90">
        <v>5030</v>
      </c>
      <c r="BD90">
        <v>5180</v>
      </c>
      <c r="BE90">
        <v>4990</v>
      </c>
      <c r="BF90">
        <v>5330</v>
      </c>
      <c r="BG90">
        <v>5400</v>
      </c>
      <c r="BH90">
        <v>5210</v>
      </c>
      <c r="BI90">
        <v>5020</v>
      </c>
      <c r="BJ90">
        <v>5140</v>
      </c>
      <c r="BK90">
        <v>5340</v>
      </c>
      <c r="BL90" s="3">
        <f t="array" ref="BL90">IF(COUNTA(BG90:BK90)=0, 0, AVERAGE(IF(BG90:BK90&lt;&gt;"", IF(RIGHT(BG90:BK90,1)="k", VALUE(SUBSTITUTE(BG90:BK90,"k",""))*1000, VALUE(BG90:BK90)))))</f>
        <v>5222</v>
      </c>
    </row>
    <row r="91" spans="1:64">
      <c r="A91" t="s">
        <v>618</v>
      </c>
      <c r="J91">
        <v>1280</v>
      </c>
      <c r="K91">
        <v>1280</v>
      </c>
      <c r="L91">
        <v>1290</v>
      </c>
      <c r="M91">
        <v>1310</v>
      </c>
      <c r="N91">
        <v>1320</v>
      </c>
      <c r="O91">
        <v>1330</v>
      </c>
      <c r="P91">
        <v>1490</v>
      </c>
      <c r="Q91">
        <v>1620</v>
      </c>
      <c r="R91">
        <v>1840</v>
      </c>
      <c r="S91">
        <v>1820</v>
      </c>
      <c r="T91">
        <v>2060</v>
      </c>
      <c r="U91">
        <v>2410</v>
      </c>
      <c r="V91">
        <v>2910</v>
      </c>
      <c r="W91">
        <v>2800</v>
      </c>
      <c r="X91">
        <v>2820</v>
      </c>
      <c r="Y91">
        <v>2380</v>
      </c>
      <c r="Z91">
        <v>2270</v>
      </c>
      <c r="AA91">
        <v>2250</v>
      </c>
      <c r="AB91">
        <v>2300</v>
      </c>
      <c r="AC91">
        <v>2440</v>
      </c>
      <c r="AD91">
        <v>2390</v>
      </c>
      <c r="AE91">
        <v>2250</v>
      </c>
      <c r="AF91">
        <v>3510</v>
      </c>
      <c r="AG91">
        <v>1250</v>
      </c>
      <c r="AH91">
        <v>1610</v>
      </c>
      <c r="AI91">
        <v>2000</v>
      </c>
      <c r="AJ91">
        <v>1980</v>
      </c>
      <c r="AK91">
        <v>1950</v>
      </c>
      <c r="AL91">
        <v>2100</v>
      </c>
      <c r="AM91">
        <v>2460</v>
      </c>
      <c r="AN91">
        <v>3220</v>
      </c>
      <c r="AO91">
        <v>3660</v>
      </c>
      <c r="AP91">
        <v>4140</v>
      </c>
      <c r="AQ91">
        <v>4080</v>
      </c>
      <c r="AR91">
        <v>3630</v>
      </c>
      <c r="AS91">
        <v>2230</v>
      </c>
      <c r="AT91">
        <v>3320</v>
      </c>
      <c r="AU91">
        <v>3280</v>
      </c>
      <c r="AV91">
        <v>3440</v>
      </c>
      <c r="AW91">
        <v>3530</v>
      </c>
      <c r="AX91">
        <v>3750</v>
      </c>
      <c r="AY91">
        <v>3740</v>
      </c>
      <c r="AZ91">
        <v>3850</v>
      </c>
      <c r="BA91">
        <v>4000</v>
      </c>
      <c r="BB91">
        <v>4360</v>
      </c>
      <c r="BC91">
        <v>4480</v>
      </c>
      <c r="BD91">
        <v>4330</v>
      </c>
      <c r="BE91">
        <v>4420</v>
      </c>
      <c r="BF91">
        <v>4900</v>
      </c>
      <c r="BG91">
        <v>4700</v>
      </c>
      <c r="BH91">
        <v>4710</v>
      </c>
      <c r="BI91">
        <v>4850</v>
      </c>
      <c r="BJ91">
        <v>4200</v>
      </c>
      <c r="BK91">
        <v>4220</v>
      </c>
      <c r="BL91" s="3">
        <f t="array" ref="BL91">IF(COUNTA(BG91:BK91)=0, 0, AVERAGE(IF(BG91:BK91&lt;&gt;"", IF(RIGHT(BG91:BK91,1)="k", VALUE(SUBSTITUTE(BG91:BK91,"k",""))*1000, VALUE(BG91:BK91)))))</f>
        <v>4536</v>
      </c>
    </row>
    <row r="92" spans="1:64">
      <c r="A92" t="s">
        <v>619</v>
      </c>
      <c r="AK92" t="s">
        <v>396</v>
      </c>
      <c r="AL92" t="s">
        <v>549</v>
      </c>
      <c r="AM92" t="s">
        <v>59</v>
      </c>
      <c r="AN92" t="s">
        <v>232</v>
      </c>
      <c r="AO92" t="s">
        <v>234</v>
      </c>
      <c r="AP92" t="s">
        <v>38</v>
      </c>
      <c r="AQ92" t="s">
        <v>37</v>
      </c>
      <c r="AR92" t="s">
        <v>276</v>
      </c>
      <c r="AS92" t="s">
        <v>113</v>
      </c>
      <c r="AT92" t="s">
        <v>620</v>
      </c>
      <c r="AU92" t="s">
        <v>609</v>
      </c>
      <c r="AV92" t="s">
        <v>621</v>
      </c>
      <c r="AW92" t="s">
        <v>202</v>
      </c>
      <c r="AX92" t="s">
        <v>622</v>
      </c>
      <c r="AY92" t="s">
        <v>510</v>
      </c>
      <c r="AZ92" t="s">
        <v>623</v>
      </c>
      <c r="BA92" t="s">
        <v>609</v>
      </c>
      <c r="BB92" t="s">
        <v>509</v>
      </c>
      <c r="BC92" t="s">
        <v>197</v>
      </c>
      <c r="BD92" t="s">
        <v>517</v>
      </c>
      <c r="BE92" t="s">
        <v>624</v>
      </c>
      <c r="BF92" t="s">
        <v>556</v>
      </c>
      <c r="BG92" t="s">
        <v>625</v>
      </c>
      <c r="BH92" t="s">
        <v>207</v>
      </c>
      <c r="BI92" t="s">
        <v>626</v>
      </c>
      <c r="BJ92" t="s">
        <v>624</v>
      </c>
      <c r="BK92" t="s">
        <v>386</v>
      </c>
      <c r="BL92" s="3">
        <f t="array" ref="BL92">IF(COUNTA(BG92:BK92)=0, 0, AVERAGE(IF(BG92:BK92&lt;&gt;"", IF(RIGHT(BG92:BK92,1)="k", VALUE(SUBSTITUTE(BG92:BK92,"k",""))*1000, VALUE(BG92:BK92)))))</f>
        <v>55880</v>
      </c>
    </row>
    <row r="93" spans="1:64">
      <c r="A93" t="s">
        <v>627</v>
      </c>
      <c r="AK93" t="s">
        <v>224</v>
      </c>
      <c r="AL93" t="s">
        <v>9</v>
      </c>
      <c r="AM93" t="s">
        <v>173</v>
      </c>
      <c r="AN93" t="s">
        <v>502</v>
      </c>
      <c r="AO93" t="s">
        <v>314</v>
      </c>
      <c r="AP93" t="s">
        <v>225</v>
      </c>
      <c r="AQ93" t="s">
        <v>315</v>
      </c>
      <c r="AR93" t="s">
        <v>14</v>
      </c>
      <c r="AS93" t="s">
        <v>10</v>
      </c>
      <c r="AT93" t="s">
        <v>54</v>
      </c>
      <c r="AU93" t="s">
        <v>175</v>
      </c>
      <c r="AV93" t="s">
        <v>52</v>
      </c>
      <c r="AW93" t="s">
        <v>55</v>
      </c>
      <c r="AX93" t="s">
        <v>227</v>
      </c>
      <c r="AY93" t="s">
        <v>55</v>
      </c>
      <c r="AZ93" t="s">
        <v>56</v>
      </c>
      <c r="BA93" t="s">
        <v>396</v>
      </c>
      <c r="BB93" t="s">
        <v>229</v>
      </c>
      <c r="BC93" t="s">
        <v>107</v>
      </c>
      <c r="BD93" t="s">
        <v>628</v>
      </c>
      <c r="BE93" t="s">
        <v>185</v>
      </c>
      <c r="BF93" t="s">
        <v>629</v>
      </c>
      <c r="BG93" t="s">
        <v>109</v>
      </c>
      <c r="BH93" t="s">
        <v>60</v>
      </c>
      <c r="BI93" t="s">
        <v>232</v>
      </c>
      <c r="BJ93" t="s">
        <v>43</v>
      </c>
      <c r="BK93" t="s">
        <v>391</v>
      </c>
      <c r="BL93" s="3">
        <f t="array" ref="BL93">IF(COUNTA(BG93:BK93)=0, 0, AVERAGE(IF(BG93:BK93&lt;&gt;"", IF(RIGHT(BG93:BK93,1)="k", VALUE(SUBSTITUTE(BG93:BK93,"k",""))*1000, VALUE(BG93:BK93)))))</f>
        <v>39060</v>
      </c>
    </row>
    <row r="94" spans="1:64">
      <c r="A94" t="s">
        <v>630</v>
      </c>
      <c r="B94">
        <v>9690</v>
      </c>
      <c r="C94" t="s">
        <v>119</v>
      </c>
      <c r="D94" t="s">
        <v>457</v>
      </c>
      <c r="E94" t="s">
        <v>445</v>
      </c>
      <c r="F94" t="s">
        <v>149</v>
      </c>
      <c r="G94" t="s">
        <v>599</v>
      </c>
      <c r="H94" t="s">
        <v>150</v>
      </c>
      <c r="I94" t="s">
        <v>374</v>
      </c>
      <c r="J94" t="s">
        <v>129</v>
      </c>
      <c r="K94" t="s">
        <v>484</v>
      </c>
      <c r="L94" t="s">
        <v>377</v>
      </c>
      <c r="M94" t="s">
        <v>249</v>
      </c>
      <c r="N94" t="s">
        <v>605</v>
      </c>
      <c r="O94" t="s">
        <v>530</v>
      </c>
      <c r="P94" t="s">
        <v>475</v>
      </c>
      <c r="Q94" t="s">
        <v>251</v>
      </c>
      <c r="R94" t="s">
        <v>487</v>
      </c>
      <c r="S94" t="s">
        <v>252</v>
      </c>
      <c r="T94" t="s">
        <v>164</v>
      </c>
      <c r="U94" t="s">
        <v>490</v>
      </c>
      <c r="V94" t="s">
        <v>297</v>
      </c>
      <c r="W94" t="s">
        <v>296</v>
      </c>
      <c r="X94" t="s">
        <v>296</v>
      </c>
      <c r="Y94" t="s">
        <v>255</v>
      </c>
      <c r="Z94" t="s">
        <v>298</v>
      </c>
      <c r="AA94" t="s">
        <v>169</v>
      </c>
      <c r="AB94" t="s">
        <v>258</v>
      </c>
      <c r="AC94" t="s">
        <v>7</v>
      </c>
      <c r="AD94" t="s">
        <v>480</v>
      </c>
      <c r="AE94" t="s">
        <v>173</v>
      </c>
      <c r="AF94" t="s">
        <v>502</v>
      </c>
      <c r="AG94" t="s">
        <v>11</v>
      </c>
      <c r="AH94" t="s">
        <v>14</v>
      </c>
      <c r="AI94" t="s">
        <v>11</v>
      </c>
      <c r="AJ94" t="s">
        <v>13</v>
      </c>
      <c r="AK94" t="s">
        <v>225</v>
      </c>
      <c r="AL94" t="s">
        <v>53</v>
      </c>
      <c r="AM94" t="s">
        <v>177</v>
      </c>
      <c r="AN94" t="s">
        <v>180</v>
      </c>
      <c r="AO94" t="s">
        <v>22</v>
      </c>
      <c r="AP94" t="s">
        <v>226</v>
      </c>
      <c r="AQ94" t="s">
        <v>56</v>
      </c>
      <c r="AR94" t="s">
        <v>56</v>
      </c>
      <c r="AS94" t="s">
        <v>181</v>
      </c>
      <c r="AT94" t="s">
        <v>317</v>
      </c>
      <c r="AU94" t="s">
        <v>106</v>
      </c>
      <c r="AV94" t="s">
        <v>228</v>
      </c>
      <c r="AW94" t="s">
        <v>183</v>
      </c>
      <c r="AX94" t="s">
        <v>399</v>
      </c>
      <c r="AY94" t="s">
        <v>494</v>
      </c>
      <c r="AZ94" t="s">
        <v>48</v>
      </c>
      <c r="BA94" t="s">
        <v>631</v>
      </c>
      <c r="BB94" t="s">
        <v>22</v>
      </c>
      <c r="BC94" t="s">
        <v>29</v>
      </c>
      <c r="BD94" t="s">
        <v>49</v>
      </c>
      <c r="BE94" t="s">
        <v>177</v>
      </c>
      <c r="BF94" t="s">
        <v>180</v>
      </c>
      <c r="BG94" t="s">
        <v>22</v>
      </c>
      <c r="BH94" t="s">
        <v>494</v>
      </c>
      <c r="BI94" t="s">
        <v>48</v>
      </c>
      <c r="BJ94" t="s">
        <v>176</v>
      </c>
      <c r="BK94" t="s">
        <v>312</v>
      </c>
      <c r="BL94" s="3">
        <f t="array" ref="BL94">IF(COUNTA(BG94:BK94)=0, 0, AVERAGE(IF(BG94:BK94&lt;&gt;"", IF(RIGHT(BG94:BK94,1)="k", VALUE(SUBSTITUTE(BG94:BK94,"k",""))*1000, VALUE(BG94:BK94)))))</f>
        <v>31160</v>
      </c>
    </row>
    <row r="95" spans="1:64">
      <c r="A95" t="s">
        <v>632</v>
      </c>
      <c r="H95">
        <v>3970</v>
      </c>
      <c r="I95">
        <v>3990</v>
      </c>
      <c r="J95">
        <v>4170</v>
      </c>
      <c r="K95">
        <v>4350</v>
      </c>
      <c r="L95">
        <v>4810</v>
      </c>
      <c r="M95">
        <v>4860</v>
      </c>
      <c r="N95">
        <v>5650</v>
      </c>
      <c r="O95">
        <v>5260</v>
      </c>
      <c r="P95">
        <v>4960</v>
      </c>
      <c r="Q95">
        <v>4880</v>
      </c>
      <c r="R95">
        <v>4490</v>
      </c>
      <c r="S95">
        <v>4320</v>
      </c>
      <c r="T95">
        <v>4260</v>
      </c>
      <c r="U95">
        <v>4170</v>
      </c>
      <c r="V95">
        <v>3880</v>
      </c>
      <c r="W95">
        <v>3920</v>
      </c>
      <c r="X95">
        <v>3940</v>
      </c>
      <c r="Y95">
        <v>3960</v>
      </c>
      <c r="Z95">
        <v>3840</v>
      </c>
      <c r="AA95">
        <v>3680</v>
      </c>
      <c r="AB95">
        <v>3710</v>
      </c>
      <c r="AC95">
        <v>3970</v>
      </c>
      <c r="AD95">
        <v>4100</v>
      </c>
      <c r="AE95">
        <v>4360</v>
      </c>
      <c r="AF95">
        <v>4500</v>
      </c>
      <c r="AG95">
        <v>4680</v>
      </c>
      <c r="AH95">
        <v>4730</v>
      </c>
      <c r="AI95">
        <v>5120</v>
      </c>
      <c r="AJ95">
        <v>5140</v>
      </c>
      <c r="AK95">
        <v>5210</v>
      </c>
      <c r="AL95">
        <v>5160</v>
      </c>
      <c r="AM95">
        <v>5050</v>
      </c>
      <c r="AN95">
        <v>4890</v>
      </c>
      <c r="AO95">
        <v>4910</v>
      </c>
      <c r="AP95">
        <v>4920</v>
      </c>
      <c r="AQ95">
        <v>4960</v>
      </c>
      <c r="AR95">
        <v>5040</v>
      </c>
      <c r="AS95">
        <v>5200</v>
      </c>
      <c r="AT95">
        <v>5240</v>
      </c>
      <c r="AU95">
        <v>5260</v>
      </c>
      <c r="AV95">
        <v>5390</v>
      </c>
      <c r="AW95">
        <v>5440</v>
      </c>
      <c r="AX95">
        <v>5380</v>
      </c>
      <c r="AY95">
        <v>5120</v>
      </c>
      <c r="AZ95">
        <v>5030</v>
      </c>
      <c r="BA95">
        <v>5090</v>
      </c>
      <c r="BB95">
        <v>5030</v>
      </c>
      <c r="BC95">
        <v>5040</v>
      </c>
      <c r="BD95">
        <v>5050</v>
      </c>
      <c r="BE95">
        <v>5080</v>
      </c>
      <c r="BF95">
        <v>5130</v>
      </c>
      <c r="BG95">
        <v>5170</v>
      </c>
      <c r="BH95">
        <v>5260</v>
      </c>
      <c r="BI95">
        <v>5310</v>
      </c>
      <c r="BJ95">
        <v>4770</v>
      </c>
      <c r="BK95">
        <v>4970</v>
      </c>
      <c r="BL95" s="3">
        <f t="array" ref="BL95">IF(COUNTA(BG95:BK95)=0, 0, AVERAGE(IF(BG95:BK95&lt;&gt;"", IF(RIGHT(BG95:BK95,1)="k", VALUE(SUBSTITUTE(BG95:BK95,"k",""))*1000, VALUE(BG95:BK95)))))</f>
        <v>5096</v>
      </c>
    </row>
    <row r="96" spans="1:64">
      <c r="A96" t="s">
        <v>633</v>
      </c>
      <c r="R96">
        <v>2950</v>
      </c>
      <c r="S96">
        <v>3090</v>
      </c>
      <c r="T96">
        <v>3440</v>
      </c>
      <c r="U96">
        <v>4020</v>
      </c>
      <c r="V96">
        <v>4310</v>
      </c>
      <c r="W96">
        <v>4860</v>
      </c>
      <c r="X96">
        <v>4980</v>
      </c>
      <c r="Y96">
        <v>4660</v>
      </c>
      <c r="Z96">
        <v>4650</v>
      </c>
      <c r="AA96">
        <v>4320</v>
      </c>
      <c r="AB96">
        <v>4360</v>
      </c>
      <c r="AC96">
        <v>4260</v>
      </c>
      <c r="AD96">
        <v>4130</v>
      </c>
      <c r="AE96">
        <v>3510</v>
      </c>
      <c r="AF96">
        <v>3330</v>
      </c>
      <c r="AG96">
        <v>3210</v>
      </c>
      <c r="AH96">
        <v>3490</v>
      </c>
      <c r="AI96">
        <v>3450</v>
      </c>
      <c r="AJ96">
        <v>3450</v>
      </c>
      <c r="AK96">
        <v>3520</v>
      </c>
      <c r="AL96">
        <v>3480</v>
      </c>
      <c r="AM96">
        <v>3500</v>
      </c>
      <c r="AN96">
        <v>3520</v>
      </c>
      <c r="AO96">
        <v>3560</v>
      </c>
      <c r="AP96">
        <v>3640</v>
      </c>
      <c r="AQ96">
        <v>3750</v>
      </c>
      <c r="AR96">
        <v>3880</v>
      </c>
      <c r="AS96">
        <v>3950</v>
      </c>
      <c r="AT96">
        <v>4180</v>
      </c>
      <c r="AU96">
        <v>4410</v>
      </c>
      <c r="AV96">
        <v>4450</v>
      </c>
      <c r="AW96">
        <v>4520</v>
      </c>
      <c r="AX96">
        <v>4730</v>
      </c>
      <c r="AY96">
        <v>4860</v>
      </c>
      <c r="AZ96">
        <v>4870</v>
      </c>
      <c r="BA96">
        <v>4870</v>
      </c>
      <c r="BB96">
        <v>4920</v>
      </c>
      <c r="BC96">
        <v>4730</v>
      </c>
      <c r="BD96">
        <v>4350</v>
      </c>
      <c r="BE96">
        <v>4060</v>
      </c>
      <c r="BF96">
        <v>3950</v>
      </c>
      <c r="BG96">
        <v>3950</v>
      </c>
      <c r="BH96">
        <v>3930</v>
      </c>
      <c r="BI96">
        <v>3920</v>
      </c>
      <c r="BJ96">
        <v>3770</v>
      </c>
      <c r="BK96">
        <v>3780</v>
      </c>
      <c r="BL96" s="3">
        <f t="array" ref="BL96">IF(COUNTA(BG96:BK96)=0, 0, AVERAGE(IF(BG96:BK96&lt;&gt;"", IF(RIGHT(BG96:BK96,1)="k", VALUE(SUBSTITUTE(BG96:BK96,"k",""))*1000, VALUE(BG96:BK96)))))</f>
        <v>3870</v>
      </c>
    </row>
    <row r="97" spans="1:64">
      <c r="A97" t="s">
        <v>634</v>
      </c>
      <c r="B97">
        <v>6260</v>
      </c>
      <c r="C97">
        <v>6950</v>
      </c>
      <c r="D97">
        <v>7500</v>
      </c>
      <c r="E97">
        <v>8060</v>
      </c>
      <c r="F97">
        <v>8900</v>
      </c>
      <c r="G97">
        <v>9320</v>
      </c>
      <c r="H97" t="s">
        <v>443</v>
      </c>
      <c r="I97" t="s">
        <v>444</v>
      </c>
      <c r="J97" t="s">
        <v>142</v>
      </c>
      <c r="K97" t="s">
        <v>130</v>
      </c>
      <c r="L97" t="s">
        <v>131</v>
      </c>
      <c r="M97" t="s">
        <v>212</v>
      </c>
      <c r="N97" t="s">
        <v>213</v>
      </c>
      <c r="O97" t="s">
        <v>287</v>
      </c>
      <c r="P97" t="s">
        <v>160</v>
      </c>
      <c r="Q97" t="s">
        <v>380</v>
      </c>
      <c r="R97" t="s">
        <v>382</v>
      </c>
      <c r="S97" t="s">
        <v>289</v>
      </c>
      <c r="T97" t="s">
        <v>216</v>
      </c>
      <c r="U97" t="s">
        <v>487</v>
      </c>
      <c r="V97" t="s">
        <v>291</v>
      </c>
      <c r="W97" t="s">
        <v>164</v>
      </c>
      <c r="X97" t="s">
        <v>538</v>
      </c>
      <c r="Y97" t="s">
        <v>490</v>
      </c>
      <c r="Z97" t="s">
        <v>295</v>
      </c>
      <c r="AA97" t="s">
        <v>256</v>
      </c>
      <c r="AB97" t="s">
        <v>5</v>
      </c>
      <c r="AC97" t="s">
        <v>259</v>
      </c>
      <c r="AD97" t="s">
        <v>262</v>
      </c>
      <c r="AE97" t="s">
        <v>23</v>
      </c>
      <c r="AF97" t="s">
        <v>13</v>
      </c>
      <c r="AG97" t="s">
        <v>225</v>
      </c>
      <c r="AH97" t="s">
        <v>175</v>
      </c>
      <c r="AI97" t="s">
        <v>545</v>
      </c>
      <c r="AJ97" t="s">
        <v>175</v>
      </c>
      <c r="AK97" t="s">
        <v>177</v>
      </c>
      <c r="AL97" t="s">
        <v>635</v>
      </c>
      <c r="AM97" t="s">
        <v>179</v>
      </c>
      <c r="AN97" t="s">
        <v>178</v>
      </c>
      <c r="AO97" t="s">
        <v>52</v>
      </c>
      <c r="AP97" t="s">
        <v>311</v>
      </c>
      <c r="AQ97" t="s">
        <v>312</v>
      </c>
      <c r="AR97" t="s">
        <v>311</v>
      </c>
      <c r="AS97" t="s">
        <v>31</v>
      </c>
      <c r="AT97" t="s">
        <v>400</v>
      </c>
      <c r="AU97" t="s">
        <v>47</v>
      </c>
      <c r="AV97" t="s">
        <v>399</v>
      </c>
      <c r="AW97" t="s">
        <v>395</v>
      </c>
      <c r="AX97" t="s">
        <v>401</v>
      </c>
      <c r="AY97" t="s">
        <v>30</v>
      </c>
      <c r="AZ97" t="s">
        <v>181</v>
      </c>
      <c r="BA97" t="s">
        <v>56</v>
      </c>
      <c r="BB97" t="s">
        <v>399</v>
      </c>
      <c r="BC97" t="s">
        <v>396</v>
      </c>
      <c r="BD97" t="s">
        <v>46</v>
      </c>
      <c r="BE97" t="s">
        <v>495</v>
      </c>
      <c r="BF97" t="s">
        <v>45</v>
      </c>
      <c r="BG97" t="s">
        <v>268</v>
      </c>
      <c r="BH97" t="s">
        <v>188</v>
      </c>
      <c r="BI97" t="s">
        <v>188</v>
      </c>
      <c r="BJ97" t="s">
        <v>394</v>
      </c>
      <c r="BK97" t="s">
        <v>107</v>
      </c>
      <c r="BL97" s="3">
        <f t="array" ref="BL97">IF(COUNTA(BG97:BK97)=0, 0, AVERAGE(IF(BG97:BK97&lt;&gt;"", IF(RIGHT(BG97:BK97,1)="k", VALUE(SUBSTITUTE(BG97:BK97,"k",""))*1000, VALUE(BG97:BK97)))))</f>
        <v>35600</v>
      </c>
    </row>
    <row r="98" spans="1:64">
      <c r="A98" t="s">
        <v>636</v>
      </c>
      <c r="AF98">
        <v>5830</v>
      </c>
      <c r="AG98">
        <v>5160</v>
      </c>
      <c r="AH98">
        <v>4890</v>
      </c>
      <c r="AI98">
        <v>4450</v>
      </c>
      <c r="AJ98">
        <v>3950</v>
      </c>
      <c r="AK98">
        <v>3700</v>
      </c>
      <c r="AL98">
        <v>3780</v>
      </c>
      <c r="AM98">
        <v>3900</v>
      </c>
      <c r="AN98">
        <v>3890</v>
      </c>
      <c r="AO98">
        <v>4040</v>
      </c>
      <c r="AP98">
        <v>4450</v>
      </c>
      <c r="AQ98">
        <v>5060</v>
      </c>
      <c r="AR98">
        <v>5550</v>
      </c>
      <c r="AS98">
        <v>6050</v>
      </c>
      <c r="AT98">
        <v>6580</v>
      </c>
      <c r="AU98">
        <v>7160</v>
      </c>
      <c r="AV98">
        <v>7840</v>
      </c>
      <c r="AW98">
        <v>8440</v>
      </c>
      <c r="AX98">
        <v>8550</v>
      </c>
      <c r="AY98">
        <v>8490</v>
      </c>
      <c r="AZ98">
        <v>8980</v>
      </c>
      <c r="BA98">
        <v>9510</v>
      </c>
      <c r="BB98">
        <v>9820</v>
      </c>
      <c r="BC98" t="s">
        <v>118</v>
      </c>
      <c r="BD98" t="s">
        <v>455</v>
      </c>
      <c r="BE98" t="s">
        <v>455</v>
      </c>
      <c r="BF98" t="s">
        <v>455</v>
      </c>
      <c r="BG98" t="s">
        <v>456</v>
      </c>
      <c r="BH98" t="s">
        <v>120</v>
      </c>
      <c r="BI98" t="s">
        <v>121</v>
      </c>
      <c r="BJ98" t="s">
        <v>457</v>
      </c>
      <c r="BK98" t="s">
        <v>136</v>
      </c>
      <c r="BL98" s="3">
        <f t="array" ref="BL98">IF(COUNTA(BG98:BK98)=0, 0, AVERAGE(IF(BG98:BK98&lt;&gt;"", IF(RIGHT(BG98:BK98,1)="k", VALUE(SUBSTITUTE(BG98:BK98,"k",""))*1000, VALUE(BG98:BK98)))))</f>
        <v>11120</v>
      </c>
    </row>
    <row r="99" spans="1:64">
      <c r="A99" t="s">
        <v>637</v>
      </c>
      <c r="B99">
        <v>787</v>
      </c>
      <c r="C99">
        <v>699</v>
      </c>
      <c r="D99">
        <v>737</v>
      </c>
      <c r="E99">
        <v>770</v>
      </c>
      <c r="F99">
        <v>777</v>
      </c>
      <c r="G99">
        <v>762</v>
      </c>
      <c r="H99">
        <v>840</v>
      </c>
      <c r="I99">
        <v>834</v>
      </c>
      <c r="J99">
        <v>866</v>
      </c>
      <c r="K99">
        <v>898</v>
      </c>
      <c r="L99">
        <v>824</v>
      </c>
      <c r="M99">
        <v>971</v>
      </c>
      <c r="N99">
        <v>1100</v>
      </c>
      <c r="O99">
        <v>1120</v>
      </c>
      <c r="P99">
        <v>1130</v>
      </c>
      <c r="Q99">
        <v>1100</v>
      </c>
      <c r="R99">
        <v>1090</v>
      </c>
      <c r="S99">
        <v>1150</v>
      </c>
      <c r="T99">
        <v>1190</v>
      </c>
      <c r="U99">
        <v>1240</v>
      </c>
      <c r="V99">
        <v>1260</v>
      </c>
      <c r="W99">
        <v>1260</v>
      </c>
      <c r="X99">
        <v>1240</v>
      </c>
      <c r="Y99">
        <v>1210</v>
      </c>
      <c r="Z99">
        <v>1180</v>
      </c>
      <c r="AA99">
        <v>1190</v>
      </c>
      <c r="AB99">
        <v>1230</v>
      </c>
      <c r="AC99">
        <v>1260</v>
      </c>
      <c r="AD99">
        <v>1290</v>
      </c>
      <c r="AE99">
        <v>1300</v>
      </c>
      <c r="AF99">
        <v>1310</v>
      </c>
      <c r="AG99">
        <v>1290</v>
      </c>
      <c r="AH99">
        <v>1240</v>
      </c>
      <c r="AI99">
        <v>1210</v>
      </c>
      <c r="AJ99">
        <v>1210</v>
      </c>
      <c r="AK99">
        <v>1230</v>
      </c>
      <c r="AL99">
        <v>1240</v>
      </c>
      <c r="AM99">
        <v>1210</v>
      </c>
      <c r="AN99">
        <v>1220</v>
      </c>
      <c r="AO99">
        <v>1220</v>
      </c>
      <c r="AP99">
        <v>1190</v>
      </c>
      <c r="AQ99">
        <v>1200</v>
      </c>
      <c r="AR99">
        <v>1170</v>
      </c>
      <c r="AS99">
        <v>1170</v>
      </c>
      <c r="AT99">
        <v>1190</v>
      </c>
      <c r="AU99">
        <v>1220</v>
      </c>
      <c r="AV99">
        <v>1260</v>
      </c>
      <c r="AW99">
        <v>1310</v>
      </c>
      <c r="AX99">
        <v>1270</v>
      </c>
      <c r="AY99">
        <v>1280</v>
      </c>
      <c r="AZ99">
        <v>1340</v>
      </c>
      <c r="BA99">
        <v>1370</v>
      </c>
      <c r="BB99">
        <v>1400</v>
      </c>
      <c r="BC99">
        <v>1420</v>
      </c>
      <c r="BD99">
        <v>1460</v>
      </c>
      <c r="BE99">
        <v>1500</v>
      </c>
      <c r="BF99">
        <v>1530</v>
      </c>
      <c r="BG99">
        <v>1550</v>
      </c>
      <c r="BH99">
        <v>1600</v>
      </c>
      <c r="BI99">
        <v>1650</v>
      </c>
      <c r="BJ99">
        <v>1620</v>
      </c>
      <c r="BK99">
        <v>1700</v>
      </c>
      <c r="BL99" s="3">
        <f t="array" ref="BL99">IF(COUNTA(BG99:BK99)=0, 0, AVERAGE(IF(BG99:BK99&lt;&gt;"", IF(RIGHT(BG99:BK99,1)="k", VALUE(SUBSTITUTE(BG99:BK99,"k",""))*1000, VALUE(BG99:BK99)))))</f>
        <v>1624</v>
      </c>
    </row>
    <row r="100" spans="1:64">
      <c r="A100" t="s">
        <v>638</v>
      </c>
      <c r="AB100">
        <v>1020</v>
      </c>
      <c r="AC100">
        <v>1040</v>
      </c>
      <c r="AD100">
        <v>1150</v>
      </c>
      <c r="AE100">
        <v>1160</v>
      </c>
      <c r="AF100">
        <v>1200</v>
      </c>
      <c r="AG100">
        <v>1090</v>
      </c>
      <c r="AH100">
        <v>928</v>
      </c>
      <c r="AI100">
        <v>785</v>
      </c>
      <c r="AJ100">
        <v>627</v>
      </c>
      <c r="AK100">
        <v>587</v>
      </c>
      <c r="AL100">
        <v>620</v>
      </c>
      <c r="AM100">
        <v>671</v>
      </c>
      <c r="AN100">
        <v>675</v>
      </c>
      <c r="AO100">
        <v>689</v>
      </c>
      <c r="AP100">
        <v>718</v>
      </c>
      <c r="AQ100">
        <v>749</v>
      </c>
      <c r="AR100">
        <v>742</v>
      </c>
      <c r="AS100">
        <v>786</v>
      </c>
      <c r="AT100">
        <v>831</v>
      </c>
      <c r="AU100">
        <v>821</v>
      </c>
      <c r="AV100">
        <v>837</v>
      </c>
      <c r="AW100">
        <v>900</v>
      </c>
      <c r="AX100">
        <v>966</v>
      </c>
      <c r="AY100">
        <v>982</v>
      </c>
      <c r="AZ100">
        <v>966</v>
      </c>
      <c r="BA100">
        <v>1010</v>
      </c>
      <c r="BB100">
        <v>994</v>
      </c>
      <c r="BC100">
        <v>1080</v>
      </c>
      <c r="BD100">
        <v>1100</v>
      </c>
      <c r="BE100">
        <v>1120</v>
      </c>
      <c r="BF100">
        <v>1150</v>
      </c>
      <c r="BG100">
        <v>1180</v>
      </c>
      <c r="BH100">
        <v>1200</v>
      </c>
      <c r="BI100">
        <v>1230</v>
      </c>
      <c r="BJ100">
        <v>1100</v>
      </c>
      <c r="BK100">
        <v>1120</v>
      </c>
      <c r="BL100" s="3">
        <f t="array" ref="BL100">IF(COUNTA(BG100:BK100)=0, 0, AVERAGE(IF(BG100:BK100&lt;&gt;"", IF(RIGHT(BG100:BK100,1)="k", VALUE(SUBSTITUTE(BG100:BK100,"k",""))*1000, VALUE(BG100:BK100)))))</f>
        <v>1166</v>
      </c>
    </row>
    <row r="101" spans="1:64">
      <c r="A101" t="s">
        <v>639</v>
      </c>
      <c r="AI101">
        <v>564</v>
      </c>
      <c r="AJ101">
        <v>354</v>
      </c>
      <c r="AK101">
        <v>379</v>
      </c>
      <c r="AL101">
        <v>392</v>
      </c>
      <c r="AM101">
        <v>399</v>
      </c>
      <c r="AN101">
        <v>409</v>
      </c>
      <c r="AO101">
        <v>452</v>
      </c>
      <c r="AP101">
        <v>488</v>
      </c>
      <c r="AQ101">
        <v>518</v>
      </c>
      <c r="AR101">
        <v>543</v>
      </c>
      <c r="AS101">
        <v>578</v>
      </c>
      <c r="AT101">
        <v>627</v>
      </c>
      <c r="AU101">
        <v>698</v>
      </c>
      <c r="AV101">
        <v>760</v>
      </c>
      <c r="AW101">
        <v>823</v>
      </c>
      <c r="AX101">
        <v>863</v>
      </c>
      <c r="AY101">
        <v>851</v>
      </c>
      <c r="AZ101">
        <v>889</v>
      </c>
      <c r="BA101">
        <v>938</v>
      </c>
      <c r="BB101">
        <v>992</v>
      </c>
      <c r="BC101">
        <v>1050</v>
      </c>
      <c r="BD101">
        <v>1110</v>
      </c>
      <c r="BE101">
        <v>1170</v>
      </c>
      <c r="BF101">
        <v>1240</v>
      </c>
      <c r="BG101">
        <v>1300</v>
      </c>
      <c r="BH101">
        <v>1380</v>
      </c>
      <c r="BI101">
        <v>1470</v>
      </c>
      <c r="BJ101">
        <v>1400</v>
      </c>
      <c r="BK101">
        <v>1430</v>
      </c>
      <c r="BL101" s="3">
        <f t="array" ref="BL101">IF(COUNTA(BG101:BK101)=0, 0, AVERAGE(IF(BG101:BK101&lt;&gt;"", IF(RIGHT(BG101:BK101,1)="k", VALUE(SUBSTITUTE(BG101:BK101,"k",""))*1000, VALUE(BG101:BK101)))))</f>
        <v>1396</v>
      </c>
    </row>
    <row r="102" spans="1:64">
      <c r="A102" t="s">
        <v>640</v>
      </c>
      <c r="L102">
        <v>1780</v>
      </c>
      <c r="M102">
        <v>1710</v>
      </c>
      <c r="N102">
        <v>1880</v>
      </c>
      <c r="O102">
        <v>2240</v>
      </c>
      <c r="P102">
        <v>3230</v>
      </c>
      <c r="Q102">
        <v>3420</v>
      </c>
      <c r="R102">
        <v>2520</v>
      </c>
      <c r="S102">
        <v>2420</v>
      </c>
      <c r="T102">
        <v>2460</v>
      </c>
      <c r="U102">
        <v>2160</v>
      </c>
      <c r="V102">
        <v>1780</v>
      </c>
      <c r="W102">
        <v>1750</v>
      </c>
      <c r="X102">
        <v>1730</v>
      </c>
      <c r="Y102">
        <v>1650</v>
      </c>
      <c r="Z102">
        <v>1650</v>
      </c>
      <c r="AA102">
        <v>1550</v>
      </c>
      <c r="AB102">
        <v>1530</v>
      </c>
      <c r="AC102">
        <v>1500</v>
      </c>
      <c r="AD102">
        <v>1600</v>
      </c>
      <c r="AE102">
        <v>1510</v>
      </c>
      <c r="AF102">
        <v>1460</v>
      </c>
      <c r="AG102">
        <v>1440</v>
      </c>
      <c r="AH102">
        <v>1420</v>
      </c>
      <c r="AI102">
        <v>1410</v>
      </c>
      <c r="AJ102">
        <v>1420</v>
      </c>
      <c r="AK102">
        <v>1400</v>
      </c>
      <c r="AL102">
        <v>1400</v>
      </c>
      <c r="AM102">
        <v>1400</v>
      </c>
      <c r="AN102">
        <v>1460</v>
      </c>
      <c r="AO102">
        <v>1410</v>
      </c>
      <c r="AP102">
        <v>1480</v>
      </c>
      <c r="AQ102">
        <v>1430</v>
      </c>
      <c r="AR102">
        <v>1450</v>
      </c>
      <c r="AS102">
        <v>1450</v>
      </c>
      <c r="AT102">
        <v>1400</v>
      </c>
      <c r="AU102">
        <v>1440</v>
      </c>
      <c r="AV102">
        <v>1410</v>
      </c>
      <c r="AW102">
        <v>1410</v>
      </c>
      <c r="AX102">
        <v>1360</v>
      </c>
      <c r="AY102">
        <v>1340</v>
      </c>
      <c r="AZ102">
        <v>1300</v>
      </c>
      <c r="BA102">
        <v>1300</v>
      </c>
      <c r="BB102">
        <v>1350</v>
      </c>
      <c r="BC102">
        <v>1380</v>
      </c>
      <c r="BD102">
        <v>1350</v>
      </c>
      <c r="BE102">
        <v>1460</v>
      </c>
      <c r="BF102">
        <v>1430</v>
      </c>
      <c r="BG102">
        <v>1400</v>
      </c>
      <c r="BH102">
        <v>1460</v>
      </c>
      <c r="BI102">
        <v>1420</v>
      </c>
      <c r="BJ102">
        <v>1390</v>
      </c>
      <c r="BK102">
        <v>1390</v>
      </c>
      <c r="BL102" s="3">
        <f t="array" ref="BL102">IF(COUNTA(BG102:BK102)=0, 0, AVERAGE(IF(BG102:BK102&lt;&gt;"", IF(RIGHT(BG102:BK102,1)="k", VALUE(SUBSTITUTE(BG102:BK102,"k",""))*1000, VALUE(BG102:BK102)))))</f>
        <v>1412</v>
      </c>
    </row>
    <row r="103" spans="1:64">
      <c r="A103" t="s">
        <v>641</v>
      </c>
      <c r="S103">
        <v>4440</v>
      </c>
      <c r="T103">
        <v>4630</v>
      </c>
      <c r="U103">
        <v>5000</v>
      </c>
      <c r="V103">
        <v>5440</v>
      </c>
      <c r="W103">
        <v>5550</v>
      </c>
      <c r="X103">
        <v>5600</v>
      </c>
      <c r="Y103">
        <v>5690</v>
      </c>
      <c r="Z103">
        <v>6230</v>
      </c>
      <c r="AA103">
        <v>6800</v>
      </c>
      <c r="AB103">
        <v>7580</v>
      </c>
      <c r="AC103">
        <v>8130</v>
      </c>
      <c r="AD103">
        <v>8940</v>
      </c>
      <c r="AE103">
        <v>9510</v>
      </c>
      <c r="AF103" t="s">
        <v>117</v>
      </c>
      <c r="AG103">
        <v>9900</v>
      </c>
      <c r="AH103" t="s">
        <v>443</v>
      </c>
      <c r="AI103" t="s">
        <v>456</v>
      </c>
      <c r="AJ103" t="s">
        <v>444</v>
      </c>
      <c r="AK103" t="s">
        <v>149</v>
      </c>
      <c r="AL103" t="s">
        <v>143</v>
      </c>
      <c r="AM103" t="s">
        <v>140</v>
      </c>
      <c r="AN103" t="s">
        <v>150</v>
      </c>
      <c r="AO103" t="s">
        <v>140</v>
      </c>
      <c r="AP103" t="s">
        <v>130</v>
      </c>
      <c r="AQ103" t="s">
        <v>212</v>
      </c>
      <c r="AR103" t="s">
        <v>375</v>
      </c>
      <c r="AS103" t="s">
        <v>151</v>
      </c>
      <c r="AT103" t="s">
        <v>212</v>
      </c>
      <c r="AU103" t="s">
        <v>249</v>
      </c>
      <c r="AV103" t="s">
        <v>380</v>
      </c>
      <c r="AW103" t="s">
        <v>605</v>
      </c>
      <c r="AX103" t="s">
        <v>216</v>
      </c>
      <c r="AY103" t="s">
        <v>530</v>
      </c>
      <c r="AZ103" t="s">
        <v>289</v>
      </c>
      <c r="BA103" t="s">
        <v>3</v>
      </c>
      <c r="BB103" t="s">
        <v>530</v>
      </c>
      <c r="BC103" t="s">
        <v>155</v>
      </c>
      <c r="BD103" t="s">
        <v>163</v>
      </c>
      <c r="BE103" t="s">
        <v>164</v>
      </c>
      <c r="BF103" t="s">
        <v>539</v>
      </c>
      <c r="BG103" t="s">
        <v>539</v>
      </c>
      <c r="BH103" t="s">
        <v>284</v>
      </c>
      <c r="BI103" t="s">
        <v>254</v>
      </c>
      <c r="BJ103" t="s">
        <v>217</v>
      </c>
      <c r="BK103" t="s">
        <v>537</v>
      </c>
      <c r="BL103" s="3">
        <f t="array" ref="BL103">IF(COUNTA(BG103:BK103)=0, 0, AVERAGE(IF(BG103:BK103&lt;&gt;"", IF(RIGHT(BG103:BK103,1)="k", VALUE(SUBSTITUTE(BG103:BK103,"k",""))*1000, VALUE(BG103:BK103)))))</f>
        <v>20380</v>
      </c>
    </row>
    <row r="104" spans="1:64">
      <c r="A104" t="s">
        <v>642</v>
      </c>
      <c r="B104">
        <v>1030</v>
      </c>
      <c r="C104">
        <v>1070</v>
      </c>
      <c r="D104">
        <v>1080</v>
      </c>
      <c r="E104">
        <v>1140</v>
      </c>
      <c r="F104">
        <v>1220</v>
      </c>
      <c r="G104">
        <v>1270</v>
      </c>
      <c r="H104">
        <v>1390</v>
      </c>
      <c r="I104">
        <v>1480</v>
      </c>
      <c r="J104">
        <v>1640</v>
      </c>
      <c r="K104">
        <v>1840</v>
      </c>
      <c r="L104">
        <v>1980</v>
      </c>
      <c r="M104">
        <v>2140</v>
      </c>
      <c r="N104">
        <v>2250</v>
      </c>
      <c r="O104">
        <v>2550</v>
      </c>
      <c r="P104">
        <v>2740</v>
      </c>
      <c r="Q104">
        <v>2910</v>
      </c>
      <c r="R104">
        <v>3240</v>
      </c>
      <c r="S104">
        <v>3580</v>
      </c>
      <c r="T104">
        <v>3910</v>
      </c>
      <c r="U104">
        <v>4190</v>
      </c>
      <c r="V104">
        <v>4060</v>
      </c>
      <c r="W104">
        <v>4280</v>
      </c>
      <c r="X104">
        <v>4570</v>
      </c>
      <c r="Y104">
        <v>5100</v>
      </c>
      <c r="Z104">
        <v>5570</v>
      </c>
      <c r="AA104">
        <v>5950</v>
      </c>
      <c r="AB104">
        <v>6560</v>
      </c>
      <c r="AC104">
        <v>7320</v>
      </c>
      <c r="AD104">
        <v>8120</v>
      </c>
      <c r="AE104">
        <v>8610</v>
      </c>
      <c r="AF104">
        <v>9370</v>
      </c>
      <c r="AG104" t="s">
        <v>118</v>
      </c>
      <c r="AH104" t="s">
        <v>456</v>
      </c>
      <c r="AI104" t="s">
        <v>121</v>
      </c>
      <c r="AJ104" t="s">
        <v>137</v>
      </c>
      <c r="AK104" t="s">
        <v>133</v>
      </c>
      <c r="AL104" t="s">
        <v>146</v>
      </c>
      <c r="AM104" t="s">
        <v>376</v>
      </c>
      <c r="AN104" t="s">
        <v>129</v>
      </c>
      <c r="AO104" t="s">
        <v>377</v>
      </c>
      <c r="AP104" t="s">
        <v>161</v>
      </c>
      <c r="AQ104" t="s">
        <v>3</v>
      </c>
      <c r="AR104" t="s">
        <v>217</v>
      </c>
      <c r="AS104" t="s">
        <v>252</v>
      </c>
      <c r="AT104" t="s">
        <v>293</v>
      </c>
      <c r="AU104" t="s">
        <v>294</v>
      </c>
      <c r="AV104" t="s">
        <v>567</v>
      </c>
      <c r="AW104" t="s">
        <v>257</v>
      </c>
      <c r="AX104" t="s">
        <v>478</v>
      </c>
      <c r="AY104" t="s">
        <v>478</v>
      </c>
      <c r="AZ104" t="s">
        <v>222</v>
      </c>
      <c r="BA104" t="s">
        <v>24</v>
      </c>
      <c r="BB104" t="s">
        <v>9</v>
      </c>
      <c r="BC104" t="s">
        <v>12</v>
      </c>
      <c r="BD104" t="s">
        <v>14</v>
      </c>
      <c r="BE104" t="s">
        <v>315</v>
      </c>
      <c r="BF104" t="s">
        <v>175</v>
      </c>
      <c r="BG104" t="s">
        <v>29</v>
      </c>
      <c r="BH104" t="s">
        <v>21</v>
      </c>
      <c r="BI104" t="s">
        <v>494</v>
      </c>
      <c r="BJ104" t="s">
        <v>311</v>
      </c>
      <c r="BK104" t="s">
        <v>643</v>
      </c>
      <c r="BL104" s="3">
        <f t="array" ref="BL104">IF(COUNTA(BG104:BK104)=0, 0, AVERAGE(IF(BG104:BK104&lt;&gt;"", IF(RIGHT(BG104:BK104,1)="k", VALUE(SUBSTITUTE(BG104:BK104,"k",""))*1000, VALUE(BG104:BK104)))))</f>
        <v>31420</v>
      </c>
    </row>
    <row r="105" spans="1:64">
      <c r="A105" t="s">
        <v>644</v>
      </c>
      <c r="AX105">
        <v>2620</v>
      </c>
      <c r="AY105">
        <v>2730</v>
      </c>
      <c r="AZ105">
        <v>2840</v>
      </c>
      <c r="BA105">
        <v>3000</v>
      </c>
      <c r="BB105">
        <v>3020</v>
      </c>
      <c r="BC105">
        <v>3160</v>
      </c>
      <c r="BD105">
        <v>3280</v>
      </c>
      <c r="BE105">
        <v>3520</v>
      </c>
      <c r="BF105">
        <v>3740</v>
      </c>
      <c r="BG105">
        <v>3890</v>
      </c>
      <c r="BH105">
        <v>4010</v>
      </c>
      <c r="BI105">
        <v>4220</v>
      </c>
      <c r="BJ105">
        <v>3990</v>
      </c>
      <c r="BK105">
        <v>4430</v>
      </c>
      <c r="BL105" s="3">
        <f t="array" ref="BL105">IF(COUNTA(BG105:BK105)=0, 0, AVERAGE(IF(BG105:BK105&lt;&gt;"", IF(RIGHT(BG105:BK105,1)="k", VALUE(SUBSTITUTE(BG105:BK105,"k",""))*1000, VALUE(BG105:BK105)))))</f>
        <v>4108</v>
      </c>
    </row>
    <row r="106" spans="1:64">
      <c r="A106" t="s">
        <v>645</v>
      </c>
      <c r="AH106" t="s">
        <v>481</v>
      </c>
      <c r="AI106" t="s">
        <v>53</v>
      </c>
      <c r="AJ106" t="s">
        <v>226</v>
      </c>
      <c r="AK106" t="s">
        <v>182</v>
      </c>
      <c r="AL106" t="s">
        <v>181</v>
      </c>
      <c r="AM106" t="s">
        <v>318</v>
      </c>
      <c r="AN106" t="s">
        <v>643</v>
      </c>
      <c r="AO106" t="s">
        <v>22</v>
      </c>
      <c r="AP106" t="s">
        <v>30</v>
      </c>
      <c r="AQ106" t="s">
        <v>178</v>
      </c>
      <c r="AR106" t="s">
        <v>19</v>
      </c>
      <c r="AS106" t="s">
        <v>107</v>
      </c>
      <c r="AT106" t="s">
        <v>109</v>
      </c>
      <c r="AU106" t="s">
        <v>646</v>
      </c>
      <c r="AV106" t="s">
        <v>408</v>
      </c>
      <c r="AW106" t="s">
        <v>497</v>
      </c>
      <c r="AX106" t="s">
        <v>70</v>
      </c>
      <c r="AY106" t="s">
        <v>548</v>
      </c>
      <c r="AZ106" t="s">
        <v>318</v>
      </c>
      <c r="BA106" t="s">
        <v>267</v>
      </c>
      <c r="BB106" t="s">
        <v>56</v>
      </c>
      <c r="BC106" t="s">
        <v>21</v>
      </c>
      <c r="BD106" t="s">
        <v>29</v>
      </c>
      <c r="BE106" t="s">
        <v>225</v>
      </c>
      <c r="BF106" t="s">
        <v>18</v>
      </c>
      <c r="BG106" t="s">
        <v>23</v>
      </c>
      <c r="BH106" t="s">
        <v>9</v>
      </c>
      <c r="BI106" t="s">
        <v>32</v>
      </c>
      <c r="BJ106" t="s">
        <v>478</v>
      </c>
      <c r="BL106" s="3">
        <f t="array" ref="BL106">IF(COUNTA(BG106:BK106)=0, 0, AVERAGE(IF(BG106:BK106&lt;&gt;"", IF(RIGHT(BG106:BK106,1)="k", VALUE(SUBSTITUTE(BG106:BK106,"k",""))*1000, VALUE(BG106:BK106)))))</f>
        <v>25900</v>
      </c>
    </row>
    <row r="107" spans="1:64">
      <c r="A107" t="s">
        <v>647</v>
      </c>
      <c r="Z107">
        <v>580</v>
      </c>
      <c r="AA107">
        <v>592</v>
      </c>
      <c r="AB107">
        <v>604</v>
      </c>
      <c r="AC107">
        <v>579</v>
      </c>
      <c r="AD107">
        <v>551</v>
      </c>
      <c r="AE107">
        <v>611</v>
      </c>
      <c r="AF107">
        <v>634</v>
      </c>
      <c r="AG107">
        <v>643</v>
      </c>
      <c r="AH107">
        <v>660</v>
      </c>
      <c r="AI107">
        <v>681</v>
      </c>
      <c r="AJ107">
        <v>718</v>
      </c>
      <c r="AK107">
        <v>750</v>
      </c>
      <c r="AL107">
        <v>783</v>
      </c>
      <c r="AM107">
        <v>819</v>
      </c>
      <c r="AN107">
        <v>836</v>
      </c>
      <c r="AO107">
        <v>882</v>
      </c>
      <c r="AP107">
        <v>917</v>
      </c>
      <c r="AQ107">
        <v>954</v>
      </c>
      <c r="AR107">
        <v>995</v>
      </c>
      <c r="AS107">
        <v>1040</v>
      </c>
      <c r="AT107">
        <v>1090</v>
      </c>
      <c r="AU107">
        <v>1150</v>
      </c>
      <c r="AV107">
        <v>1230</v>
      </c>
      <c r="AW107">
        <v>1300</v>
      </c>
      <c r="AX107">
        <v>1380</v>
      </c>
      <c r="AY107">
        <v>1470</v>
      </c>
      <c r="AZ107">
        <v>1570</v>
      </c>
      <c r="BA107">
        <v>1670</v>
      </c>
      <c r="BB107">
        <v>1780</v>
      </c>
      <c r="BC107">
        <v>1890</v>
      </c>
      <c r="BD107">
        <v>2010</v>
      </c>
      <c r="BE107">
        <v>2130</v>
      </c>
      <c r="BF107">
        <v>2240</v>
      </c>
      <c r="BG107">
        <v>2360</v>
      </c>
      <c r="BH107">
        <v>2470</v>
      </c>
      <c r="BI107">
        <v>2560</v>
      </c>
      <c r="BJ107">
        <v>2540</v>
      </c>
      <c r="BK107">
        <v>2570</v>
      </c>
      <c r="BL107" s="3">
        <f t="array" ref="BL107">IF(COUNTA(BG107:BK107)=0, 0, AVERAGE(IF(BG107:BK107&lt;&gt;"", IF(RIGHT(BG107:BK107,1)="k", VALUE(SUBSTITUTE(BG107:BK107,"k",""))*1000, VALUE(BG107:BK107)))))</f>
        <v>2500</v>
      </c>
    </row>
    <row r="108" spans="1:64">
      <c r="A108" t="s">
        <v>648</v>
      </c>
      <c r="AD108">
        <v>3930</v>
      </c>
      <c r="AE108">
        <v>2220</v>
      </c>
      <c r="AF108">
        <v>2750</v>
      </c>
      <c r="AG108">
        <v>4030</v>
      </c>
      <c r="AH108">
        <v>4600</v>
      </c>
      <c r="AI108">
        <v>5000</v>
      </c>
      <c r="AJ108">
        <v>5300</v>
      </c>
      <c r="AK108">
        <v>5540</v>
      </c>
      <c r="AL108">
        <v>6060</v>
      </c>
      <c r="AM108">
        <v>6010</v>
      </c>
      <c r="AN108">
        <v>6120</v>
      </c>
      <c r="AO108">
        <v>5990</v>
      </c>
      <c r="AP108">
        <v>5970</v>
      </c>
      <c r="AQ108">
        <v>6100</v>
      </c>
      <c r="AR108">
        <v>6230</v>
      </c>
      <c r="AS108">
        <v>6350</v>
      </c>
      <c r="AT108">
        <v>6670</v>
      </c>
      <c r="AU108">
        <v>6750</v>
      </c>
      <c r="AV108">
        <v>6740</v>
      </c>
      <c r="AW108">
        <v>7230</v>
      </c>
      <c r="AX108">
        <v>7760</v>
      </c>
      <c r="AY108">
        <v>8450</v>
      </c>
      <c r="AZ108">
        <v>9040</v>
      </c>
      <c r="BA108">
        <v>9030</v>
      </c>
      <c r="BB108">
        <v>9020</v>
      </c>
      <c r="BC108">
        <v>8540</v>
      </c>
      <c r="BD108">
        <v>7920</v>
      </c>
      <c r="BE108">
        <v>7800</v>
      </c>
      <c r="BF108">
        <v>8100</v>
      </c>
      <c r="BG108">
        <v>8360</v>
      </c>
      <c r="BH108">
        <v>8440</v>
      </c>
      <c r="BI108">
        <v>8070</v>
      </c>
      <c r="BJ108">
        <v>6470</v>
      </c>
      <c r="BK108">
        <v>6100</v>
      </c>
      <c r="BL108" s="3">
        <f t="array" ref="BL108">IF(COUNTA(BG108:BK108)=0, 0, AVERAGE(IF(BG108:BK108&lt;&gt;"", IF(RIGHT(BG108:BK108,1)="k", VALUE(SUBSTITUTE(BG108:BK108,"k",""))*1000, VALUE(BG108:BK108)))))</f>
        <v>7488</v>
      </c>
    </row>
    <row r="109" spans="1:64">
      <c r="A109" t="s">
        <v>649</v>
      </c>
      <c r="AP109">
        <v>763</v>
      </c>
      <c r="AQ109">
        <v>763</v>
      </c>
      <c r="AR109">
        <v>771</v>
      </c>
      <c r="AS109">
        <v>534</v>
      </c>
      <c r="AT109">
        <v>542</v>
      </c>
      <c r="AU109">
        <v>545</v>
      </c>
      <c r="AV109">
        <v>557</v>
      </c>
      <c r="AW109">
        <v>580</v>
      </c>
      <c r="AX109">
        <v>597</v>
      </c>
      <c r="AY109">
        <v>609</v>
      </c>
      <c r="AZ109">
        <v>628</v>
      </c>
      <c r="BA109">
        <v>653</v>
      </c>
      <c r="BB109">
        <v>681</v>
      </c>
      <c r="BC109">
        <v>724</v>
      </c>
      <c r="BD109">
        <v>714</v>
      </c>
      <c r="BE109">
        <v>700</v>
      </c>
      <c r="BF109">
        <v>675</v>
      </c>
      <c r="BG109">
        <v>679</v>
      </c>
      <c r="BH109">
        <v>673</v>
      </c>
      <c r="BI109">
        <v>644</v>
      </c>
      <c r="BJ109">
        <v>612</v>
      </c>
      <c r="BK109">
        <v>630</v>
      </c>
      <c r="BL109" s="3">
        <f t="array" ref="BL109">IF(COUNTA(BG109:BK109)=0, 0, AVERAGE(IF(BG109:BK109&lt;&gt;"", IF(RIGHT(BG109:BK109,1)="k", VALUE(SUBSTITUTE(BG109:BK109,"k",""))*1000, VALUE(BG109:BK109)))))</f>
        <v>647.6</v>
      </c>
    </row>
    <row r="110" spans="1:64">
      <c r="A110" t="s">
        <v>650</v>
      </c>
      <c r="AO110" t="s">
        <v>457</v>
      </c>
      <c r="AP110" t="s">
        <v>444</v>
      </c>
      <c r="AQ110" t="s">
        <v>123</v>
      </c>
      <c r="AR110" t="s">
        <v>119</v>
      </c>
      <c r="AS110" t="s">
        <v>121</v>
      </c>
      <c r="AT110" t="s">
        <v>372</v>
      </c>
      <c r="AU110" t="s">
        <v>135</v>
      </c>
      <c r="AV110" t="s">
        <v>126</v>
      </c>
      <c r="AW110" t="s">
        <v>378</v>
      </c>
      <c r="AX110" t="s">
        <v>133</v>
      </c>
      <c r="AY110" t="s">
        <v>150</v>
      </c>
      <c r="AZ110" t="s">
        <v>125</v>
      </c>
      <c r="BA110">
        <v>6730</v>
      </c>
      <c r="BB110" t="s">
        <v>145</v>
      </c>
      <c r="BC110" t="s">
        <v>123</v>
      </c>
      <c r="BD110">
        <v>8060</v>
      </c>
      <c r="BE110">
        <v>7870</v>
      </c>
      <c r="BF110">
        <v>7640</v>
      </c>
      <c r="BG110">
        <v>9970</v>
      </c>
      <c r="BH110" t="s">
        <v>534</v>
      </c>
      <c r="BI110">
        <v>9280</v>
      </c>
      <c r="BJ110">
        <v>6970</v>
      </c>
      <c r="BK110">
        <v>9040</v>
      </c>
      <c r="BL110" s="3">
        <f t="array" ref="BL110">IF(COUNTA(BG110:BK110)=0, 0, AVERAGE(IF(BG110:BK110&lt;&gt;"", IF(RIGHT(BG110:BK110,1)="k", VALUE(SUBSTITUTE(BG110:BK110,"k",""))*1000, VALUE(BG110:BK110)))))</f>
        <v>9172</v>
      </c>
    </row>
    <row r="111" spans="1:64">
      <c r="A111" t="s">
        <v>651</v>
      </c>
      <c r="S111">
        <v>4210</v>
      </c>
      <c r="T111">
        <v>4560</v>
      </c>
      <c r="U111">
        <v>4650</v>
      </c>
      <c r="V111">
        <v>4470</v>
      </c>
      <c r="W111">
        <v>4660</v>
      </c>
      <c r="X111">
        <v>4670</v>
      </c>
      <c r="Y111">
        <v>4820</v>
      </c>
      <c r="Z111">
        <v>5080</v>
      </c>
      <c r="AA111">
        <v>5420</v>
      </c>
      <c r="AB111">
        <v>6100</v>
      </c>
      <c r="AC111">
        <v>6250</v>
      </c>
      <c r="AD111">
        <v>7020</v>
      </c>
      <c r="AE111">
        <v>7560</v>
      </c>
      <c r="AF111">
        <v>8190</v>
      </c>
      <c r="AG111">
        <v>8110</v>
      </c>
      <c r="AH111">
        <v>8630</v>
      </c>
      <c r="AI111">
        <v>8550</v>
      </c>
      <c r="AJ111">
        <v>8580</v>
      </c>
      <c r="AK111">
        <v>8620</v>
      </c>
      <c r="AL111">
        <v>8780</v>
      </c>
      <c r="AM111">
        <v>8640</v>
      </c>
      <c r="AN111">
        <v>9100</v>
      </c>
      <c r="AO111">
        <v>9260</v>
      </c>
      <c r="AP111">
        <v>9190</v>
      </c>
      <c r="AQ111">
        <v>8820</v>
      </c>
      <c r="AR111">
        <v>8790</v>
      </c>
      <c r="AS111">
        <v>9090</v>
      </c>
      <c r="AT111">
        <v>9680</v>
      </c>
      <c r="AU111">
        <v>9580</v>
      </c>
      <c r="AV111" t="s">
        <v>117</v>
      </c>
      <c r="AW111" t="s">
        <v>443</v>
      </c>
      <c r="AX111" t="s">
        <v>534</v>
      </c>
      <c r="AY111" t="s">
        <v>118</v>
      </c>
      <c r="AZ111" t="s">
        <v>119</v>
      </c>
      <c r="BA111" t="s">
        <v>122</v>
      </c>
      <c r="BB111" t="s">
        <v>456</v>
      </c>
      <c r="BC111" t="s">
        <v>119</v>
      </c>
      <c r="BD111" t="s">
        <v>455</v>
      </c>
      <c r="BE111" t="s">
        <v>118</v>
      </c>
      <c r="BF111" t="s">
        <v>534</v>
      </c>
      <c r="BG111" t="s">
        <v>122</v>
      </c>
      <c r="BH111" t="s">
        <v>444</v>
      </c>
      <c r="BI111" t="s">
        <v>120</v>
      </c>
      <c r="BJ111">
        <v>8360</v>
      </c>
      <c r="BK111">
        <v>9360</v>
      </c>
      <c r="BL111" s="3">
        <f t="array" ref="BL111">IF(COUNTA(BG111:BK111)=0, 0, AVERAGE(IF(BG111:BK111&lt;&gt;"", IF(RIGHT(BG111:BK111,1)="k", VALUE(SUBSTITUTE(BG111:BK111,"k",""))*1000, VALUE(BG111:BK111)))))</f>
        <v>10184</v>
      </c>
    </row>
    <row r="112" spans="1:64">
      <c r="A112" t="s">
        <v>652</v>
      </c>
      <c r="BE112" t="s">
        <v>653</v>
      </c>
      <c r="BL112" s="3">
        <f t="array" ref="BL112">IF(COUNTA(BG112:BK112)=0, 0, AVERAGE(IF(BG112:BK112&lt;&gt;"", IF(RIGHT(BG112:BK112,1)="k", VALUE(SUBSTITUTE(BG112:BK112,"k",""))*1000, VALUE(BG112:BK112)))))</f>
        <v>0</v>
      </c>
    </row>
    <row r="113" spans="1:64">
      <c r="A113" t="s">
        <v>654</v>
      </c>
      <c r="C113">
        <v>646</v>
      </c>
      <c r="D113">
        <v>655</v>
      </c>
      <c r="E113">
        <v>656</v>
      </c>
      <c r="F113">
        <v>666</v>
      </c>
      <c r="G113">
        <v>666</v>
      </c>
      <c r="H113">
        <v>683</v>
      </c>
      <c r="I113">
        <v>710</v>
      </c>
      <c r="J113">
        <v>734</v>
      </c>
      <c r="K113">
        <v>772</v>
      </c>
      <c r="L113">
        <v>785</v>
      </c>
      <c r="M113">
        <v>779</v>
      </c>
      <c r="N113">
        <v>760</v>
      </c>
      <c r="O113">
        <v>799</v>
      </c>
      <c r="P113">
        <v>814</v>
      </c>
      <c r="Q113">
        <v>848</v>
      </c>
      <c r="R113">
        <v>860</v>
      </c>
      <c r="S113">
        <v>887</v>
      </c>
      <c r="T113">
        <v>921</v>
      </c>
      <c r="U113">
        <v>963</v>
      </c>
      <c r="V113">
        <v>1000</v>
      </c>
      <c r="W113">
        <v>1040</v>
      </c>
      <c r="X113">
        <v>1070</v>
      </c>
      <c r="Y113">
        <v>1110</v>
      </c>
      <c r="Z113">
        <v>1150</v>
      </c>
      <c r="AA113">
        <v>1190</v>
      </c>
      <c r="AB113">
        <v>1220</v>
      </c>
      <c r="AC113">
        <v>1220</v>
      </c>
      <c r="AD113">
        <v>1240</v>
      </c>
      <c r="AE113">
        <v>1250</v>
      </c>
      <c r="AF113">
        <v>1310</v>
      </c>
      <c r="AG113">
        <v>1360</v>
      </c>
      <c r="AH113">
        <v>1400</v>
      </c>
      <c r="AI113">
        <v>1480</v>
      </c>
      <c r="AJ113">
        <v>1550</v>
      </c>
      <c r="AK113">
        <v>1620</v>
      </c>
      <c r="AL113">
        <v>1670</v>
      </c>
      <c r="AM113">
        <v>1770</v>
      </c>
      <c r="AN113">
        <v>1840</v>
      </c>
      <c r="AO113">
        <v>1910</v>
      </c>
      <c r="AP113">
        <v>2010</v>
      </c>
      <c r="AQ113">
        <v>1970</v>
      </c>
      <c r="AR113">
        <v>2030</v>
      </c>
      <c r="AS113">
        <v>2130</v>
      </c>
      <c r="AT113">
        <v>2230</v>
      </c>
      <c r="AU113">
        <v>2350</v>
      </c>
      <c r="AV113">
        <v>2510</v>
      </c>
      <c r="AW113">
        <v>2660</v>
      </c>
      <c r="AX113">
        <v>2800</v>
      </c>
      <c r="AY113">
        <v>2880</v>
      </c>
      <c r="AZ113">
        <v>3090</v>
      </c>
      <c r="BA113">
        <v>3330</v>
      </c>
      <c r="BB113">
        <v>3610</v>
      </c>
      <c r="BC113">
        <v>3730</v>
      </c>
      <c r="BD113">
        <v>3930</v>
      </c>
      <c r="BE113">
        <v>4060</v>
      </c>
      <c r="BF113">
        <v>4220</v>
      </c>
      <c r="BG113">
        <v>4440</v>
      </c>
      <c r="BH113">
        <v>4500</v>
      </c>
      <c r="BI113">
        <v>4460</v>
      </c>
      <c r="BJ113">
        <v>4280</v>
      </c>
      <c r="BK113">
        <v>4380</v>
      </c>
      <c r="BL113" s="3">
        <f t="array" ref="BL113">IF(COUNTA(BG113:BK113)=0, 0, AVERAGE(IF(BG113:BK113&lt;&gt;"", IF(RIGHT(BG113:BK113,1)="k", VALUE(SUBSTITUTE(BG113:BK113,"k",""))*1000, VALUE(BG113:BK113)))))</f>
        <v>4412</v>
      </c>
    </row>
    <row r="114" spans="1:64">
      <c r="A114" t="s">
        <v>655</v>
      </c>
      <c r="B114">
        <v>262</v>
      </c>
      <c r="C114">
        <v>259</v>
      </c>
      <c r="D114">
        <v>290</v>
      </c>
      <c r="E114">
        <v>311</v>
      </c>
      <c r="F114">
        <v>326</v>
      </c>
      <c r="G114">
        <v>323</v>
      </c>
      <c r="H114">
        <v>312</v>
      </c>
      <c r="I114">
        <v>334</v>
      </c>
      <c r="J114">
        <v>321</v>
      </c>
      <c r="K114">
        <v>315</v>
      </c>
      <c r="L114">
        <v>310</v>
      </c>
      <c r="M114">
        <v>315</v>
      </c>
      <c r="N114">
        <v>304</v>
      </c>
      <c r="O114">
        <v>371</v>
      </c>
      <c r="P114">
        <v>398</v>
      </c>
      <c r="Q114">
        <v>332</v>
      </c>
      <c r="R114">
        <v>357</v>
      </c>
      <c r="S114">
        <v>422</v>
      </c>
      <c r="T114">
        <v>486</v>
      </c>
      <c r="U114">
        <v>486</v>
      </c>
      <c r="V114">
        <v>460</v>
      </c>
      <c r="W114">
        <v>450</v>
      </c>
      <c r="X114">
        <v>457</v>
      </c>
      <c r="Y114">
        <v>454</v>
      </c>
      <c r="Z114">
        <v>466</v>
      </c>
      <c r="AA114">
        <v>465</v>
      </c>
      <c r="AB114">
        <v>474</v>
      </c>
      <c r="AC114">
        <v>467</v>
      </c>
      <c r="AD114">
        <v>497</v>
      </c>
      <c r="AE114">
        <v>516</v>
      </c>
      <c r="AF114">
        <v>537</v>
      </c>
      <c r="AG114">
        <v>565</v>
      </c>
      <c r="AH114">
        <v>595</v>
      </c>
      <c r="AI114">
        <v>607</v>
      </c>
      <c r="AJ114">
        <v>635</v>
      </c>
      <c r="AK114">
        <v>648</v>
      </c>
      <c r="AL114">
        <v>676</v>
      </c>
      <c r="AM114">
        <v>695</v>
      </c>
      <c r="AN114">
        <v>701</v>
      </c>
      <c r="AO114">
        <v>702</v>
      </c>
      <c r="AP114">
        <v>727</v>
      </c>
      <c r="AQ114">
        <v>753</v>
      </c>
      <c r="AR114">
        <v>759</v>
      </c>
      <c r="AS114">
        <v>795</v>
      </c>
      <c r="AT114">
        <v>812</v>
      </c>
      <c r="AU114">
        <v>844</v>
      </c>
      <c r="AV114">
        <v>879</v>
      </c>
      <c r="AW114">
        <v>913</v>
      </c>
      <c r="AX114">
        <v>958</v>
      </c>
      <c r="AY114">
        <v>939</v>
      </c>
      <c r="AZ114">
        <v>982</v>
      </c>
      <c r="BA114">
        <v>1020</v>
      </c>
      <c r="BB114">
        <v>1080</v>
      </c>
      <c r="BC114">
        <v>1080</v>
      </c>
      <c r="BD114">
        <v>1090</v>
      </c>
      <c r="BE114">
        <v>1110</v>
      </c>
      <c r="BF114">
        <v>1140</v>
      </c>
      <c r="BG114">
        <v>1090</v>
      </c>
      <c r="BH114">
        <v>1080</v>
      </c>
      <c r="BI114">
        <v>1070</v>
      </c>
      <c r="BJ114">
        <v>972</v>
      </c>
      <c r="BK114">
        <v>974</v>
      </c>
      <c r="BL114" s="3">
        <f t="array" ref="BL114">IF(COUNTA(BG114:BK114)=0, 0, AVERAGE(IF(BG114:BK114&lt;&gt;"", IF(RIGHT(BG114:BK114,1)="k", VALUE(SUBSTITUTE(BG114:BK114,"k",""))*1000, VALUE(BG114:BK114)))))</f>
        <v>1037.2</v>
      </c>
    </row>
    <row r="115" spans="1:64">
      <c r="A115" t="s">
        <v>656</v>
      </c>
      <c r="AK115">
        <v>4940</v>
      </c>
      <c r="AL115">
        <v>5230</v>
      </c>
      <c r="AM115">
        <v>5710</v>
      </c>
      <c r="AN115">
        <v>6180</v>
      </c>
      <c r="AO115">
        <v>6150</v>
      </c>
      <c r="AP115">
        <v>6420</v>
      </c>
      <c r="AQ115">
        <v>6900</v>
      </c>
      <c r="AR115">
        <v>7420</v>
      </c>
      <c r="AS115">
        <v>8280</v>
      </c>
      <c r="AT115">
        <v>8920</v>
      </c>
      <c r="AU115">
        <v>9770</v>
      </c>
      <c r="AV115" t="s">
        <v>123</v>
      </c>
      <c r="AW115" t="s">
        <v>599</v>
      </c>
      <c r="AX115" t="s">
        <v>137</v>
      </c>
      <c r="AY115" t="s">
        <v>123</v>
      </c>
      <c r="AZ115" t="s">
        <v>120</v>
      </c>
      <c r="BA115" t="s">
        <v>599</v>
      </c>
      <c r="BB115" t="s">
        <v>135</v>
      </c>
      <c r="BC115" t="s">
        <v>145</v>
      </c>
      <c r="BD115" t="s">
        <v>130</v>
      </c>
      <c r="BE115" t="s">
        <v>146</v>
      </c>
      <c r="BF115" t="s">
        <v>247</v>
      </c>
      <c r="BG115" t="s">
        <v>377</v>
      </c>
      <c r="BH115" t="s">
        <v>605</v>
      </c>
      <c r="BI115" t="s">
        <v>154</v>
      </c>
      <c r="BJ115" t="s">
        <v>154</v>
      </c>
      <c r="BK115" t="s">
        <v>156</v>
      </c>
      <c r="BL115" s="3">
        <f t="array" ref="BL115">IF(COUNTA(BG115:BK115)=0, 0, AVERAGE(IF(BG115:BK115&lt;&gt;"", IF(RIGHT(BG115:BK115,1)="k", VALUE(SUBSTITUTE(BG115:BK115,"k",""))*1000, VALUE(BG115:BK115)))))</f>
        <v>16940</v>
      </c>
    </row>
    <row r="116" spans="1:64">
      <c r="A116" t="s">
        <v>657</v>
      </c>
      <c r="B116" t="s">
        <v>222</v>
      </c>
      <c r="C116" t="s">
        <v>26</v>
      </c>
      <c r="D116" t="s">
        <v>26</v>
      </c>
      <c r="E116" t="s">
        <v>172</v>
      </c>
      <c r="F116" t="s">
        <v>315</v>
      </c>
      <c r="G116" t="s">
        <v>313</v>
      </c>
      <c r="H116" t="s">
        <v>174</v>
      </c>
      <c r="I116" t="s">
        <v>313</v>
      </c>
      <c r="J116" t="s">
        <v>176</v>
      </c>
      <c r="K116" t="s">
        <v>48</v>
      </c>
      <c r="L116" t="s">
        <v>184</v>
      </c>
      <c r="M116" t="s">
        <v>188</v>
      </c>
      <c r="N116" t="s">
        <v>109</v>
      </c>
      <c r="O116" t="s">
        <v>234</v>
      </c>
      <c r="P116" t="s">
        <v>658</v>
      </c>
      <c r="Q116" t="s">
        <v>60</v>
      </c>
      <c r="R116" t="s">
        <v>325</v>
      </c>
      <c r="S116" t="s">
        <v>406</v>
      </c>
      <c r="T116" t="s">
        <v>191</v>
      </c>
      <c r="U116" t="s">
        <v>115</v>
      </c>
      <c r="V116" t="s">
        <v>63</v>
      </c>
      <c r="W116" t="s">
        <v>326</v>
      </c>
      <c r="X116" t="s">
        <v>409</v>
      </c>
      <c r="Y116" t="s">
        <v>390</v>
      </c>
      <c r="Z116" t="s">
        <v>610</v>
      </c>
      <c r="AA116" t="s">
        <v>587</v>
      </c>
      <c r="AB116" t="s">
        <v>659</v>
      </c>
      <c r="AC116" t="s">
        <v>660</v>
      </c>
      <c r="AD116" t="s">
        <v>523</v>
      </c>
      <c r="AE116" t="s">
        <v>661</v>
      </c>
      <c r="AF116" t="s">
        <v>662</v>
      </c>
      <c r="AG116" t="s">
        <v>559</v>
      </c>
      <c r="AH116" t="s">
        <v>663</v>
      </c>
      <c r="AI116" t="s">
        <v>664</v>
      </c>
      <c r="AJ116" t="s">
        <v>665</v>
      </c>
      <c r="AK116" t="s">
        <v>665</v>
      </c>
      <c r="AL116" t="s">
        <v>665</v>
      </c>
      <c r="AM116" t="s">
        <v>666</v>
      </c>
      <c r="AN116" t="s">
        <v>667</v>
      </c>
      <c r="AO116" t="s">
        <v>668</v>
      </c>
      <c r="AP116" t="s">
        <v>669</v>
      </c>
      <c r="AQ116" t="s">
        <v>670</v>
      </c>
      <c r="AR116" t="s">
        <v>461</v>
      </c>
      <c r="AS116" t="s">
        <v>671</v>
      </c>
      <c r="AT116" t="s">
        <v>672</v>
      </c>
      <c r="AU116" t="s">
        <v>356</v>
      </c>
      <c r="AV116" t="s">
        <v>366</v>
      </c>
      <c r="AW116" t="s">
        <v>365</v>
      </c>
      <c r="AX116" t="s">
        <v>79</v>
      </c>
      <c r="AY116" t="s">
        <v>74</v>
      </c>
      <c r="AZ116" t="s">
        <v>367</v>
      </c>
      <c r="BA116" t="s">
        <v>74</v>
      </c>
      <c r="BB116" t="s">
        <v>673</v>
      </c>
      <c r="BC116" t="s">
        <v>74</v>
      </c>
      <c r="BD116" t="s">
        <v>366</v>
      </c>
      <c r="BE116" t="s">
        <v>74</v>
      </c>
      <c r="BF116" t="s">
        <v>674</v>
      </c>
      <c r="BG116" t="s">
        <v>367</v>
      </c>
      <c r="BH116" t="s">
        <v>366</v>
      </c>
      <c r="BI116" t="s">
        <v>367</v>
      </c>
      <c r="BJ116" t="s">
        <v>673</v>
      </c>
      <c r="BK116" t="s">
        <v>674</v>
      </c>
      <c r="BL116" s="3">
        <f t="array" ref="BL116">IF(COUNTA(BG116:BK116)=0, 0, AVERAGE(IF(BG116:BK116&lt;&gt;"", IF(RIGHT(BG116:BK116,1)="k", VALUE(SUBSTITUTE(BG116:BK116,"k",""))*1000, VALUE(BG116:BK116)))))</f>
        <v>106400</v>
      </c>
    </row>
    <row r="117" spans="1:64">
      <c r="A117" t="s">
        <v>675</v>
      </c>
      <c r="AK117">
        <v>4970</v>
      </c>
      <c r="AL117">
        <v>5160</v>
      </c>
      <c r="AM117">
        <v>5670</v>
      </c>
      <c r="AN117">
        <v>6080</v>
      </c>
      <c r="AO117">
        <v>6300</v>
      </c>
      <c r="AP117">
        <v>6730</v>
      </c>
      <c r="AQ117">
        <v>7240</v>
      </c>
      <c r="AR117">
        <v>7850</v>
      </c>
      <c r="AS117">
        <v>8590</v>
      </c>
      <c r="AT117">
        <v>9410</v>
      </c>
      <c r="AU117" t="s">
        <v>455</v>
      </c>
      <c r="AV117" t="s">
        <v>124</v>
      </c>
      <c r="AW117" t="s">
        <v>126</v>
      </c>
      <c r="AX117" t="s">
        <v>125</v>
      </c>
      <c r="AY117" t="s">
        <v>444</v>
      </c>
      <c r="AZ117" t="s">
        <v>457</v>
      </c>
      <c r="BA117" t="s">
        <v>445</v>
      </c>
      <c r="BB117" t="s">
        <v>137</v>
      </c>
      <c r="BC117" t="s">
        <v>140</v>
      </c>
      <c r="BD117" t="s">
        <v>126</v>
      </c>
      <c r="BE117" t="s">
        <v>132</v>
      </c>
      <c r="BF117" t="s">
        <v>129</v>
      </c>
      <c r="BG117" t="s">
        <v>247</v>
      </c>
      <c r="BH117" t="s">
        <v>159</v>
      </c>
      <c r="BI117" t="s">
        <v>214</v>
      </c>
      <c r="BJ117" t="s">
        <v>157</v>
      </c>
      <c r="BK117" t="s">
        <v>381</v>
      </c>
      <c r="BL117" s="3">
        <f t="array" ref="BL117">IF(COUNTA(BG117:BK117)=0, 0, AVERAGE(IF(BG117:BK117&lt;&gt;"", IF(RIGHT(BG117:BK117,1)="k", VALUE(SUBSTITUTE(BG117:BK117,"k",""))*1000, VALUE(BG117:BK117)))))</f>
        <v>15780</v>
      </c>
    </row>
    <row r="118" spans="1:64">
      <c r="A118" t="s">
        <v>676</v>
      </c>
      <c r="X118" t="s">
        <v>300</v>
      </c>
      <c r="Y118" t="s">
        <v>491</v>
      </c>
      <c r="Z118" t="s">
        <v>532</v>
      </c>
      <c r="AA118" t="s">
        <v>259</v>
      </c>
      <c r="AB118" t="s">
        <v>7</v>
      </c>
      <c r="AC118" t="s">
        <v>15</v>
      </c>
      <c r="AD118" t="s">
        <v>264</v>
      </c>
      <c r="AE118" t="s">
        <v>54</v>
      </c>
      <c r="AF118" t="s">
        <v>49</v>
      </c>
      <c r="AG118" t="s">
        <v>51</v>
      </c>
      <c r="AH118" t="s">
        <v>47</v>
      </c>
      <c r="AI118" t="s">
        <v>183</v>
      </c>
      <c r="AJ118" t="s">
        <v>105</v>
      </c>
      <c r="AK118" t="s">
        <v>45</v>
      </c>
      <c r="AL118" t="s">
        <v>46</v>
      </c>
      <c r="AM118" t="s">
        <v>182</v>
      </c>
      <c r="AN118" t="s">
        <v>494</v>
      </c>
      <c r="AO118" t="s">
        <v>319</v>
      </c>
      <c r="AP118" t="s">
        <v>30</v>
      </c>
      <c r="AQ118" t="s">
        <v>316</v>
      </c>
      <c r="AR118" t="s">
        <v>183</v>
      </c>
      <c r="AS118" t="s">
        <v>186</v>
      </c>
      <c r="AT118" t="s">
        <v>506</v>
      </c>
      <c r="AU118" t="s">
        <v>587</v>
      </c>
      <c r="AV118" t="s">
        <v>677</v>
      </c>
      <c r="AW118" t="s">
        <v>678</v>
      </c>
      <c r="AX118" t="s">
        <v>413</v>
      </c>
      <c r="AY118" t="s">
        <v>679</v>
      </c>
      <c r="AZ118" t="s">
        <v>680</v>
      </c>
      <c r="BA118" t="s">
        <v>346</v>
      </c>
      <c r="BB118" t="s">
        <v>562</v>
      </c>
      <c r="BC118" t="s">
        <v>681</v>
      </c>
      <c r="BD118" t="s">
        <v>682</v>
      </c>
      <c r="BE118" t="s">
        <v>683</v>
      </c>
      <c r="BF118" t="s">
        <v>684</v>
      </c>
      <c r="BG118" t="s">
        <v>685</v>
      </c>
      <c r="BH118" t="s">
        <v>342</v>
      </c>
      <c r="BI118" t="s">
        <v>337</v>
      </c>
      <c r="BJ118" t="s">
        <v>394</v>
      </c>
      <c r="BK118" t="s">
        <v>277</v>
      </c>
      <c r="BL118" s="3">
        <f t="array" ref="BL118">IF(COUNTA(BG118:BK118)=0, 0, AVERAGE(IF(BG118:BK118&lt;&gt;"", IF(RIGHT(BG118:BK118,1)="k", VALUE(SUBSTITUTE(BG118:BK118,"k",""))*1000, VALUE(BG118:BK118)))))</f>
        <v>61960</v>
      </c>
    </row>
    <row r="119" spans="1:64">
      <c r="A119" t="s">
        <v>686</v>
      </c>
      <c r="H119">
        <v>729</v>
      </c>
      <c r="I119">
        <v>781</v>
      </c>
      <c r="J119">
        <v>835</v>
      </c>
      <c r="K119">
        <v>881</v>
      </c>
      <c r="L119">
        <v>898</v>
      </c>
      <c r="M119">
        <v>924</v>
      </c>
      <c r="N119">
        <v>923</v>
      </c>
      <c r="O119">
        <v>933</v>
      </c>
      <c r="P119">
        <v>961</v>
      </c>
      <c r="Q119">
        <v>1010</v>
      </c>
      <c r="R119">
        <v>1090</v>
      </c>
      <c r="S119">
        <v>1130</v>
      </c>
      <c r="T119">
        <v>1120</v>
      </c>
      <c r="U119">
        <v>1150</v>
      </c>
      <c r="V119">
        <v>1160</v>
      </c>
      <c r="W119">
        <v>1110</v>
      </c>
      <c r="X119">
        <v>1170</v>
      </c>
      <c r="Y119">
        <v>1160</v>
      </c>
      <c r="Z119">
        <v>1200</v>
      </c>
      <c r="AA119">
        <v>1250</v>
      </c>
      <c r="AB119">
        <v>1330</v>
      </c>
      <c r="AC119">
        <v>1300</v>
      </c>
      <c r="AD119">
        <v>1430</v>
      </c>
      <c r="AE119">
        <v>1440</v>
      </c>
      <c r="AF119">
        <v>1470</v>
      </c>
      <c r="AG119">
        <v>1550</v>
      </c>
      <c r="AH119">
        <v>1490</v>
      </c>
      <c r="AI119">
        <v>1460</v>
      </c>
      <c r="AJ119">
        <v>1590</v>
      </c>
      <c r="AK119">
        <v>1480</v>
      </c>
      <c r="AL119">
        <v>1640</v>
      </c>
      <c r="AM119">
        <v>1590</v>
      </c>
      <c r="AN119">
        <v>1680</v>
      </c>
      <c r="AO119">
        <v>1670</v>
      </c>
      <c r="AP119">
        <v>1680</v>
      </c>
      <c r="AQ119">
        <v>1780</v>
      </c>
      <c r="AR119">
        <v>1810</v>
      </c>
      <c r="AS119">
        <v>1890</v>
      </c>
      <c r="AT119">
        <v>1960</v>
      </c>
      <c r="AU119">
        <v>2000</v>
      </c>
      <c r="AV119">
        <v>2120</v>
      </c>
      <c r="AW119">
        <v>2170</v>
      </c>
      <c r="AX119">
        <v>2260</v>
      </c>
      <c r="AY119">
        <v>2330</v>
      </c>
      <c r="AZ119">
        <v>2390</v>
      </c>
      <c r="BA119">
        <v>2480</v>
      </c>
      <c r="BB119">
        <v>2520</v>
      </c>
      <c r="BC119">
        <v>2590</v>
      </c>
      <c r="BD119">
        <v>3050</v>
      </c>
      <c r="BE119">
        <v>3140</v>
      </c>
      <c r="BF119">
        <v>3120</v>
      </c>
      <c r="BG119">
        <v>3230</v>
      </c>
      <c r="BH119">
        <v>3300</v>
      </c>
      <c r="BI119">
        <v>3360</v>
      </c>
      <c r="BJ119">
        <v>3080</v>
      </c>
      <c r="BK119">
        <v>3290</v>
      </c>
      <c r="BL119" s="3">
        <f t="array" ref="BL119">IF(COUNTA(BG119:BK119)=0, 0, AVERAGE(IF(BG119:BK119&lt;&gt;"", IF(RIGHT(BG119:BK119,1)="k", VALUE(SUBSTITUTE(BG119:BK119,"k",""))*1000, VALUE(BG119:BK119)))))</f>
        <v>3252</v>
      </c>
    </row>
    <row r="120" spans="1:64">
      <c r="A120" t="s">
        <v>687</v>
      </c>
      <c r="L120" t="s">
        <v>688</v>
      </c>
      <c r="M120" t="s">
        <v>689</v>
      </c>
      <c r="N120" t="s">
        <v>469</v>
      </c>
      <c r="O120" t="s">
        <v>435</v>
      </c>
      <c r="P120" t="s">
        <v>690</v>
      </c>
      <c r="Q120" t="s">
        <v>463</v>
      </c>
      <c r="R120" t="s">
        <v>349</v>
      </c>
      <c r="S120" t="s">
        <v>691</v>
      </c>
      <c r="T120" t="s">
        <v>692</v>
      </c>
      <c r="U120" t="s">
        <v>693</v>
      </c>
      <c r="V120" t="s">
        <v>694</v>
      </c>
      <c r="W120" t="s">
        <v>695</v>
      </c>
      <c r="X120" t="s">
        <v>696</v>
      </c>
      <c r="Y120" t="s">
        <v>697</v>
      </c>
      <c r="Z120" t="s">
        <v>697</v>
      </c>
      <c r="AA120" t="s">
        <v>696</v>
      </c>
      <c r="AB120" t="s">
        <v>460</v>
      </c>
      <c r="AC120" t="s">
        <v>698</v>
      </c>
      <c r="AD120" t="s">
        <v>356</v>
      </c>
      <c r="AE120" t="s">
        <v>673</v>
      </c>
      <c r="AF120" t="s">
        <v>366</v>
      </c>
      <c r="AG120" t="s">
        <v>366</v>
      </c>
      <c r="AH120" t="s">
        <v>367</v>
      </c>
      <c r="AI120" t="s">
        <v>74</v>
      </c>
      <c r="AJ120" t="s">
        <v>367</v>
      </c>
      <c r="AK120" t="s">
        <v>674</v>
      </c>
      <c r="AL120" t="s">
        <v>357</v>
      </c>
      <c r="AM120" t="s">
        <v>79</v>
      </c>
      <c r="AN120" t="s">
        <v>359</v>
      </c>
      <c r="AO120" t="s">
        <v>358</v>
      </c>
      <c r="AP120" t="s">
        <v>699</v>
      </c>
      <c r="AQ120" t="s">
        <v>700</v>
      </c>
      <c r="AR120" t="s">
        <v>362</v>
      </c>
      <c r="AS120" t="s">
        <v>364</v>
      </c>
      <c r="AT120" t="s">
        <v>701</v>
      </c>
      <c r="AU120" t="s">
        <v>702</v>
      </c>
      <c r="AV120" t="s">
        <v>703</v>
      </c>
      <c r="AW120" t="s">
        <v>704</v>
      </c>
      <c r="AX120" t="s">
        <v>705</v>
      </c>
      <c r="AY120" t="s">
        <v>706</v>
      </c>
      <c r="AZ120" t="s">
        <v>706</v>
      </c>
      <c r="BA120" t="s">
        <v>707</v>
      </c>
      <c r="BB120" t="s">
        <v>708</v>
      </c>
      <c r="BC120" t="s">
        <v>709</v>
      </c>
      <c r="BD120" t="s">
        <v>710</v>
      </c>
      <c r="BE120" t="s">
        <v>711</v>
      </c>
      <c r="BF120" t="s">
        <v>712</v>
      </c>
      <c r="BG120" t="s">
        <v>713</v>
      </c>
      <c r="BH120" t="s">
        <v>714</v>
      </c>
      <c r="BI120" t="s">
        <v>715</v>
      </c>
      <c r="BJ120" t="s">
        <v>716</v>
      </c>
      <c r="BK120" t="s">
        <v>717</v>
      </c>
      <c r="BL120" s="3">
        <f t="array" ref="BL120">IF(COUNTA(BG120:BK120)=0, 0, AVERAGE(IF(BG120:BK120&lt;&gt;"", IF(RIGHT(BG120:BK120,1)="k", VALUE(SUBSTITUTE(BG120:BK120,"k",""))*1000, VALUE(BG120:BK120)))))</f>
        <v>182000</v>
      </c>
    </row>
    <row r="121" spans="1:64">
      <c r="A121" t="s">
        <v>718</v>
      </c>
      <c r="AK121">
        <v>1500</v>
      </c>
      <c r="AL121">
        <v>1420</v>
      </c>
      <c r="AM121">
        <v>1450</v>
      </c>
      <c r="AN121">
        <v>1350</v>
      </c>
      <c r="AO121">
        <v>1310</v>
      </c>
      <c r="AP121">
        <v>1340</v>
      </c>
      <c r="AQ121">
        <v>1420</v>
      </c>
      <c r="AR121">
        <v>1540</v>
      </c>
      <c r="AS121">
        <v>1640</v>
      </c>
      <c r="AT121">
        <v>1770</v>
      </c>
      <c r="AU121">
        <v>1910</v>
      </c>
      <c r="AV121">
        <v>2000</v>
      </c>
      <c r="AW121">
        <v>2070</v>
      </c>
      <c r="AX121">
        <v>2230</v>
      </c>
      <c r="AY121">
        <v>2100</v>
      </c>
      <c r="AZ121">
        <v>2250</v>
      </c>
      <c r="BA121">
        <v>2390</v>
      </c>
      <c r="BB121">
        <v>2370</v>
      </c>
      <c r="BC121">
        <v>2590</v>
      </c>
      <c r="BD121">
        <v>2720</v>
      </c>
      <c r="BE121">
        <v>2730</v>
      </c>
      <c r="BF121">
        <v>2880</v>
      </c>
      <c r="BG121">
        <v>3070</v>
      </c>
      <c r="BH121">
        <v>3260</v>
      </c>
      <c r="BI121">
        <v>3440</v>
      </c>
      <c r="BJ121">
        <v>3220</v>
      </c>
      <c r="BK121">
        <v>3690</v>
      </c>
      <c r="BL121" s="3">
        <f t="array" ref="BL121">IF(COUNTA(BG121:BK121)=0, 0, AVERAGE(IF(BG121:BK121&lt;&gt;"", IF(RIGHT(BG121:BK121,1)="k", VALUE(SUBSTITUTE(BG121:BK121,"k",""))*1000, VALUE(BG121:BK121)))))</f>
        <v>3336</v>
      </c>
    </row>
    <row r="122" spans="1:64">
      <c r="A122" t="s">
        <v>719</v>
      </c>
      <c r="B122">
        <v>818</v>
      </c>
      <c r="C122">
        <v>814</v>
      </c>
      <c r="D122">
        <v>811</v>
      </c>
      <c r="E122">
        <v>783</v>
      </c>
      <c r="F122">
        <v>793</v>
      </c>
      <c r="G122">
        <v>769</v>
      </c>
      <c r="H122">
        <v>764</v>
      </c>
      <c r="I122">
        <v>784</v>
      </c>
      <c r="J122">
        <v>815</v>
      </c>
      <c r="K122">
        <v>822</v>
      </c>
      <c r="L122">
        <v>841</v>
      </c>
      <c r="M122">
        <v>848</v>
      </c>
      <c r="N122">
        <v>812</v>
      </c>
      <c r="O122">
        <v>767</v>
      </c>
      <c r="P122">
        <v>759</v>
      </c>
      <c r="Q122">
        <v>746</v>
      </c>
      <c r="R122">
        <v>702</v>
      </c>
      <c r="S122">
        <v>697</v>
      </c>
      <c r="T122">
        <v>659</v>
      </c>
      <c r="U122">
        <v>703</v>
      </c>
      <c r="V122">
        <v>690</v>
      </c>
      <c r="W122">
        <v>604</v>
      </c>
      <c r="X122">
        <v>576</v>
      </c>
      <c r="Y122">
        <v>566</v>
      </c>
      <c r="Z122">
        <v>560</v>
      </c>
      <c r="AA122">
        <v>551</v>
      </c>
      <c r="AB122">
        <v>546</v>
      </c>
      <c r="AC122">
        <v>537</v>
      </c>
      <c r="AD122">
        <v>540</v>
      </c>
      <c r="AE122">
        <v>546</v>
      </c>
      <c r="AF122">
        <v>546</v>
      </c>
      <c r="AG122">
        <v>497</v>
      </c>
      <c r="AH122">
        <v>488</v>
      </c>
      <c r="AI122">
        <v>483</v>
      </c>
      <c r="AJ122">
        <v>468</v>
      </c>
      <c r="AK122">
        <v>461</v>
      </c>
      <c r="AL122">
        <v>456</v>
      </c>
      <c r="AM122">
        <v>458</v>
      </c>
      <c r="AN122">
        <v>461</v>
      </c>
      <c r="AO122">
        <v>468</v>
      </c>
      <c r="AP122">
        <v>474</v>
      </c>
      <c r="AQ122">
        <v>488</v>
      </c>
      <c r="AR122">
        <v>415</v>
      </c>
      <c r="AS122">
        <v>442</v>
      </c>
      <c r="AT122">
        <v>452</v>
      </c>
      <c r="AU122">
        <v>460</v>
      </c>
      <c r="AV122">
        <v>471</v>
      </c>
      <c r="AW122">
        <v>483</v>
      </c>
      <c r="AX122">
        <v>501</v>
      </c>
      <c r="AY122">
        <v>467</v>
      </c>
      <c r="AZ122">
        <v>457</v>
      </c>
      <c r="BA122">
        <v>451</v>
      </c>
      <c r="BB122">
        <v>452</v>
      </c>
      <c r="BC122">
        <v>450</v>
      </c>
      <c r="BD122">
        <v>453</v>
      </c>
      <c r="BE122">
        <v>456</v>
      </c>
      <c r="BF122">
        <v>462</v>
      </c>
      <c r="BG122">
        <v>468</v>
      </c>
      <c r="BH122">
        <v>470</v>
      </c>
      <c r="BI122">
        <v>479</v>
      </c>
      <c r="BJ122">
        <v>434</v>
      </c>
      <c r="BK122">
        <v>442</v>
      </c>
      <c r="BL122" s="3">
        <f t="array" ref="BL122">IF(COUNTA(BG122:BK122)=0, 0, AVERAGE(IF(BG122:BK122&lt;&gt;"", IF(RIGHT(BG122:BK122,1)="k", VALUE(SUBSTITUTE(BG122:BK122,"k",""))*1000, VALUE(BG122:BK122)))))</f>
        <v>458.6</v>
      </c>
    </row>
    <row r="123" spans="1:64">
      <c r="A123" t="s">
        <v>720</v>
      </c>
      <c r="AK123">
        <v>5450</v>
      </c>
      <c r="AL123">
        <v>5750</v>
      </c>
      <c r="AM123">
        <v>6120</v>
      </c>
      <c r="AN123">
        <v>6460</v>
      </c>
      <c r="AO123">
        <v>6750</v>
      </c>
      <c r="AP123">
        <v>6900</v>
      </c>
      <c r="AQ123">
        <v>6520</v>
      </c>
      <c r="AR123">
        <v>6880</v>
      </c>
      <c r="AS123">
        <v>7690</v>
      </c>
      <c r="AT123">
        <v>8020</v>
      </c>
      <c r="AU123">
        <v>6860</v>
      </c>
      <c r="AV123">
        <v>8450</v>
      </c>
      <c r="AW123">
        <v>8800</v>
      </c>
      <c r="AX123">
        <v>9300</v>
      </c>
      <c r="AY123">
        <v>8320</v>
      </c>
      <c r="AZ123">
        <v>8620</v>
      </c>
      <c r="BA123">
        <v>9040</v>
      </c>
      <c r="BB123">
        <v>8950</v>
      </c>
      <c r="BC123">
        <v>9290</v>
      </c>
      <c r="BD123">
        <v>9580</v>
      </c>
      <c r="BE123">
        <v>9430</v>
      </c>
      <c r="BF123">
        <v>9620</v>
      </c>
      <c r="BG123">
        <v>9920</v>
      </c>
      <c r="BH123" t="s">
        <v>118</v>
      </c>
      <c r="BI123" t="s">
        <v>456</v>
      </c>
      <c r="BJ123">
        <v>7010</v>
      </c>
      <c r="BK123">
        <v>9810</v>
      </c>
      <c r="BL123" s="3">
        <f t="array" ref="BL123">IF(COUNTA(BG123:BK123)=0, 0, AVERAGE(IF(BG123:BK123&lt;&gt;"", IF(RIGHT(BG123:BK123,1)="k", VALUE(SUBSTITUTE(BG123:BK123,"k",""))*1000, VALUE(BG123:BK123)))))</f>
        <v>9568</v>
      </c>
    </row>
    <row r="124" spans="1:64">
      <c r="A124" t="s">
        <v>721</v>
      </c>
      <c r="B124">
        <v>3900</v>
      </c>
      <c r="C124">
        <v>3960</v>
      </c>
      <c r="D124">
        <v>4020</v>
      </c>
      <c r="E124">
        <v>4200</v>
      </c>
      <c r="F124">
        <v>4550</v>
      </c>
      <c r="G124">
        <v>4710</v>
      </c>
      <c r="H124">
        <v>4830</v>
      </c>
      <c r="I124">
        <v>4950</v>
      </c>
      <c r="J124">
        <v>5240</v>
      </c>
      <c r="K124">
        <v>5250</v>
      </c>
      <c r="L124">
        <v>5420</v>
      </c>
      <c r="M124">
        <v>5450</v>
      </c>
      <c r="N124">
        <v>5710</v>
      </c>
      <c r="O124">
        <v>5970</v>
      </c>
      <c r="P124">
        <v>6130</v>
      </c>
      <c r="Q124">
        <v>6290</v>
      </c>
      <c r="R124">
        <v>6380</v>
      </c>
      <c r="S124">
        <v>6400</v>
      </c>
      <c r="T124">
        <v>6770</v>
      </c>
      <c r="U124">
        <v>7220</v>
      </c>
      <c r="V124">
        <v>7680</v>
      </c>
      <c r="W124">
        <v>8150</v>
      </c>
      <c r="X124">
        <v>7950</v>
      </c>
      <c r="Y124">
        <v>7520</v>
      </c>
      <c r="Z124">
        <v>7630</v>
      </c>
      <c r="AA124">
        <v>7650</v>
      </c>
      <c r="AB124">
        <v>7280</v>
      </c>
      <c r="AC124">
        <v>7280</v>
      </c>
      <c r="AD124">
        <v>7250</v>
      </c>
      <c r="AE124">
        <v>7420</v>
      </c>
      <c r="AF124">
        <v>7660</v>
      </c>
      <c r="AG124">
        <v>7830</v>
      </c>
      <c r="AH124">
        <v>7950</v>
      </c>
      <c r="AI124">
        <v>7950</v>
      </c>
      <c r="AJ124">
        <v>8190</v>
      </c>
      <c r="AK124">
        <v>7530</v>
      </c>
      <c r="AL124">
        <v>7900</v>
      </c>
      <c r="AM124">
        <v>8290</v>
      </c>
      <c r="AN124">
        <v>8580</v>
      </c>
      <c r="AO124">
        <v>8670</v>
      </c>
      <c r="AP124">
        <v>8950</v>
      </c>
      <c r="AQ124">
        <v>8780</v>
      </c>
      <c r="AR124">
        <v>8650</v>
      </c>
      <c r="AS124">
        <v>8640</v>
      </c>
      <c r="AT124">
        <v>8850</v>
      </c>
      <c r="AU124">
        <v>8930</v>
      </c>
      <c r="AV124">
        <v>9200</v>
      </c>
      <c r="AW124">
        <v>9290</v>
      </c>
      <c r="AX124">
        <v>9280</v>
      </c>
      <c r="AY124">
        <v>8680</v>
      </c>
      <c r="AZ124">
        <v>9000</v>
      </c>
      <c r="BA124">
        <v>9200</v>
      </c>
      <c r="BB124">
        <v>9400</v>
      </c>
      <c r="BC124">
        <v>9400</v>
      </c>
      <c r="BD124">
        <v>9550</v>
      </c>
      <c r="BE124">
        <v>9750</v>
      </c>
      <c r="BF124">
        <v>9900</v>
      </c>
      <c r="BG124">
        <v>10000</v>
      </c>
      <c r="BH124" t="s">
        <v>117</v>
      </c>
      <c r="BI124" t="s">
        <v>579</v>
      </c>
      <c r="BJ124">
        <v>9150</v>
      </c>
      <c r="BK124">
        <v>9530</v>
      </c>
      <c r="BL124" s="3">
        <f t="array" ref="BL124">IF(COUNTA(BG124:BK124)=0, 0, AVERAGE(IF(BG124:BK124&lt;&gt;"", IF(RIGHT(BG124:BK124,1)="k", VALUE(SUBSTITUTE(BG124:BK124,"k",""))*1000, VALUE(BG124:BK124)))))</f>
        <v>9756</v>
      </c>
    </row>
    <row r="125" spans="1:64">
      <c r="A125" t="s">
        <v>722</v>
      </c>
      <c r="W125">
        <v>2400</v>
      </c>
      <c r="X125">
        <v>2420</v>
      </c>
      <c r="Y125">
        <v>2680</v>
      </c>
      <c r="Z125">
        <v>2680</v>
      </c>
      <c r="AA125">
        <v>2410</v>
      </c>
      <c r="AB125">
        <v>2890</v>
      </c>
      <c r="AC125">
        <v>3040</v>
      </c>
      <c r="AD125">
        <v>3160</v>
      </c>
      <c r="AE125">
        <v>3010</v>
      </c>
      <c r="AF125">
        <v>3020</v>
      </c>
      <c r="AG125">
        <v>2960</v>
      </c>
      <c r="AH125">
        <v>3110</v>
      </c>
      <c r="AI125">
        <v>3230</v>
      </c>
      <c r="AJ125">
        <v>3360</v>
      </c>
      <c r="AK125">
        <v>3580</v>
      </c>
      <c r="AL125">
        <v>3160</v>
      </c>
      <c r="AM125">
        <v>2910</v>
      </c>
      <c r="AN125">
        <v>2840</v>
      </c>
      <c r="AO125">
        <v>2770</v>
      </c>
      <c r="AP125">
        <v>2790</v>
      </c>
      <c r="AQ125">
        <v>2970</v>
      </c>
      <c r="AR125">
        <v>3070</v>
      </c>
      <c r="AS125">
        <v>3020</v>
      </c>
      <c r="AT125">
        <v>3070</v>
      </c>
      <c r="AU125">
        <v>3130</v>
      </c>
      <c r="AV125">
        <v>3140</v>
      </c>
      <c r="AW125">
        <v>3260</v>
      </c>
      <c r="AX125">
        <v>3020</v>
      </c>
      <c r="AY125">
        <v>3140</v>
      </c>
      <c r="AZ125">
        <v>3330</v>
      </c>
      <c r="BA125">
        <v>3340</v>
      </c>
      <c r="BB125">
        <v>3350</v>
      </c>
      <c r="BC125">
        <v>3530</v>
      </c>
      <c r="BD125">
        <v>3550</v>
      </c>
      <c r="BE125">
        <v>3700</v>
      </c>
      <c r="BF125">
        <v>3860</v>
      </c>
      <c r="BG125">
        <v>4090</v>
      </c>
      <c r="BH125">
        <v>4370</v>
      </c>
      <c r="BI125">
        <v>4980</v>
      </c>
      <c r="BJ125">
        <v>5040</v>
      </c>
      <c r="BK125">
        <v>5260</v>
      </c>
      <c r="BL125" s="3">
        <f t="array" ref="BL125">IF(COUNTA(BG125:BK125)=0, 0, AVERAGE(IF(BG125:BK125&lt;&gt;"", IF(RIGHT(BG125:BK125,1)="k", VALUE(SUBSTITUTE(BG125:BK125,"k",""))*1000, VALUE(BG125:BK125)))))</f>
        <v>4748</v>
      </c>
    </row>
    <row r="126" spans="1:64">
      <c r="A126" t="s">
        <v>723</v>
      </c>
      <c r="AF126">
        <v>3570</v>
      </c>
      <c r="AG126">
        <v>3360</v>
      </c>
      <c r="AH126">
        <v>3170</v>
      </c>
      <c r="AI126">
        <v>2960</v>
      </c>
      <c r="AJ126">
        <v>2930</v>
      </c>
      <c r="AK126">
        <v>2900</v>
      </c>
      <c r="AL126">
        <v>2920</v>
      </c>
      <c r="AM126">
        <v>2950</v>
      </c>
      <c r="AN126">
        <v>3040</v>
      </c>
      <c r="AO126">
        <v>3150</v>
      </c>
      <c r="AP126">
        <v>3280</v>
      </c>
      <c r="AQ126">
        <v>3170</v>
      </c>
      <c r="AR126">
        <v>3240</v>
      </c>
      <c r="AS126">
        <v>3300</v>
      </c>
      <c r="AT126">
        <v>3450</v>
      </c>
      <c r="AU126">
        <v>3600</v>
      </c>
      <c r="AV126">
        <v>3780</v>
      </c>
      <c r="AW126">
        <v>4020</v>
      </c>
      <c r="AX126">
        <v>4230</v>
      </c>
      <c r="AY126">
        <v>4210</v>
      </c>
      <c r="AZ126">
        <v>4340</v>
      </c>
      <c r="BA126">
        <v>4430</v>
      </c>
      <c r="BB126">
        <v>4410</v>
      </c>
      <c r="BC126">
        <v>4530</v>
      </c>
      <c r="BD126">
        <v>4690</v>
      </c>
      <c r="BE126">
        <v>4860</v>
      </c>
      <c r="BF126">
        <v>4990</v>
      </c>
      <c r="BG126">
        <v>5040</v>
      </c>
      <c r="BH126">
        <v>5180</v>
      </c>
      <c r="BI126">
        <v>5390</v>
      </c>
      <c r="BJ126">
        <v>5070</v>
      </c>
      <c r="BK126">
        <v>5290</v>
      </c>
      <c r="BL126" s="3">
        <f t="array" ref="BL126">IF(COUNTA(BG126:BK126)=0, 0, AVERAGE(IF(BG126:BK126&lt;&gt;"", IF(RIGHT(BG126:BK126,1)="k", VALUE(SUBSTITUTE(BG126:BK126,"k",""))*1000, VALUE(BG126:BK126)))))</f>
        <v>5194</v>
      </c>
    </row>
    <row r="127" spans="1:64">
      <c r="A127" t="s">
        <v>724</v>
      </c>
      <c r="I127">
        <v>340</v>
      </c>
      <c r="J127">
        <v>348</v>
      </c>
      <c r="K127">
        <v>344</v>
      </c>
      <c r="L127">
        <v>359</v>
      </c>
      <c r="M127">
        <v>363</v>
      </c>
      <c r="N127">
        <v>378</v>
      </c>
      <c r="O127">
        <v>366</v>
      </c>
      <c r="P127">
        <v>355</v>
      </c>
      <c r="Q127">
        <v>389</v>
      </c>
      <c r="R127">
        <v>434</v>
      </c>
      <c r="S127">
        <v>453</v>
      </c>
      <c r="T127">
        <v>438</v>
      </c>
      <c r="U127">
        <v>473</v>
      </c>
      <c r="V127">
        <v>443</v>
      </c>
      <c r="W127">
        <v>441</v>
      </c>
      <c r="X127">
        <v>399</v>
      </c>
      <c r="Y127">
        <v>398</v>
      </c>
      <c r="Z127">
        <v>389</v>
      </c>
      <c r="AA127">
        <v>458</v>
      </c>
      <c r="AB127">
        <v>463</v>
      </c>
      <c r="AC127">
        <v>454</v>
      </c>
      <c r="AD127">
        <v>480</v>
      </c>
      <c r="AE127">
        <v>491</v>
      </c>
      <c r="AF127">
        <v>469</v>
      </c>
      <c r="AG127">
        <v>514</v>
      </c>
      <c r="AH127">
        <v>488</v>
      </c>
      <c r="AI127">
        <v>493</v>
      </c>
      <c r="AJ127">
        <v>501</v>
      </c>
      <c r="AK127">
        <v>495</v>
      </c>
      <c r="AL127">
        <v>518</v>
      </c>
      <c r="AM127">
        <v>532</v>
      </c>
      <c r="AN127">
        <v>558</v>
      </c>
      <c r="AO127">
        <v>574</v>
      </c>
      <c r="AP127">
        <v>557</v>
      </c>
      <c r="AQ127">
        <v>623</v>
      </c>
      <c r="AR127">
        <v>623</v>
      </c>
      <c r="AS127">
        <v>658</v>
      </c>
      <c r="AT127">
        <v>647</v>
      </c>
      <c r="AU127">
        <v>667</v>
      </c>
      <c r="AV127">
        <v>675</v>
      </c>
      <c r="AW127">
        <v>676</v>
      </c>
      <c r="AX127">
        <v>685</v>
      </c>
      <c r="AY127">
        <v>695</v>
      </c>
      <c r="AZ127">
        <v>709</v>
      </c>
      <c r="BA127">
        <v>708</v>
      </c>
      <c r="BB127">
        <v>682</v>
      </c>
      <c r="BC127">
        <v>678</v>
      </c>
      <c r="BD127">
        <v>703</v>
      </c>
      <c r="BE127">
        <v>724</v>
      </c>
      <c r="BF127">
        <v>742</v>
      </c>
      <c r="BG127">
        <v>756</v>
      </c>
      <c r="BH127">
        <v>768</v>
      </c>
      <c r="BI127">
        <v>779</v>
      </c>
      <c r="BJ127">
        <v>746</v>
      </c>
      <c r="BK127">
        <v>745</v>
      </c>
      <c r="BL127" s="3">
        <f t="array" ref="BL127">IF(COUNTA(BG127:BK127)=0, 0, AVERAGE(IF(BG127:BK127&lt;&gt;"", IF(RIGHT(BG127:BK127,1)="k", VALUE(SUBSTITUTE(BG127:BK127,"k",""))*1000, VALUE(BG127:BK127)))))</f>
        <v>758.8</v>
      </c>
    </row>
    <row r="128" spans="1:64">
      <c r="A128" t="s">
        <v>725</v>
      </c>
      <c r="L128">
        <v>3140</v>
      </c>
      <c r="M128">
        <v>3210</v>
      </c>
      <c r="N128">
        <v>3400</v>
      </c>
      <c r="O128">
        <v>3550</v>
      </c>
      <c r="P128">
        <v>3900</v>
      </c>
      <c r="Q128">
        <v>4630</v>
      </c>
      <c r="R128">
        <v>5400</v>
      </c>
      <c r="S128">
        <v>6030</v>
      </c>
      <c r="T128">
        <v>6630</v>
      </c>
      <c r="U128">
        <v>7250</v>
      </c>
      <c r="V128">
        <v>7680</v>
      </c>
      <c r="W128">
        <v>7880</v>
      </c>
      <c r="X128">
        <v>7890</v>
      </c>
      <c r="Y128">
        <v>7730</v>
      </c>
      <c r="Z128">
        <v>7800</v>
      </c>
      <c r="AA128">
        <v>7870</v>
      </c>
      <c r="AB128">
        <v>8040</v>
      </c>
      <c r="AC128">
        <v>8310</v>
      </c>
      <c r="AD128">
        <v>8930</v>
      </c>
      <c r="AE128">
        <v>9570</v>
      </c>
      <c r="AF128" t="s">
        <v>117</v>
      </c>
      <c r="AG128" t="s">
        <v>119</v>
      </c>
      <c r="AH128" t="s">
        <v>456</v>
      </c>
      <c r="AI128" t="s">
        <v>444</v>
      </c>
      <c r="AJ128" t="s">
        <v>149</v>
      </c>
      <c r="AK128" t="s">
        <v>127</v>
      </c>
      <c r="AL128" t="s">
        <v>135</v>
      </c>
      <c r="AM128" t="s">
        <v>145</v>
      </c>
      <c r="AN128" t="s">
        <v>130</v>
      </c>
      <c r="AO128" t="s">
        <v>212</v>
      </c>
      <c r="AP128" t="s">
        <v>154</v>
      </c>
      <c r="AQ128" t="s">
        <v>250</v>
      </c>
      <c r="AR128" t="s">
        <v>154</v>
      </c>
      <c r="AS128" t="s">
        <v>3</v>
      </c>
      <c r="AT128" t="s">
        <v>3</v>
      </c>
      <c r="AU128" t="s">
        <v>216</v>
      </c>
      <c r="AV128" t="s">
        <v>155</v>
      </c>
      <c r="AW128" t="s">
        <v>291</v>
      </c>
      <c r="AX128" t="s">
        <v>163</v>
      </c>
      <c r="AY128" t="s">
        <v>477</v>
      </c>
      <c r="AZ128" t="s">
        <v>166</v>
      </c>
      <c r="BA128" t="s">
        <v>166</v>
      </c>
      <c r="BB128" t="s">
        <v>294</v>
      </c>
      <c r="BC128" t="s">
        <v>254</v>
      </c>
      <c r="BD128" t="s">
        <v>726</v>
      </c>
      <c r="BE128" t="s">
        <v>482</v>
      </c>
      <c r="BF128" t="s">
        <v>261</v>
      </c>
      <c r="BG128" t="s">
        <v>23</v>
      </c>
      <c r="BH128" t="s">
        <v>11</v>
      </c>
      <c r="BI128" t="s">
        <v>13</v>
      </c>
      <c r="BJ128" t="s">
        <v>223</v>
      </c>
      <c r="BK128" t="s">
        <v>11</v>
      </c>
      <c r="BL128" s="3">
        <f t="array" ref="BL128">IF(COUNTA(BG128:BK128)=0, 0, AVERAGE(IF(BG128:BK128&lt;&gt;"", IF(RIGHT(BG128:BK128,1)="k", VALUE(SUBSTITUTE(BG128:BK128,"k",""))*1000, VALUE(BG128:BK128)))))</f>
        <v>27360</v>
      </c>
    </row>
    <row r="129" spans="1:64">
      <c r="A129" t="s">
        <v>727</v>
      </c>
      <c r="C129">
        <v>145</v>
      </c>
      <c r="D129">
        <v>145</v>
      </c>
      <c r="E129">
        <v>154</v>
      </c>
      <c r="F129">
        <v>156</v>
      </c>
      <c r="G129">
        <v>156</v>
      </c>
      <c r="H129">
        <v>156</v>
      </c>
      <c r="I129">
        <v>144</v>
      </c>
      <c r="J129">
        <v>145</v>
      </c>
      <c r="K129">
        <v>152</v>
      </c>
      <c r="L129">
        <v>154</v>
      </c>
      <c r="M129">
        <v>158</v>
      </c>
      <c r="N129">
        <v>159</v>
      </c>
      <c r="O129">
        <v>157</v>
      </c>
      <c r="P129">
        <v>157</v>
      </c>
      <c r="Q129">
        <v>162</v>
      </c>
      <c r="R129">
        <v>167</v>
      </c>
      <c r="S129">
        <v>173</v>
      </c>
      <c r="T129">
        <v>180</v>
      </c>
      <c r="U129">
        <v>187</v>
      </c>
      <c r="V129">
        <v>196</v>
      </c>
      <c r="W129">
        <v>206</v>
      </c>
      <c r="X129">
        <v>214</v>
      </c>
      <c r="Y129">
        <v>220</v>
      </c>
      <c r="Z129">
        <v>226</v>
      </c>
      <c r="AA129">
        <v>230</v>
      </c>
      <c r="AB129">
        <v>228</v>
      </c>
      <c r="AC129">
        <v>218</v>
      </c>
      <c r="AD129">
        <v>198</v>
      </c>
      <c r="AE129">
        <v>187</v>
      </c>
      <c r="AF129">
        <v>190</v>
      </c>
      <c r="AG129">
        <v>189</v>
      </c>
      <c r="AH129">
        <v>195</v>
      </c>
      <c r="AI129">
        <v>207</v>
      </c>
      <c r="AJ129">
        <v>219</v>
      </c>
      <c r="AK129">
        <v>231</v>
      </c>
      <c r="AL129">
        <v>244</v>
      </c>
      <c r="AM129">
        <v>255</v>
      </c>
      <c r="AN129">
        <v>267</v>
      </c>
      <c r="AO129">
        <v>286</v>
      </c>
      <c r="AP129">
        <v>318</v>
      </c>
      <c r="AQ129">
        <v>354</v>
      </c>
      <c r="AR129">
        <v>391</v>
      </c>
      <c r="AS129">
        <v>438</v>
      </c>
      <c r="AT129">
        <v>494</v>
      </c>
      <c r="AU129">
        <v>556</v>
      </c>
      <c r="AV129">
        <v>625</v>
      </c>
      <c r="AW129">
        <v>698</v>
      </c>
      <c r="AX129">
        <v>771</v>
      </c>
      <c r="AY129">
        <v>846</v>
      </c>
      <c r="AZ129">
        <v>925</v>
      </c>
      <c r="BA129">
        <v>986</v>
      </c>
      <c r="BB129">
        <v>1040</v>
      </c>
      <c r="BC129">
        <v>1110</v>
      </c>
      <c r="BD129">
        <v>1200</v>
      </c>
      <c r="BE129">
        <v>1220</v>
      </c>
      <c r="BF129">
        <v>1340</v>
      </c>
      <c r="BG129">
        <v>1410</v>
      </c>
      <c r="BH129">
        <v>1490</v>
      </c>
      <c r="BI129">
        <v>1580</v>
      </c>
      <c r="BJ129">
        <v>1620</v>
      </c>
      <c r="BK129">
        <v>1320</v>
      </c>
      <c r="BL129" s="3">
        <f t="array" ref="BL129">IF(COUNTA(BG129:BK129)=0, 0, AVERAGE(IF(BG129:BK129&lt;&gt;"", IF(RIGHT(BG129:BK129,1)="k", VALUE(SUBSTITUTE(BG129:BK129,"k",""))*1000, VALUE(BG129:BK129)))))</f>
        <v>1484</v>
      </c>
    </row>
    <row r="130" spans="1:64">
      <c r="A130" t="s">
        <v>728</v>
      </c>
      <c r="AM130">
        <v>4490</v>
      </c>
      <c r="AN130">
        <v>4720</v>
      </c>
      <c r="AO130">
        <v>4290</v>
      </c>
      <c r="AP130">
        <v>4430</v>
      </c>
      <c r="AQ130">
        <v>4460</v>
      </c>
      <c r="AR130">
        <v>4530</v>
      </c>
      <c r="AS130">
        <v>4620</v>
      </c>
      <c r="AT130">
        <v>4820</v>
      </c>
      <c r="AU130">
        <v>5010</v>
      </c>
      <c r="AV130">
        <v>5440</v>
      </c>
      <c r="AW130">
        <v>5800</v>
      </c>
      <c r="AX130">
        <v>6210</v>
      </c>
      <c r="AY130">
        <v>5830</v>
      </c>
      <c r="AZ130">
        <v>5980</v>
      </c>
      <c r="BA130">
        <v>6170</v>
      </c>
      <c r="BB130">
        <v>6000</v>
      </c>
      <c r="BC130">
        <v>6200</v>
      </c>
      <c r="BD130">
        <v>6310</v>
      </c>
      <c r="BE130">
        <v>6520</v>
      </c>
      <c r="BF130">
        <v>6710</v>
      </c>
      <c r="BG130">
        <v>7020</v>
      </c>
      <c r="BH130">
        <v>7380</v>
      </c>
      <c r="BI130">
        <v>7680</v>
      </c>
      <c r="BJ130">
        <v>6520</v>
      </c>
      <c r="BK130">
        <v>7350</v>
      </c>
      <c r="BL130" s="3">
        <f t="array" ref="BL130">IF(COUNTA(BG130:BK130)=0, 0, AVERAGE(IF(BG130:BK130&lt;&gt;"", IF(RIGHT(BG130:BK130,1)="k", VALUE(SUBSTITUTE(BG130:BK130,"k",""))*1000, VALUE(BG130:BK130)))))</f>
        <v>7190</v>
      </c>
    </row>
    <row r="131" spans="1:64">
      <c r="A131" t="s">
        <v>729</v>
      </c>
      <c r="W131">
        <v>1430</v>
      </c>
      <c r="X131">
        <v>1510</v>
      </c>
      <c r="Y131">
        <v>1560</v>
      </c>
      <c r="Z131">
        <v>1610</v>
      </c>
      <c r="AA131">
        <v>1660</v>
      </c>
      <c r="AB131">
        <v>1770</v>
      </c>
      <c r="AC131">
        <v>1790</v>
      </c>
      <c r="AD131">
        <v>1830</v>
      </c>
      <c r="AE131">
        <v>1860</v>
      </c>
      <c r="AF131">
        <v>1770</v>
      </c>
      <c r="AG131">
        <v>1590</v>
      </c>
      <c r="AH131">
        <v>1420</v>
      </c>
      <c r="AI131">
        <v>1350</v>
      </c>
      <c r="AJ131">
        <v>1360</v>
      </c>
      <c r="AK131">
        <v>1430</v>
      </c>
      <c r="AL131">
        <v>1450</v>
      </c>
      <c r="AM131">
        <v>1490</v>
      </c>
      <c r="AN131">
        <v>1520</v>
      </c>
      <c r="AO131">
        <v>1550</v>
      </c>
      <c r="AP131">
        <v>1560</v>
      </c>
      <c r="AQ131">
        <v>1590</v>
      </c>
      <c r="AR131">
        <v>1650</v>
      </c>
      <c r="AS131">
        <v>1750</v>
      </c>
      <c r="AT131">
        <v>1920</v>
      </c>
      <c r="AU131">
        <v>2040</v>
      </c>
      <c r="AV131">
        <v>2200</v>
      </c>
      <c r="AW131">
        <v>2400</v>
      </c>
      <c r="AX131">
        <v>2590</v>
      </c>
      <c r="AY131">
        <v>2520</v>
      </c>
      <c r="AZ131">
        <v>2650</v>
      </c>
      <c r="BA131">
        <v>3060</v>
      </c>
      <c r="BB131">
        <v>3370</v>
      </c>
      <c r="BC131">
        <v>3700</v>
      </c>
      <c r="BD131">
        <v>3910</v>
      </c>
      <c r="BE131">
        <v>3920</v>
      </c>
      <c r="BF131">
        <v>3890</v>
      </c>
      <c r="BG131">
        <v>4020</v>
      </c>
      <c r="BH131">
        <v>4240</v>
      </c>
      <c r="BI131">
        <v>4390</v>
      </c>
      <c r="BJ131">
        <v>4110</v>
      </c>
      <c r="BK131">
        <v>4110</v>
      </c>
      <c r="BL131" s="3">
        <f t="array" ref="BL131">IF(COUNTA(BG131:BK131)=0, 0, AVERAGE(IF(BG131:BK131&lt;&gt;"", IF(RIGHT(BG131:BK131,1)="k", VALUE(SUBSTITUTE(BG131:BK131,"k",""))*1000, VALUE(BG131:BK131)))))</f>
        <v>4174</v>
      </c>
    </row>
    <row r="132" spans="1:64">
      <c r="A132" t="s">
        <v>730</v>
      </c>
      <c r="AR132" t="s">
        <v>539</v>
      </c>
      <c r="AS132" t="s">
        <v>219</v>
      </c>
      <c r="AT132" t="s">
        <v>167</v>
      </c>
      <c r="AU132" t="s">
        <v>165</v>
      </c>
      <c r="AV132" t="s">
        <v>303</v>
      </c>
      <c r="AW132" t="s">
        <v>537</v>
      </c>
      <c r="AX132" t="s">
        <v>474</v>
      </c>
      <c r="AY132" t="s">
        <v>2</v>
      </c>
      <c r="AZ132" t="s">
        <v>380</v>
      </c>
      <c r="BA132" t="s">
        <v>213</v>
      </c>
      <c r="BB132" t="s">
        <v>377</v>
      </c>
      <c r="BC132" t="s">
        <v>288</v>
      </c>
      <c r="BD132" t="s">
        <v>161</v>
      </c>
      <c r="BE132" t="s">
        <v>3</v>
      </c>
      <c r="BF132" t="s">
        <v>298</v>
      </c>
      <c r="BG132" t="s">
        <v>310</v>
      </c>
      <c r="BH132" t="s">
        <v>301</v>
      </c>
      <c r="BI132" t="s">
        <v>539</v>
      </c>
      <c r="BL132" s="3">
        <f t="array" ref="BL132">IF(COUNTA(BG132:BK132)=0, 0, AVERAGE(IF(BG132:BK132&lt;&gt;"", IF(RIGHT(BG132:BK132,1)="k", VALUE(SUBSTITUTE(BG132:BK132,"k",""))*1000, VALUE(BG132:BK132)))))</f>
        <v>24166.666666666668</v>
      </c>
    </row>
    <row r="133" spans="1:64">
      <c r="A133" t="s">
        <v>731</v>
      </c>
      <c r="V133">
        <v>247</v>
      </c>
      <c r="W133">
        <v>254</v>
      </c>
      <c r="X133">
        <v>231</v>
      </c>
      <c r="Y133">
        <v>191</v>
      </c>
      <c r="Z133">
        <v>175</v>
      </c>
      <c r="AA133">
        <v>173</v>
      </c>
      <c r="AB133">
        <v>166</v>
      </c>
      <c r="AC133">
        <v>190</v>
      </c>
      <c r="AD133">
        <v>205</v>
      </c>
      <c r="AE133">
        <v>216</v>
      </c>
      <c r="AF133">
        <v>215</v>
      </c>
      <c r="AG133">
        <v>221</v>
      </c>
      <c r="AH133">
        <v>204</v>
      </c>
      <c r="AI133">
        <v>219</v>
      </c>
      <c r="AJ133">
        <v>223</v>
      </c>
      <c r="AK133">
        <v>218</v>
      </c>
      <c r="AL133">
        <v>235</v>
      </c>
      <c r="AM133">
        <v>254</v>
      </c>
      <c r="AN133">
        <v>273</v>
      </c>
      <c r="AO133">
        <v>297</v>
      </c>
      <c r="AP133">
        <v>294</v>
      </c>
      <c r="AQ133">
        <v>321</v>
      </c>
      <c r="AR133">
        <v>342</v>
      </c>
      <c r="AS133">
        <v>356</v>
      </c>
      <c r="AT133">
        <v>374</v>
      </c>
      <c r="AU133">
        <v>389</v>
      </c>
      <c r="AV133">
        <v>416</v>
      </c>
      <c r="AW133">
        <v>437</v>
      </c>
      <c r="AX133">
        <v>457</v>
      </c>
      <c r="AY133">
        <v>473</v>
      </c>
      <c r="AZ133">
        <v>489</v>
      </c>
      <c r="BA133">
        <v>511</v>
      </c>
      <c r="BB133">
        <v>531</v>
      </c>
      <c r="BC133">
        <v>551</v>
      </c>
      <c r="BD133">
        <v>574</v>
      </c>
      <c r="BE133">
        <v>594</v>
      </c>
      <c r="BF133">
        <v>598</v>
      </c>
      <c r="BG133">
        <v>601</v>
      </c>
      <c r="BH133">
        <v>604</v>
      </c>
      <c r="BI133">
        <v>600</v>
      </c>
      <c r="BJ133">
        <v>576</v>
      </c>
      <c r="BK133">
        <v>573</v>
      </c>
      <c r="BL133" s="3">
        <f t="array" ref="BL133">IF(COUNTA(BG133:BK133)=0, 0, AVERAGE(IF(BG133:BK133&lt;&gt;"", IF(RIGHT(BG133:BK133,1)="k", VALUE(SUBSTITUTE(BG133:BK133,"k",""))*1000, VALUE(BG133:BK133)))))</f>
        <v>590.79999999999995</v>
      </c>
    </row>
    <row r="134" spans="1:64">
      <c r="A134" t="s">
        <v>732</v>
      </c>
      <c r="C134">
        <v>1240</v>
      </c>
      <c r="D134">
        <v>1210</v>
      </c>
      <c r="E134">
        <v>1150</v>
      </c>
      <c r="F134">
        <v>1430</v>
      </c>
      <c r="G134">
        <v>1610</v>
      </c>
      <c r="H134">
        <v>1570</v>
      </c>
      <c r="I134">
        <v>1580</v>
      </c>
      <c r="J134">
        <v>1690</v>
      </c>
      <c r="K134">
        <v>1660</v>
      </c>
      <c r="L134">
        <v>1800</v>
      </c>
      <c r="M134">
        <v>1780</v>
      </c>
      <c r="N134">
        <v>1720</v>
      </c>
      <c r="O134">
        <v>1590</v>
      </c>
      <c r="P134">
        <v>1730</v>
      </c>
      <c r="Q134">
        <v>1590</v>
      </c>
      <c r="R134">
        <v>1680</v>
      </c>
      <c r="S134">
        <v>1600</v>
      </c>
      <c r="T134">
        <v>1550</v>
      </c>
      <c r="U134">
        <v>1570</v>
      </c>
      <c r="V134">
        <v>1580</v>
      </c>
      <c r="W134">
        <v>1590</v>
      </c>
      <c r="X134">
        <v>1510</v>
      </c>
      <c r="Y134">
        <v>1520</v>
      </c>
      <c r="Z134">
        <v>1420</v>
      </c>
      <c r="AA134">
        <v>1420</v>
      </c>
      <c r="AB134">
        <v>1460</v>
      </c>
      <c r="AC134">
        <v>1450</v>
      </c>
      <c r="AD134">
        <v>1430</v>
      </c>
      <c r="AE134">
        <v>1460</v>
      </c>
      <c r="AF134">
        <v>1400</v>
      </c>
      <c r="AG134">
        <v>1380</v>
      </c>
      <c r="AH134">
        <v>1360</v>
      </c>
      <c r="AI134">
        <v>1380</v>
      </c>
      <c r="AJ134">
        <v>1290</v>
      </c>
      <c r="AK134">
        <v>1380</v>
      </c>
      <c r="AL134">
        <v>1430</v>
      </c>
      <c r="AM134">
        <v>1340</v>
      </c>
      <c r="AN134">
        <v>1340</v>
      </c>
      <c r="AO134">
        <v>1350</v>
      </c>
      <c r="AP134">
        <v>1270</v>
      </c>
      <c r="AQ134">
        <v>1220</v>
      </c>
      <c r="AR134">
        <v>1220</v>
      </c>
      <c r="AS134">
        <v>1270</v>
      </c>
      <c r="AT134">
        <v>1300</v>
      </c>
      <c r="AU134">
        <v>1380</v>
      </c>
      <c r="AV134">
        <v>1600</v>
      </c>
      <c r="AW134">
        <v>1530</v>
      </c>
      <c r="AX134">
        <v>1490</v>
      </c>
      <c r="AY134">
        <v>1450</v>
      </c>
      <c r="AZ134">
        <v>1450</v>
      </c>
      <c r="BA134">
        <v>1460</v>
      </c>
      <c r="BB134">
        <v>1480</v>
      </c>
      <c r="BC134">
        <v>1500</v>
      </c>
      <c r="BD134">
        <v>1520</v>
      </c>
      <c r="BE134">
        <v>1560</v>
      </c>
      <c r="BF134">
        <v>1540</v>
      </c>
      <c r="BG134">
        <v>1600</v>
      </c>
      <c r="BH134">
        <v>1630</v>
      </c>
      <c r="BI134">
        <v>1670</v>
      </c>
      <c r="BJ134">
        <v>1610</v>
      </c>
      <c r="BK134">
        <v>1610</v>
      </c>
      <c r="BL134" s="3">
        <f t="array" ref="BL134">IF(COUNTA(BG134:BK134)=0, 0, AVERAGE(IF(BG134:BK134&lt;&gt;"", IF(RIGHT(BG134:BK134,1)="k", VALUE(SUBSTITUTE(BG134:BK134,"k",""))*1000, VALUE(BG134:BK134)))))</f>
        <v>1624</v>
      </c>
    </row>
    <row r="135" spans="1:64">
      <c r="A135" t="s">
        <v>733</v>
      </c>
      <c r="R135">
        <v>2410</v>
      </c>
      <c r="S135">
        <v>2520</v>
      </c>
      <c r="T135">
        <v>2590</v>
      </c>
      <c r="U135">
        <v>2630</v>
      </c>
      <c r="V135">
        <v>2330</v>
      </c>
      <c r="W135">
        <v>2430</v>
      </c>
      <c r="X135">
        <v>2530</v>
      </c>
      <c r="Y135">
        <v>2520</v>
      </c>
      <c r="Z135">
        <v>2610</v>
      </c>
      <c r="AA135">
        <v>2770</v>
      </c>
      <c r="AB135">
        <v>3010</v>
      </c>
      <c r="AC135">
        <v>3260</v>
      </c>
      <c r="AD135">
        <v>3450</v>
      </c>
      <c r="AE135">
        <v>3580</v>
      </c>
      <c r="AF135">
        <v>3810</v>
      </c>
      <c r="AG135">
        <v>3940</v>
      </c>
      <c r="AH135">
        <v>4140</v>
      </c>
      <c r="AI135">
        <v>4300</v>
      </c>
      <c r="AJ135">
        <v>4410</v>
      </c>
      <c r="AK135">
        <v>4560</v>
      </c>
      <c r="AL135">
        <v>4770</v>
      </c>
      <c r="AM135">
        <v>4980</v>
      </c>
      <c r="AN135">
        <v>5220</v>
      </c>
      <c r="AO135">
        <v>5290</v>
      </c>
      <c r="AP135">
        <v>5670</v>
      </c>
      <c r="AQ135">
        <v>5810</v>
      </c>
      <c r="AR135">
        <v>5870</v>
      </c>
      <c r="AS135">
        <v>6170</v>
      </c>
      <c r="AT135">
        <v>6400</v>
      </c>
      <c r="AU135">
        <v>6470</v>
      </c>
      <c r="AV135">
        <v>6760</v>
      </c>
      <c r="AW135">
        <v>7110</v>
      </c>
      <c r="AX135">
        <v>7470</v>
      </c>
      <c r="AY135">
        <v>7690</v>
      </c>
      <c r="AZ135">
        <v>8010</v>
      </c>
      <c r="BA135">
        <v>8320</v>
      </c>
      <c r="BB135">
        <v>8590</v>
      </c>
      <c r="BC135">
        <v>8860</v>
      </c>
      <c r="BD135">
        <v>9180</v>
      </c>
      <c r="BE135">
        <v>9510</v>
      </c>
      <c r="BF135">
        <v>9870</v>
      </c>
      <c r="BG135" t="s">
        <v>443</v>
      </c>
      <c r="BH135" t="s">
        <v>123</v>
      </c>
      <c r="BI135" t="s">
        <v>457</v>
      </c>
      <c r="BJ135">
        <v>9360</v>
      </c>
      <c r="BK135">
        <v>9700</v>
      </c>
      <c r="BL135" s="3">
        <f t="array" ref="BL135">IF(COUNTA(BG135:BK135)=0, 0, AVERAGE(IF(BG135:BK135&lt;&gt;"", IF(RIGHT(BG135:BK135,1)="k", VALUE(SUBSTITUTE(BG135:BK135,"k",""))*1000, VALUE(BG135:BK135)))))</f>
        <v>10192</v>
      </c>
    </row>
    <row r="136" spans="1:64">
      <c r="A136" t="s">
        <v>734</v>
      </c>
      <c r="B136">
        <v>181</v>
      </c>
      <c r="C136">
        <v>190</v>
      </c>
      <c r="D136">
        <v>187</v>
      </c>
      <c r="E136">
        <v>180</v>
      </c>
      <c r="F136">
        <v>180</v>
      </c>
      <c r="G136">
        <v>199</v>
      </c>
      <c r="H136">
        <v>220</v>
      </c>
      <c r="I136">
        <v>231</v>
      </c>
      <c r="J136">
        <v>221</v>
      </c>
      <c r="K136">
        <v>228</v>
      </c>
      <c r="L136">
        <v>224</v>
      </c>
      <c r="M136">
        <v>253</v>
      </c>
      <c r="N136">
        <v>262</v>
      </c>
      <c r="O136">
        <v>261</v>
      </c>
      <c r="P136">
        <v>273</v>
      </c>
      <c r="Q136">
        <v>281</v>
      </c>
      <c r="R136">
        <v>287</v>
      </c>
      <c r="S136">
        <v>291</v>
      </c>
      <c r="T136">
        <v>309</v>
      </c>
      <c r="U136">
        <v>311</v>
      </c>
      <c r="V136">
        <v>300</v>
      </c>
      <c r="W136">
        <v>273</v>
      </c>
      <c r="X136">
        <v>269</v>
      </c>
      <c r="Y136">
        <v>268</v>
      </c>
      <c r="Z136">
        <v>272</v>
      </c>
      <c r="AA136">
        <v>274</v>
      </c>
      <c r="AB136">
        <v>263</v>
      </c>
      <c r="AC136">
        <v>255</v>
      </c>
      <c r="AD136">
        <v>249</v>
      </c>
      <c r="AE136">
        <v>241</v>
      </c>
      <c r="AF136">
        <v>245</v>
      </c>
      <c r="AG136">
        <v>259</v>
      </c>
      <c r="AH136">
        <v>233</v>
      </c>
      <c r="AI136">
        <v>252</v>
      </c>
      <c r="AJ136">
        <v>229</v>
      </c>
      <c r="AK136">
        <v>268</v>
      </c>
      <c r="AL136">
        <v>282</v>
      </c>
      <c r="AM136">
        <v>287</v>
      </c>
      <c r="AN136">
        <v>292</v>
      </c>
      <c r="AO136">
        <v>294</v>
      </c>
      <c r="AP136">
        <v>292</v>
      </c>
      <c r="AQ136">
        <v>271</v>
      </c>
      <c r="AR136">
        <v>269</v>
      </c>
      <c r="AS136">
        <v>277</v>
      </c>
      <c r="AT136">
        <v>285</v>
      </c>
      <c r="AU136">
        <v>286</v>
      </c>
      <c r="AV136">
        <v>291</v>
      </c>
      <c r="AW136">
        <v>310</v>
      </c>
      <c r="AX136">
        <v>325</v>
      </c>
      <c r="AY136">
        <v>342</v>
      </c>
      <c r="AZ136">
        <v>355</v>
      </c>
      <c r="BA136">
        <v>361</v>
      </c>
      <c r="BB136">
        <v>358</v>
      </c>
      <c r="BC136">
        <v>366</v>
      </c>
      <c r="BD136">
        <v>376</v>
      </c>
      <c r="BE136">
        <v>376</v>
      </c>
      <c r="BF136">
        <v>375</v>
      </c>
      <c r="BG136">
        <v>380</v>
      </c>
      <c r="BH136">
        <v>386</v>
      </c>
      <c r="BI136">
        <v>396</v>
      </c>
      <c r="BJ136">
        <v>389</v>
      </c>
      <c r="BK136">
        <v>389</v>
      </c>
      <c r="BL136" s="3">
        <f t="array" ref="BL136">IF(COUNTA(BG136:BK136)=0, 0, AVERAGE(IF(BG136:BK136&lt;&gt;"", IF(RIGHT(BG136:BK136,1)="k", VALUE(SUBSTITUTE(BG136:BK136,"k",""))*1000, VALUE(BG136:BK136)))))</f>
        <v>388</v>
      </c>
    </row>
    <row r="137" spans="1:64">
      <c r="A137" t="s">
        <v>735</v>
      </c>
      <c r="B137">
        <v>1290</v>
      </c>
      <c r="C137">
        <v>1340</v>
      </c>
      <c r="D137">
        <v>1390</v>
      </c>
      <c r="E137">
        <v>1440</v>
      </c>
      <c r="F137">
        <v>1480</v>
      </c>
      <c r="G137">
        <v>1550</v>
      </c>
      <c r="H137">
        <v>1620</v>
      </c>
      <c r="I137">
        <v>1640</v>
      </c>
      <c r="J137">
        <v>1730</v>
      </c>
      <c r="K137">
        <v>1770</v>
      </c>
      <c r="L137">
        <v>1830</v>
      </c>
      <c r="M137">
        <v>1970</v>
      </c>
      <c r="N137">
        <v>2100</v>
      </c>
      <c r="O137">
        <v>2300</v>
      </c>
      <c r="P137">
        <v>2430</v>
      </c>
      <c r="Q137">
        <v>2390</v>
      </c>
      <c r="R137">
        <v>2600</v>
      </c>
      <c r="S137">
        <v>2730</v>
      </c>
      <c r="T137">
        <v>2830</v>
      </c>
      <c r="U137">
        <v>3020</v>
      </c>
      <c r="V137">
        <v>3160</v>
      </c>
      <c r="W137">
        <v>3290</v>
      </c>
      <c r="X137">
        <v>3400</v>
      </c>
      <c r="Y137">
        <v>3520</v>
      </c>
      <c r="Z137">
        <v>3690</v>
      </c>
      <c r="AA137">
        <v>3550</v>
      </c>
      <c r="AB137">
        <v>3490</v>
      </c>
      <c r="AC137">
        <v>3560</v>
      </c>
      <c r="AD137">
        <v>3800</v>
      </c>
      <c r="AE137">
        <v>4020</v>
      </c>
      <c r="AF137">
        <v>4260</v>
      </c>
      <c r="AG137">
        <v>4540</v>
      </c>
      <c r="AH137">
        <v>4800</v>
      </c>
      <c r="AI137">
        <v>5140</v>
      </c>
      <c r="AJ137">
        <v>5450</v>
      </c>
      <c r="AK137">
        <v>5830</v>
      </c>
      <c r="AL137">
        <v>6240</v>
      </c>
      <c r="AM137">
        <v>6520</v>
      </c>
      <c r="AN137">
        <v>5880</v>
      </c>
      <c r="AO137">
        <v>6090</v>
      </c>
      <c r="AP137">
        <v>6460</v>
      </c>
      <c r="AQ137">
        <v>6330</v>
      </c>
      <c r="AR137">
        <v>6510</v>
      </c>
      <c r="AS137">
        <v>6720</v>
      </c>
      <c r="AT137">
        <v>7000</v>
      </c>
      <c r="AU137">
        <v>7210</v>
      </c>
      <c r="AV137">
        <v>7440</v>
      </c>
      <c r="AW137">
        <v>7740</v>
      </c>
      <c r="AX137">
        <v>7950</v>
      </c>
      <c r="AY137">
        <v>7680</v>
      </c>
      <c r="AZ137">
        <v>8100</v>
      </c>
      <c r="BA137">
        <v>8390</v>
      </c>
      <c r="BB137">
        <v>8710</v>
      </c>
      <c r="BC137">
        <v>8980</v>
      </c>
      <c r="BD137">
        <v>9370</v>
      </c>
      <c r="BE137">
        <v>9700</v>
      </c>
      <c r="BF137">
        <v>9980</v>
      </c>
      <c r="BG137" t="s">
        <v>119</v>
      </c>
      <c r="BH137" t="s">
        <v>456</v>
      </c>
      <c r="BI137" t="s">
        <v>120</v>
      </c>
      <c r="BJ137" t="s">
        <v>119</v>
      </c>
      <c r="BK137" t="s">
        <v>534</v>
      </c>
      <c r="BL137" s="3">
        <f t="array" ref="BL137">IF(COUNTA(BG137:BK137)=0, 0, AVERAGE(IF(BG137:BK137&lt;&gt;"", IF(RIGHT(BG137:BK137,1)="k", VALUE(SUBSTITUTE(BG137:BK137,"k",""))*1000, VALUE(BG137:BK137)))))</f>
        <v>10660</v>
      </c>
    </row>
    <row r="138" spans="1:64">
      <c r="A138" t="s">
        <v>736</v>
      </c>
      <c r="V138">
        <v>3560</v>
      </c>
      <c r="W138">
        <v>3560</v>
      </c>
      <c r="X138">
        <v>3480</v>
      </c>
      <c r="Y138">
        <v>3320</v>
      </c>
      <c r="Z138">
        <v>3230</v>
      </c>
      <c r="AA138">
        <v>3150</v>
      </c>
      <c r="AB138">
        <v>3200</v>
      </c>
      <c r="AC138">
        <v>3200</v>
      </c>
      <c r="AD138">
        <v>3120</v>
      </c>
      <c r="AE138">
        <v>2980</v>
      </c>
      <c r="AF138">
        <v>2860</v>
      </c>
      <c r="AG138">
        <v>2990</v>
      </c>
      <c r="AH138">
        <v>3100</v>
      </c>
      <c r="AI138">
        <v>2960</v>
      </c>
      <c r="AJ138">
        <v>2910</v>
      </c>
      <c r="AK138">
        <v>2940</v>
      </c>
      <c r="AL138">
        <v>2950</v>
      </c>
      <c r="AM138">
        <v>3000</v>
      </c>
      <c r="AN138">
        <v>3020</v>
      </c>
      <c r="AO138">
        <v>3050</v>
      </c>
      <c r="AP138">
        <v>3080</v>
      </c>
      <c r="AQ138">
        <v>3060</v>
      </c>
      <c r="AR138">
        <v>3150</v>
      </c>
      <c r="AS138">
        <v>3240</v>
      </c>
      <c r="AT138">
        <v>3590</v>
      </c>
      <c r="AU138">
        <v>3630</v>
      </c>
      <c r="AV138">
        <v>3850</v>
      </c>
      <c r="AW138">
        <v>4000</v>
      </c>
      <c r="AX138">
        <v>4050</v>
      </c>
      <c r="AY138">
        <v>4010</v>
      </c>
      <c r="AZ138">
        <v>4190</v>
      </c>
      <c r="BA138">
        <v>4330</v>
      </c>
      <c r="BB138">
        <v>4480</v>
      </c>
      <c r="BC138">
        <v>4650</v>
      </c>
      <c r="BD138">
        <v>4850</v>
      </c>
      <c r="BE138">
        <v>4970</v>
      </c>
      <c r="BF138">
        <v>4880</v>
      </c>
      <c r="BG138">
        <v>4750</v>
      </c>
      <c r="BH138">
        <v>4710</v>
      </c>
      <c r="BI138">
        <v>4600</v>
      </c>
      <c r="BJ138">
        <v>4160</v>
      </c>
      <c r="BK138">
        <v>4200</v>
      </c>
      <c r="BL138" s="3">
        <f t="array" ref="BL138">IF(COUNTA(BG138:BK138)=0, 0, AVERAGE(IF(BG138:BK138&lt;&gt;"", IF(RIGHT(BG138:BK138,1)="k", VALUE(SUBSTITUTE(BG138:BK138,"k",""))*1000, VALUE(BG138:BK138)))))</f>
        <v>4484</v>
      </c>
    </row>
    <row r="139" spans="1:64">
      <c r="A139" t="s">
        <v>737</v>
      </c>
      <c r="BE139" t="s">
        <v>226</v>
      </c>
      <c r="BL139" s="3">
        <f t="array" ref="BL139">IF(COUNTA(BG139:BK139)=0, 0, AVERAGE(IF(BG139:BK139&lt;&gt;"", IF(RIGHT(BG139:BK139,1)="k", VALUE(SUBSTITUTE(BG139:BK139,"k",""))*1000, VALUE(BG139:BK139)))))</f>
        <v>0</v>
      </c>
    </row>
    <row r="140" spans="1:64">
      <c r="A140" t="s">
        <v>738</v>
      </c>
      <c r="B140">
        <v>744</v>
      </c>
      <c r="C140">
        <v>755</v>
      </c>
      <c r="D140">
        <v>808</v>
      </c>
      <c r="E140">
        <v>859</v>
      </c>
      <c r="F140">
        <v>835</v>
      </c>
      <c r="G140">
        <v>867</v>
      </c>
      <c r="H140">
        <v>839</v>
      </c>
      <c r="I140">
        <v>816</v>
      </c>
      <c r="J140">
        <v>797</v>
      </c>
      <c r="K140">
        <v>732</v>
      </c>
      <c r="L140">
        <v>734</v>
      </c>
      <c r="M140">
        <v>755</v>
      </c>
      <c r="N140">
        <v>697</v>
      </c>
      <c r="O140">
        <v>563</v>
      </c>
      <c r="P140">
        <v>596</v>
      </c>
      <c r="Q140">
        <v>564</v>
      </c>
      <c r="R140">
        <v>553</v>
      </c>
      <c r="S140">
        <v>579</v>
      </c>
      <c r="T140">
        <v>638</v>
      </c>
      <c r="U140">
        <v>664</v>
      </c>
      <c r="V140">
        <v>628</v>
      </c>
      <c r="W140">
        <v>608</v>
      </c>
      <c r="X140">
        <v>602</v>
      </c>
      <c r="Y140">
        <v>562</v>
      </c>
      <c r="Z140">
        <v>453</v>
      </c>
      <c r="AA140">
        <v>474</v>
      </c>
      <c r="AB140">
        <v>489</v>
      </c>
      <c r="AC140">
        <v>475</v>
      </c>
      <c r="AD140">
        <v>492</v>
      </c>
      <c r="AE140">
        <v>482</v>
      </c>
      <c r="AF140">
        <v>461</v>
      </c>
      <c r="AG140">
        <v>445</v>
      </c>
      <c r="AH140">
        <v>440</v>
      </c>
      <c r="AI140">
        <v>428</v>
      </c>
      <c r="AJ140">
        <v>422</v>
      </c>
      <c r="AK140">
        <v>418</v>
      </c>
      <c r="AL140">
        <v>405</v>
      </c>
      <c r="AM140">
        <v>398</v>
      </c>
      <c r="AN140">
        <v>423</v>
      </c>
      <c r="AO140">
        <v>408</v>
      </c>
      <c r="AP140">
        <v>389</v>
      </c>
      <c r="AQ140">
        <v>403</v>
      </c>
      <c r="AR140">
        <v>409</v>
      </c>
      <c r="AS140">
        <v>403</v>
      </c>
      <c r="AT140">
        <v>390</v>
      </c>
      <c r="AU140">
        <v>404</v>
      </c>
      <c r="AV140">
        <v>413</v>
      </c>
      <c r="AW140">
        <v>411</v>
      </c>
      <c r="AX140">
        <v>427</v>
      </c>
      <c r="AY140">
        <v>419</v>
      </c>
      <c r="AZ140">
        <v>438</v>
      </c>
      <c r="BA140">
        <v>432</v>
      </c>
      <c r="BB140">
        <v>460</v>
      </c>
      <c r="BC140">
        <v>466</v>
      </c>
      <c r="BD140">
        <v>479</v>
      </c>
      <c r="BE140">
        <v>481</v>
      </c>
      <c r="BF140">
        <v>489</v>
      </c>
      <c r="BG140">
        <v>495</v>
      </c>
      <c r="BH140">
        <v>511</v>
      </c>
      <c r="BI140">
        <v>521</v>
      </c>
      <c r="BJ140">
        <v>520</v>
      </c>
      <c r="BK140">
        <v>508</v>
      </c>
      <c r="BL140" s="3">
        <f t="array" ref="BL140">IF(COUNTA(BG140:BK140)=0, 0, AVERAGE(IF(BG140:BK140&lt;&gt;"", IF(RIGHT(BG140:BK140,1)="k", VALUE(SUBSTITUTE(BG140:BK140,"k",""))*1000, VALUE(BG140:BK140)))))</f>
        <v>511</v>
      </c>
    </row>
    <row r="141" spans="1:64">
      <c r="A141" t="s">
        <v>739</v>
      </c>
      <c r="B141">
        <v>1460</v>
      </c>
      <c r="C141">
        <v>1430</v>
      </c>
      <c r="D141">
        <v>1460</v>
      </c>
      <c r="E141">
        <v>1550</v>
      </c>
      <c r="F141">
        <v>1590</v>
      </c>
      <c r="G141">
        <v>1640</v>
      </c>
      <c r="H141">
        <v>1530</v>
      </c>
      <c r="I141">
        <v>1270</v>
      </c>
      <c r="J141">
        <v>1220</v>
      </c>
      <c r="K141">
        <v>1490</v>
      </c>
      <c r="L141">
        <v>1820</v>
      </c>
      <c r="M141">
        <v>2030</v>
      </c>
      <c r="N141">
        <v>2050</v>
      </c>
      <c r="O141">
        <v>2110</v>
      </c>
      <c r="P141">
        <v>2290</v>
      </c>
      <c r="Q141">
        <v>2110</v>
      </c>
      <c r="R141">
        <v>2230</v>
      </c>
      <c r="S141">
        <v>2300</v>
      </c>
      <c r="T141">
        <v>2100</v>
      </c>
      <c r="U141">
        <v>2180</v>
      </c>
      <c r="V141">
        <v>2200</v>
      </c>
      <c r="W141">
        <v>1860</v>
      </c>
      <c r="X141">
        <v>1680</v>
      </c>
      <c r="Y141">
        <v>1460</v>
      </c>
      <c r="Z141">
        <v>1410</v>
      </c>
      <c r="AA141">
        <v>1450</v>
      </c>
      <c r="AB141">
        <v>1410</v>
      </c>
      <c r="AC141">
        <v>1420</v>
      </c>
      <c r="AD141">
        <v>1490</v>
      </c>
      <c r="AE141">
        <v>1480</v>
      </c>
      <c r="AF141">
        <v>1610</v>
      </c>
      <c r="AG141">
        <v>1570</v>
      </c>
      <c r="AH141">
        <v>1610</v>
      </c>
      <c r="AI141">
        <v>1530</v>
      </c>
      <c r="AJ141">
        <v>1470</v>
      </c>
      <c r="AK141">
        <v>1430</v>
      </c>
      <c r="AL141">
        <v>1450</v>
      </c>
      <c r="AM141">
        <v>1460</v>
      </c>
      <c r="AN141">
        <v>1460</v>
      </c>
      <c r="AO141">
        <v>1430</v>
      </c>
      <c r="AP141">
        <v>1460</v>
      </c>
      <c r="AQ141">
        <v>1510</v>
      </c>
      <c r="AR141">
        <v>1690</v>
      </c>
      <c r="AS141">
        <v>1770</v>
      </c>
      <c r="AT141">
        <v>1880</v>
      </c>
      <c r="AU141">
        <v>1950</v>
      </c>
      <c r="AV141">
        <v>2010</v>
      </c>
      <c r="AW141">
        <v>2090</v>
      </c>
      <c r="AX141">
        <v>2170</v>
      </c>
      <c r="AY141">
        <v>2280</v>
      </c>
      <c r="AZ141">
        <v>2400</v>
      </c>
      <c r="BA141">
        <v>2460</v>
      </c>
      <c r="BB141">
        <v>2490</v>
      </c>
      <c r="BC141">
        <v>2590</v>
      </c>
      <c r="BD141">
        <v>2680</v>
      </c>
      <c r="BE141">
        <v>2680</v>
      </c>
      <c r="BF141">
        <v>2570</v>
      </c>
      <c r="BG141">
        <v>2530</v>
      </c>
      <c r="BH141">
        <v>2510</v>
      </c>
      <c r="BI141">
        <v>2510</v>
      </c>
      <c r="BJ141">
        <v>2400</v>
      </c>
      <c r="BK141">
        <v>2430</v>
      </c>
      <c r="BL141" s="3">
        <f t="array" ref="BL141">IF(COUNTA(BG141:BK141)=0, 0, AVERAGE(IF(BG141:BK141&lt;&gt;"", IF(RIGHT(BG141:BK141,1)="k", VALUE(SUBSTITUTE(BG141:BK141,"k",""))*1000, VALUE(BG141:BK141)))))</f>
        <v>2476</v>
      </c>
    </row>
    <row r="142" spans="1:64">
      <c r="A142" t="s">
        <v>740</v>
      </c>
      <c r="B142">
        <v>1670</v>
      </c>
      <c r="C142">
        <v>1740</v>
      </c>
      <c r="D142">
        <v>1870</v>
      </c>
      <c r="E142">
        <v>2010</v>
      </c>
      <c r="F142">
        <v>2180</v>
      </c>
      <c r="G142">
        <v>2310</v>
      </c>
      <c r="H142">
        <v>2320</v>
      </c>
      <c r="I142">
        <v>2400</v>
      </c>
      <c r="J142">
        <v>2360</v>
      </c>
      <c r="K142">
        <v>2420</v>
      </c>
      <c r="L142">
        <v>2380</v>
      </c>
      <c r="M142">
        <v>2380</v>
      </c>
      <c r="N142">
        <v>2360</v>
      </c>
      <c r="O142">
        <v>2430</v>
      </c>
      <c r="P142">
        <v>2690</v>
      </c>
      <c r="Q142">
        <v>2610</v>
      </c>
      <c r="R142">
        <v>2660</v>
      </c>
      <c r="S142">
        <v>2790</v>
      </c>
      <c r="T142">
        <v>2500</v>
      </c>
      <c r="U142">
        <v>1790</v>
      </c>
      <c r="V142">
        <v>1820</v>
      </c>
      <c r="W142">
        <v>1870</v>
      </c>
      <c r="X142">
        <v>1800</v>
      </c>
      <c r="Y142">
        <v>1840</v>
      </c>
      <c r="Z142">
        <v>1760</v>
      </c>
      <c r="AA142">
        <v>1650</v>
      </c>
      <c r="AB142">
        <v>1600</v>
      </c>
      <c r="AC142">
        <v>1550</v>
      </c>
      <c r="AD142">
        <v>1320</v>
      </c>
      <c r="AE142">
        <v>1270</v>
      </c>
      <c r="AF142">
        <v>1240</v>
      </c>
      <c r="AG142">
        <v>1210</v>
      </c>
      <c r="AH142">
        <v>1190</v>
      </c>
      <c r="AI142">
        <v>1160</v>
      </c>
      <c r="AJ142">
        <v>1170</v>
      </c>
      <c r="AK142">
        <v>1210</v>
      </c>
      <c r="AL142">
        <v>1270</v>
      </c>
      <c r="AM142">
        <v>1290</v>
      </c>
      <c r="AN142">
        <v>1320</v>
      </c>
      <c r="AO142">
        <v>1390</v>
      </c>
      <c r="AP142">
        <v>1430</v>
      </c>
      <c r="AQ142">
        <v>1450</v>
      </c>
      <c r="AR142">
        <v>1440</v>
      </c>
      <c r="AS142">
        <v>1460</v>
      </c>
      <c r="AT142">
        <v>1520</v>
      </c>
      <c r="AU142">
        <v>1570</v>
      </c>
      <c r="AV142">
        <v>1610</v>
      </c>
      <c r="AW142">
        <v>1670</v>
      </c>
      <c r="AX142">
        <v>1700</v>
      </c>
      <c r="AY142">
        <v>1620</v>
      </c>
      <c r="AZ142">
        <v>1670</v>
      </c>
      <c r="BA142">
        <v>1750</v>
      </c>
      <c r="BB142">
        <v>1840</v>
      </c>
      <c r="BC142">
        <v>1900</v>
      </c>
      <c r="BD142">
        <v>1960</v>
      </c>
      <c r="BE142">
        <v>2030</v>
      </c>
      <c r="BF142">
        <v>2090</v>
      </c>
      <c r="BG142">
        <v>2150</v>
      </c>
      <c r="BH142">
        <v>2050</v>
      </c>
      <c r="BI142">
        <v>1950</v>
      </c>
      <c r="BJ142">
        <v>1890</v>
      </c>
      <c r="BK142">
        <v>2050</v>
      </c>
      <c r="BL142" s="3">
        <f t="array" ref="BL142">IF(COUNTA(BG142:BK142)=0, 0, AVERAGE(IF(BG142:BK142&lt;&gt;"", IF(RIGHT(BG142:BK142,1)="k", VALUE(SUBSTITUTE(BG142:BK142,"k",""))*1000, VALUE(BG142:BK142)))))</f>
        <v>2018</v>
      </c>
    </row>
    <row r="143" spans="1:64">
      <c r="A143" t="s">
        <v>741</v>
      </c>
      <c r="B143" t="s">
        <v>146</v>
      </c>
      <c r="C143" t="s">
        <v>131</v>
      </c>
      <c r="D143" t="s">
        <v>158</v>
      </c>
      <c r="E143" t="s">
        <v>2</v>
      </c>
      <c r="F143" t="s">
        <v>380</v>
      </c>
      <c r="G143" t="s">
        <v>289</v>
      </c>
      <c r="H143" t="s">
        <v>3</v>
      </c>
      <c r="I143" t="s">
        <v>383</v>
      </c>
      <c r="J143" t="s">
        <v>252</v>
      </c>
      <c r="K143" t="s">
        <v>293</v>
      </c>
      <c r="L143" t="s">
        <v>593</v>
      </c>
      <c r="M143" t="s">
        <v>296</v>
      </c>
      <c r="N143" t="s">
        <v>481</v>
      </c>
      <c r="O143" t="s">
        <v>169</v>
      </c>
      <c r="P143" t="s">
        <v>491</v>
      </c>
      <c r="Q143" t="s">
        <v>6</v>
      </c>
      <c r="R143" t="s">
        <v>482</v>
      </c>
      <c r="S143" t="s">
        <v>223</v>
      </c>
      <c r="T143" t="s">
        <v>224</v>
      </c>
      <c r="U143" t="s">
        <v>24</v>
      </c>
      <c r="V143" t="s">
        <v>306</v>
      </c>
      <c r="W143" t="s">
        <v>262</v>
      </c>
      <c r="X143" t="s">
        <v>222</v>
      </c>
      <c r="Y143" t="s">
        <v>262</v>
      </c>
      <c r="Z143" t="s">
        <v>9</v>
      </c>
      <c r="AA143" t="s">
        <v>23</v>
      </c>
      <c r="AB143" t="s">
        <v>27</v>
      </c>
      <c r="AC143" t="s">
        <v>313</v>
      </c>
      <c r="AD143" t="s">
        <v>16</v>
      </c>
      <c r="AE143" t="s">
        <v>51</v>
      </c>
      <c r="AF143" t="s">
        <v>21</v>
      </c>
      <c r="AG143" t="s">
        <v>494</v>
      </c>
      <c r="AH143" t="s">
        <v>55</v>
      </c>
      <c r="AI143" t="s">
        <v>48</v>
      </c>
      <c r="AJ143" t="s">
        <v>266</v>
      </c>
      <c r="AK143" t="s">
        <v>182</v>
      </c>
      <c r="AL143" t="s">
        <v>393</v>
      </c>
      <c r="AM143" t="s">
        <v>628</v>
      </c>
      <c r="AN143" t="s">
        <v>742</v>
      </c>
      <c r="AO143" t="s">
        <v>270</v>
      </c>
      <c r="AP143" t="s">
        <v>646</v>
      </c>
      <c r="AQ143" t="s">
        <v>497</v>
      </c>
      <c r="AR143" t="s">
        <v>66</v>
      </c>
      <c r="AS143" t="s">
        <v>391</v>
      </c>
      <c r="AT143" t="s">
        <v>64</v>
      </c>
      <c r="AU143" t="s">
        <v>38</v>
      </c>
      <c r="AV143" t="s">
        <v>112</v>
      </c>
      <c r="AW143" t="s">
        <v>388</v>
      </c>
      <c r="AX143" t="s">
        <v>193</v>
      </c>
      <c r="AY143" t="s">
        <v>569</v>
      </c>
      <c r="AZ143" t="s">
        <v>236</v>
      </c>
      <c r="BA143" t="s">
        <v>410</v>
      </c>
      <c r="BB143" t="s">
        <v>239</v>
      </c>
      <c r="BC143" t="s">
        <v>390</v>
      </c>
      <c r="BD143" t="s">
        <v>237</v>
      </c>
      <c r="BE143" t="s">
        <v>243</v>
      </c>
      <c r="BF143" t="s">
        <v>193</v>
      </c>
      <c r="BG143" t="s">
        <v>572</v>
      </c>
      <c r="BH143" t="s">
        <v>743</v>
      </c>
      <c r="BI143" t="s">
        <v>744</v>
      </c>
      <c r="BJ143" t="s">
        <v>542</v>
      </c>
      <c r="BK143" t="s">
        <v>555</v>
      </c>
      <c r="BL143" s="3">
        <f t="array" ref="BL143">IF(COUNTA(BG143:BK143)=0, 0, AVERAGE(IF(BG143:BK143&lt;&gt;"", IF(RIGHT(BG143:BK143,1)="k", VALUE(SUBSTITUTE(BG143:BK143,"k",""))*1000, VALUE(BG143:BK143)))))</f>
        <v>47560</v>
      </c>
    </row>
    <row r="144" spans="1:64">
      <c r="A144" t="s">
        <v>745</v>
      </c>
      <c r="AP144" t="s">
        <v>253</v>
      </c>
      <c r="AQ144" t="s">
        <v>567</v>
      </c>
      <c r="AR144" t="s">
        <v>567</v>
      </c>
      <c r="AS144" t="s">
        <v>297</v>
      </c>
      <c r="AT144" t="s">
        <v>253</v>
      </c>
      <c r="AU144" t="s">
        <v>490</v>
      </c>
      <c r="AV144" t="s">
        <v>218</v>
      </c>
      <c r="AW144" t="s">
        <v>4</v>
      </c>
      <c r="AX144" t="s">
        <v>294</v>
      </c>
      <c r="AY144" t="s">
        <v>4</v>
      </c>
      <c r="AZ144" t="s">
        <v>583</v>
      </c>
      <c r="BA144" t="s">
        <v>538</v>
      </c>
      <c r="BB144" t="s">
        <v>293</v>
      </c>
      <c r="BC144" t="s">
        <v>164</v>
      </c>
      <c r="BD144" t="s">
        <v>476</v>
      </c>
      <c r="BE144" t="s">
        <v>291</v>
      </c>
      <c r="BF144" t="s">
        <v>217</v>
      </c>
      <c r="BG144" t="s">
        <v>155</v>
      </c>
      <c r="BH144" t="s">
        <v>156</v>
      </c>
      <c r="BI144" t="s">
        <v>251</v>
      </c>
      <c r="BJ144" t="s">
        <v>152</v>
      </c>
      <c r="BK144" t="s">
        <v>159</v>
      </c>
      <c r="BL144" s="3">
        <f t="array" ref="BL144">IF(COUNTA(BG144:BK144)=0, 0, AVERAGE(IF(BG144:BK144&lt;&gt;"", IF(RIGHT(BG144:BK144,1)="k", VALUE(SUBSTITUTE(BG144:BK144,"k",""))*1000, VALUE(BG144:BK144)))))</f>
        <v>16960</v>
      </c>
    </row>
    <row r="145" spans="1:64">
      <c r="A145" t="s">
        <v>746</v>
      </c>
      <c r="B145" t="s">
        <v>485</v>
      </c>
      <c r="C145" t="s">
        <v>486</v>
      </c>
      <c r="D145" t="s">
        <v>166</v>
      </c>
      <c r="E145" t="s">
        <v>294</v>
      </c>
      <c r="F145" t="s">
        <v>254</v>
      </c>
      <c r="G145" t="s">
        <v>299</v>
      </c>
      <c r="H145" t="s">
        <v>221</v>
      </c>
      <c r="I145" t="s">
        <v>492</v>
      </c>
      <c r="J145" t="s">
        <v>223</v>
      </c>
      <c r="K145" t="s">
        <v>26</v>
      </c>
      <c r="L145" t="s">
        <v>263</v>
      </c>
      <c r="M145" t="s">
        <v>11</v>
      </c>
      <c r="N145" t="s">
        <v>545</v>
      </c>
      <c r="O145" t="s">
        <v>29</v>
      </c>
      <c r="P145" t="s">
        <v>179</v>
      </c>
      <c r="Q145" t="s">
        <v>643</v>
      </c>
      <c r="R145" t="s">
        <v>46</v>
      </c>
      <c r="S145" t="s">
        <v>58</v>
      </c>
      <c r="T145" t="s">
        <v>594</v>
      </c>
      <c r="U145" t="s">
        <v>68</v>
      </c>
      <c r="V145" t="s">
        <v>406</v>
      </c>
      <c r="W145" t="s">
        <v>277</v>
      </c>
      <c r="X145" t="s">
        <v>646</v>
      </c>
      <c r="Y145" t="s">
        <v>104</v>
      </c>
      <c r="Z145" t="s">
        <v>236</v>
      </c>
      <c r="AA145" t="s">
        <v>610</v>
      </c>
      <c r="AB145" t="s">
        <v>744</v>
      </c>
      <c r="AC145" t="s">
        <v>747</v>
      </c>
      <c r="AD145" t="s">
        <v>748</v>
      </c>
      <c r="AE145" t="s">
        <v>385</v>
      </c>
      <c r="AF145" t="s">
        <v>749</v>
      </c>
      <c r="AG145" t="s">
        <v>607</v>
      </c>
      <c r="AH145" t="s">
        <v>199</v>
      </c>
      <c r="AI145" t="s">
        <v>514</v>
      </c>
      <c r="AJ145" t="s">
        <v>750</v>
      </c>
      <c r="AK145" t="s">
        <v>751</v>
      </c>
      <c r="AL145" t="s">
        <v>94</v>
      </c>
      <c r="AM145" t="s">
        <v>333</v>
      </c>
      <c r="AN145" t="s">
        <v>752</v>
      </c>
      <c r="AO145" t="s">
        <v>753</v>
      </c>
      <c r="AP145" t="s">
        <v>423</v>
      </c>
      <c r="AQ145" t="s">
        <v>754</v>
      </c>
      <c r="AR145" t="s">
        <v>755</v>
      </c>
      <c r="AS145" t="s">
        <v>756</v>
      </c>
      <c r="AT145" t="s">
        <v>757</v>
      </c>
      <c r="AU145" t="s">
        <v>758</v>
      </c>
      <c r="AV145" t="s">
        <v>759</v>
      </c>
      <c r="AW145" t="s">
        <v>760</v>
      </c>
      <c r="AX145" t="s">
        <v>761</v>
      </c>
      <c r="AY145" t="s">
        <v>762</v>
      </c>
      <c r="AZ145" t="s">
        <v>763</v>
      </c>
      <c r="BA145" t="s">
        <v>335</v>
      </c>
      <c r="BB145" t="s">
        <v>683</v>
      </c>
      <c r="BC145" t="s">
        <v>758</v>
      </c>
      <c r="BD145" t="s">
        <v>427</v>
      </c>
      <c r="BE145" t="s">
        <v>428</v>
      </c>
      <c r="BF145" t="s">
        <v>764</v>
      </c>
      <c r="BG145" t="s">
        <v>760</v>
      </c>
      <c r="BH145" t="s">
        <v>765</v>
      </c>
      <c r="BI145" t="s">
        <v>765</v>
      </c>
      <c r="BJ145" t="s">
        <v>761</v>
      </c>
      <c r="BK145" t="s">
        <v>465</v>
      </c>
      <c r="BL145" s="3">
        <f t="array" ref="BL145">IF(COUNTA(BG145:BK145)=0, 0, AVERAGE(IF(BG145:BK145&lt;&gt;"", IF(RIGHT(BG145:BK145,1)="k", VALUE(SUBSTITUTE(BG145:BK145,"k",""))*1000, VALUE(BG145:BK145)))))</f>
        <v>76020</v>
      </c>
    </row>
    <row r="146" spans="1:64">
      <c r="A146" t="s">
        <v>766</v>
      </c>
      <c r="B146">
        <v>326</v>
      </c>
      <c r="C146">
        <v>326</v>
      </c>
      <c r="D146">
        <v>325</v>
      </c>
      <c r="E146">
        <v>325</v>
      </c>
      <c r="F146">
        <v>343</v>
      </c>
      <c r="G146">
        <v>331</v>
      </c>
      <c r="H146">
        <v>347</v>
      </c>
      <c r="I146">
        <v>335</v>
      </c>
      <c r="J146">
        <v>330</v>
      </c>
      <c r="K146">
        <v>337</v>
      </c>
      <c r="L146">
        <v>339</v>
      </c>
      <c r="M146">
        <v>327</v>
      </c>
      <c r="N146">
        <v>330</v>
      </c>
      <c r="O146">
        <v>322</v>
      </c>
      <c r="P146">
        <v>335</v>
      </c>
      <c r="Q146">
        <v>332</v>
      </c>
      <c r="R146">
        <v>340</v>
      </c>
      <c r="S146">
        <v>342</v>
      </c>
      <c r="T146">
        <v>349</v>
      </c>
      <c r="U146">
        <v>349</v>
      </c>
      <c r="V146">
        <v>333</v>
      </c>
      <c r="W146">
        <v>353</v>
      </c>
      <c r="X146">
        <v>358</v>
      </c>
      <c r="Y146">
        <v>339</v>
      </c>
      <c r="Z146">
        <v>363</v>
      </c>
      <c r="AA146">
        <v>376</v>
      </c>
      <c r="AB146">
        <v>385</v>
      </c>
      <c r="AC146">
        <v>383</v>
      </c>
      <c r="AD146">
        <v>404</v>
      </c>
      <c r="AE146">
        <v>412</v>
      </c>
      <c r="AF146">
        <v>421</v>
      </c>
      <c r="AG146">
        <v>436</v>
      </c>
      <c r="AH146">
        <v>441</v>
      </c>
      <c r="AI146">
        <v>446</v>
      </c>
      <c r="AJ146">
        <v>471</v>
      </c>
      <c r="AK146">
        <v>476</v>
      </c>
      <c r="AL146">
        <v>491</v>
      </c>
      <c r="AM146">
        <v>506</v>
      </c>
      <c r="AN146">
        <v>511</v>
      </c>
      <c r="AO146">
        <v>524</v>
      </c>
      <c r="AP146">
        <v>547</v>
      </c>
      <c r="AQ146">
        <v>564</v>
      </c>
      <c r="AR146">
        <v>556</v>
      </c>
      <c r="AS146">
        <v>570</v>
      </c>
      <c r="AT146">
        <v>590</v>
      </c>
      <c r="AU146">
        <v>604</v>
      </c>
      <c r="AV146">
        <v>619</v>
      </c>
      <c r="AW146">
        <v>635</v>
      </c>
      <c r="AX146">
        <v>670</v>
      </c>
      <c r="AY146">
        <v>696</v>
      </c>
      <c r="AZ146">
        <v>726</v>
      </c>
      <c r="BA146">
        <v>748</v>
      </c>
      <c r="BB146">
        <v>781</v>
      </c>
      <c r="BC146">
        <v>807</v>
      </c>
      <c r="BD146">
        <v>853</v>
      </c>
      <c r="BE146">
        <v>882</v>
      </c>
      <c r="BF146">
        <v>878</v>
      </c>
      <c r="BG146">
        <v>946</v>
      </c>
      <c r="BH146">
        <v>1010</v>
      </c>
      <c r="BI146">
        <v>1060</v>
      </c>
      <c r="BJ146">
        <v>1020</v>
      </c>
      <c r="BK146">
        <v>1040</v>
      </c>
      <c r="BL146" s="3">
        <f t="array" ref="BL146">IF(COUNTA(BG146:BK146)=0, 0, AVERAGE(IF(BG146:BK146&lt;&gt;"", IF(RIGHT(BG146:BK146,1)="k", VALUE(SUBSTITUTE(BG146:BK146,"k",""))*1000, VALUE(BG146:BK146)))))</f>
        <v>1015.2</v>
      </c>
    </row>
    <row r="147" spans="1:64">
      <c r="A147" t="s">
        <v>767</v>
      </c>
      <c r="AT147">
        <v>3290</v>
      </c>
      <c r="AU147">
        <v>3190</v>
      </c>
      <c r="AV147">
        <v>3500</v>
      </c>
      <c r="AW147">
        <v>2710</v>
      </c>
      <c r="AX147">
        <v>3320</v>
      </c>
      <c r="AY147">
        <v>3620</v>
      </c>
      <c r="AZ147">
        <v>4020</v>
      </c>
      <c r="BA147">
        <v>4410</v>
      </c>
      <c r="BB147">
        <v>4830</v>
      </c>
      <c r="BC147">
        <v>6160</v>
      </c>
      <c r="BD147">
        <v>7630</v>
      </c>
      <c r="BE147">
        <v>7740</v>
      </c>
      <c r="BF147">
        <v>7840</v>
      </c>
      <c r="BG147">
        <v>7230</v>
      </c>
      <c r="BH147">
        <v>7520</v>
      </c>
      <c r="BI147">
        <v>7390</v>
      </c>
      <c r="BJ147">
        <v>7360</v>
      </c>
      <c r="BK147">
        <v>7350</v>
      </c>
      <c r="BL147" s="3">
        <f t="array" ref="BL147">IF(COUNTA(BG147:BK147)=0, 0, AVERAGE(IF(BG147:BK147&lt;&gt;"", IF(RIGHT(BG147:BK147,1)="k", VALUE(SUBSTITUTE(BG147:BK147,"k",""))*1000, VALUE(BG147:BK147)))))</f>
        <v>7370</v>
      </c>
    </row>
    <row r="148" spans="1:64">
      <c r="A148" t="s">
        <v>768</v>
      </c>
      <c r="S148" t="s">
        <v>168</v>
      </c>
      <c r="T148" t="s">
        <v>168</v>
      </c>
      <c r="U148" t="s">
        <v>299</v>
      </c>
      <c r="V148" t="s">
        <v>257</v>
      </c>
      <c r="W148" t="s">
        <v>170</v>
      </c>
      <c r="X148" t="s">
        <v>170</v>
      </c>
      <c r="Y148" t="s">
        <v>482</v>
      </c>
      <c r="Z148" t="s">
        <v>224</v>
      </c>
      <c r="AA148" t="s">
        <v>480</v>
      </c>
      <c r="AB148" t="s">
        <v>25</v>
      </c>
      <c r="AC148" t="s">
        <v>172</v>
      </c>
      <c r="AD148" t="s">
        <v>9</v>
      </c>
      <c r="AE148" t="s">
        <v>263</v>
      </c>
      <c r="AF148" t="s">
        <v>306</v>
      </c>
      <c r="AG148" t="s">
        <v>482</v>
      </c>
      <c r="AH148" t="s">
        <v>482</v>
      </c>
      <c r="AI148" t="s">
        <v>24</v>
      </c>
      <c r="AJ148" t="s">
        <v>23</v>
      </c>
      <c r="AK148" t="s">
        <v>10</v>
      </c>
      <c r="AL148" t="s">
        <v>264</v>
      </c>
      <c r="AM148" t="s">
        <v>54</v>
      </c>
      <c r="AN148" t="s">
        <v>54</v>
      </c>
      <c r="AO148" t="s">
        <v>177</v>
      </c>
      <c r="AP148" t="s">
        <v>19</v>
      </c>
      <c r="AQ148" t="s">
        <v>30</v>
      </c>
      <c r="AR148" t="s">
        <v>643</v>
      </c>
      <c r="AS148" t="s">
        <v>399</v>
      </c>
      <c r="AT148" t="s">
        <v>398</v>
      </c>
      <c r="AU148" t="s">
        <v>548</v>
      </c>
      <c r="AV148" t="s">
        <v>549</v>
      </c>
      <c r="AW148" t="s">
        <v>187</v>
      </c>
      <c r="AX148" t="s">
        <v>58</v>
      </c>
      <c r="AY148" t="s">
        <v>107</v>
      </c>
      <c r="AZ148" t="s">
        <v>392</v>
      </c>
      <c r="BA148" t="s">
        <v>268</v>
      </c>
      <c r="BB148" t="s">
        <v>547</v>
      </c>
      <c r="BC148" t="s">
        <v>189</v>
      </c>
      <c r="BD148" t="s">
        <v>109</v>
      </c>
      <c r="BE148" t="s">
        <v>504</v>
      </c>
      <c r="BF148" t="s">
        <v>42</v>
      </c>
      <c r="BG148" t="s">
        <v>233</v>
      </c>
      <c r="BH148" t="s">
        <v>65</v>
      </c>
      <c r="BI148" t="s">
        <v>277</v>
      </c>
      <c r="BJ148" t="s">
        <v>42</v>
      </c>
      <c r="BK148" t="s">
        <v>65</v>
      </c>
      <c r="BL148" s="3">
        <f t="array" ref="BL148">IF(COUNTA(BG148:BK148)=0, 0, AVERAGE(IF(BG148:BK148&lt;&gt;"", IF(RIGHT(BG148:BK148,1)="k", VALUE(SUBSTITUTE(BG148:BK148,"k",""))*1000, VALUE(BG148:BK148)))))</f>
        <v>40080</v>
      </c>
    </row>
    <row r="149" spans="1:64">
      <c r="A149" t="s">
        <v>769</v>
      </c>
      <c r="G149">
        <v>2690</v>
      </c>
      <c r="H149">
        <v>2760</v>
      </c>
      <c r="I149">
        <v>4490</v>
      </c>
      <c r="J149">
        <v>7960</v>
      </c>
      <c r="K149">
        <v>9760</v>
      </c>
      <c r="L149" t="s">
        <v>456</v>
      </c>
      <c r="M149" t="s">
        <v>534</v>
      </c>
      <c r="N149" t="s">
        <v>121</v>
      </c>
      <c r="O149">
        <v>9470</v>
      </c>
      <c r="P149" t="s">
        <v>443</v>
      </c>
      <c r="Q149" t="s">
        <v>143</v>
      </c>
      <c r="R149" t="s">
        <v>151</v>
      </c>
      <c r="S149" t="s">
        <v>374</v>
      </c>
      <c r="T149" t="s">
        <v>127</v>
      </c>
      <c r="U149" t="s">
        <v>143</v>
      </c>
      <c r="V149" t="s">
        <v>143</v>
      </c>
      <c r="W149" t="s">
        <v>374</v>
      </c>
      <c r="X149" t="s">
        <v>146</v>
      </c>
      <c r="Y149" t="s">
        <v>377</v>
      </c>
      <c r="Z149" t="s">
        <v>285</v>
      </c>
      <c r="AA149" t="s">
        <v>566</v>
      </c>
      <c r="AB149" t="s">
        <v>251</v>
      </c>
      <c r="AC149" t="s">
        <v>288</v>
      </c>
      <c r="AD149" t="s">
        <v>288</v>
      </c>
      <c r="AE149" t="s">
        <v>215</v>
      </c>
      <c r="AF149" t="s">
        <v>380</v>
      </c>
      <c r="AG149" t="s">
        <v>605</v>
      </c>
      <c r="AH149" t="s">
        <v>161</v>
      </c>
      <c r="AI149" t="s">
        <v>285</v>
      </c>
      <c r="AJ149" t="s">
        <v>289</v>
      </c>
      <c r="AK149" t="s">
        <v>286</v>
      </c>
      <c r="AL149" t="s">
        <v>156</v>
      </c>
      <c r="AM149" t="s">
        <v>487</v>
      </c>
      <c r="AN149" t="s">
        <v>303</v>
      </c>
      <c r="AO149" t="s">
        <v>487</v>
      </c>
      <c r="AP149" t="s">
        <v>164</v>
      </c>
      <c r="AQ149" t="s">
        <v>166</v>
      </c>
      <c r="AR149" t="s">
        <v>488</v>
      </c>
      <c r="AS149" t="s">
        <v>291</v>
      </c>
      <c r="AT149" t="s">
        <v>291</v>
      </c>
      <c r="AU149" t="s">
        <v>252</v>
      </c>
      <c r="AV149" t="s">
        <v>488</v>
      </c>
      <c r="AW149" t="s">
        <v>166</v>
      </c>
      <c r="AX149" t="s">
        <v>295</v>
      </c>
      <c r="AY149" t="s">
        <v>256</v>
      </c>
      <c r="AZ149" t="s">
        <v>297</v>
      </c>
      <c r="BA149" t="s">
        <v>488</v>
      </c>
      <c r="BB149" t="s">
        <v>163</v>
      </c>
      <c r="BC149" t="s">
        <v>252</v>
      </c>
      <c r="BD149" t="s">
        <v>290</v>
      </c>
      <c r="BE149" t="s">
        <v>537</v>
      </c>
      <c r="BF149" t="s">
        <v>537</v>
      </c>
      <c r="BG149" t="s">
        <v>475</v>
      </c>
      <c r="BH149" t="s">
        <v>475</v>
      </c>
      <c r="BI149" t="s">
        <v>286</v>
      </c>
      <c r="BJ149" t="s">
        <v>3</v>
      </c>
      <c r="BK149" t="s">
        <v>475</v>
      </c>
      <c r="BL149" s="3">
        <f t="array" ref="BL149">IF(COUNTA(BG149:BK149)=0, 0, AVERAGE(IF(BG149:BK149&lt;&gt;"", IF(RIGHT(BG149:BK149,1)="k", VALUE(SUBSTITUTE(BG149:BK149,"k",""))*1000, VALUE(BG149:BK149)))))</f>
        <v>18120</v>
      </c>
    </row>
    <row r="150" spans="1:64">
      <c r="A150" t="s">
        <v>770</v>
      </c>
      <c r="B150">
        <v>371</v>
      </c>
      <c r="C150">
        <v>384</v>
      </c>
      <c r="D150">
        <v>392</v>
      </c>
      <c r="E150">
        <v>416</v>
      </c>
      <c r="F150">
        <v>437</v>
      </c>
      <c r="G150">
        <v>470</v>
      </c>
      <c r="H150">
        <v>485</v>
      </c>
      <c r="I150">
        <v>498</v>
      </c>
      <c r="J150">
        <v>519</v>
      </c>
      <c r="K150">
        <v>533</v>
      </c>
      <c r="L150">
        <v>578</v>
      </c>
      <c r="M150">
        <v>565</v>
      </c>
      <c r="N150">
        <v>555</v>
      </c>
      <c r="O150">
        <v>578</v>
      </c>
      <c r="P150">
        <v>581</v>
      </c>
      <c r="Q150">
        <v>588</v>
      </c>
      <c r="R150">
        <v>600</v>
      </c>
      <c r="S150">
        <v>605</v>
      </c>
      <c r="T150">
        <v>633</v>
      </c>
      <c r="U150">
        <v>634</v>
      </c>
      <c r="V150">
        <v>671</v>
      </c>
      <c r="W150">
        <v>693</v>
      </c>
      <c r="X150">
        <v>708</v>
      </c>
      <c r="Y150">
        <v>729</v>
      </c>
      <c r="Z150">
        <v>743</v>
      </c>
      <c r="AA150">
        <v>773</v>
      </c>
      <c r="AB150">
        <v>788</v>
      </c>
      <c r="AC150">
        <v>809</v>
      </c>
      <c r="AD150">
        <v>841</v>
      </c>
      <c r="AE150">
        <v>853</v>
      </c>
      <c r="AF150">
        <v>862</v>
      </c>
      <c r="AG150">
        <v>877</v>
      </c>
      <c r="AH150">
        <v>920</v>
      </c>
      <c r="AI150">
        <v>913</v>
      </c>
      <c r="AJ150">
        <v>920</v>
      </c>
      <c r="AK150">
        <v>937</v>
      </c>
      <c r="AL150">
        <v>953</v>
      </c>
      <c r="AM150">
        <v>935</v>
      </c>
      <c r="AN150">
        <v>932</v>
      </c>
      <c r="AO150">
        <v>939</v>
      </c>
      <c r="AP150">
        <v>949</v>
      </c>
      <c r="AQ150">
        <v>953</v>
      </c>
      <c r="AR150">
        <v>952</v>
      </c>
      <c r="AS150">
        <v>986</v>
      </c>
      <c r="AT150">
        <v>1040</v>
      </c>
      <c r="AU150">
        <v>1080</v>
      </c>
      <c r="AV150">
        <v>1120</v>
      </c>
      <c r="AW150">
        <v>1150</v>
      </c>
      <c r="AX150">
        <v>1140</v>
      </c>
      <c r="AY150">
        <v>1150</v>
      </c>
      <c r="AZ150">
        <v>1140</v>
      </c>
      <c r="BA150">
        <v>1150</v>
      </c>
      <c r="BB150">
        <v>1170</v>
      </c>
      <c r="BC150">
        <v>1200</v>
      </c>
      <c r="BD150">
        <v>1240</v>
      </c>
      <c r="BE150">
        <v>1280</v>
      </c>
      <c r="BF150">
        <v>1340</v>
      </c>
      <c r="BG150">
        <v>1380</v>
      </c>
      <c r="BH150">
        <v>1440</v>
      </c>
      <c r="BI150">
        <v>1450</v>
      </c>
      <c r="BJ150">
        <v>1410</v>
      </c>
      <c r="BK150">
        <v>1470</v>
      </c>
      <c r="BL150" s="3">
        <f t="array" ref="BL150">IF(COUNTA(BG150:BK150)=0, 0, AVERAGE(IF(BG150:BK150&lt;&gt;"", IF(RIGHT(BG150:BK150,1)="k", VALUE(SUBSTITUTE(BG150:BK150,"k",""))*1000, VALUE(BG150:BK150)))))</f>
        <v>1430</v>
      </c>
    </row>
    <row r="151" spans="1:64">
      <c r="A151" t="s">
        <v>771</v>
      </c>
      <c r="B151">
        <v>2720</v>
      </c>
      <c r="C151">
        <v>2930</v>
      </c>
      <c r="D151">
        <v>3080</v>
      </c>
      <c r="E151">
        <v>3240</v>
      </c>
      <c r="F151">
        <v>3290</v>
      </c>
      <c r="G151">
        <v>3480</v>
      </c>
      <c r="H151">
        <v>3630</v>
      </c>
      <c r="I151">
        <v>3830</v>
      </c>
      <c r="J151">
        <v>3980</v>
      </c>
      <c r="K151">
        <v>4190</v>
      </c>
      <c r="L151">
        <v>4360</v>
      </c>
      <c r="M151">
        <v>4650</v>
      </c>
      <c r="N151">
        <v>4730</v>
      </c>
      <c r="O151">
        <v>4850</v>
      </c>
      <c r="P151">
        <v>4840</v>
      </c>
      <c r="Q151">
        <v>4790</v>
      </c>
      <c r="R151">
        <v>4750</v>
      </c>
      <c r="S151">
        <v>4690</v>
      </c>
      <c r="T151">
        <v>5030</v>
      </c>
      <c r="U151">
        <v>5130</v>
      </c>
      <c r="V151">
        <v>5670</v>
      </c>
      <c r="W151">
        <v>6050</v>
      </c>
      <c r="X151">
        <v>6220</v>
      </c>
      <c r="Y151">
        <v>5810</v>
      </c>
      <c r="Z151">
        <v>5830</v>
      </c>
      <c r="AA151">
        <v>5980</v>
      </c>
      <c r="AB151">
        <v>6060</v>
      </c>
      <c r="AC151">
        <v>5820</v>
      </c>
      <c r="AD151">
        <v>4930</v>
      </c>
      <c r="AE151">
        <v>4900</v>
      </c>
      <c r="AF151">
        <v>5190</v>
      </c>
      <c r="AG151">
        <v>5560</v>
      </c>
      <c r="AH151">
        <v>5890</v>
      </c>
      <c r="AI151">
        <v>6080</v>
      </c>
      <c r="AJ151">
        <v>6130</v>
      </c>
      <c r="AK151">
        <v>6110</v>
      </c>
      <c r="AL151">
        <v>6230</v>
      </c>
      <c r="AM151">
        <v>6500</v>
      </c>
      <c r="AN151">
        <v>6840</v>
      </c>
      <c r="AO151">
        <v>6970</v>
      </c>
      <c r="AP151">
        <v>7020</v>
      </c>
      <c r="AQ151">
        <v>6930</v>
      </c>
      <c r="AR151">
        <v>6940</v>
      </c>
      <c r="AS151">
        <v>7100</v>
      </c>
      <c r="AT151">
        <v>7490</v>
      </c>
      <c r="AU151">
        <v>7870</v>
      </c>
      <c r="AV151">
        <v>8390</v>
      </c>
      <c r="AW151">
        <v>9230</v>
      </c>
      <c r="AX151">
        <v>9950</v>
      </c>
      <c r="AY151">
        <v>9900</v>
      </c>
      <c r="AZ151" t="s">
        <v>118</v>
      </c>
      <c r="BA151" t="s">
        <v>444</v>
      </c>
      <c r="BB151" t="s">
        <v>144</v>
      </c>
      <c r="BC151" t="s">
        <v>135</v>
      </c>
      <c r="BD151" t="s">
        <v>126</v>
      </c>
      <c r="BE151" t="s">
        <v>378</v>
      </c>
      <c r="BF151" t="s">
        <v>131</v>
      </c>
      <c r="BG151" t="s">
        <v>375</v>
      </c>
      <c r="BH151" t="s">
        <v>158</v>
      </c>
      <c r="BI151" t="s">
        <v>376</v>
      </c>
      <c r="BJ151" t="s">
        <v>143</v>
      </c>
      <c r="BK151" t="s">
        <v>130</v>
      </c>
      <c r="BL151" s="3">
        <f t="array" ref="BL151">IF(COUNTA(BG151:BK151)=0, 0, AVERAGE(IF(BG151:BK151&lt;&gt;"", IF(RIGHT(BG151:BK151,1)="k", VALUE(SUBSTITUTE(BG151:BK151,"k",""))*1000, VALUE(BG151:BK151)))))</f>
        <v>14140</v>
      </c>
    </row>
    <row r="152" spans="1:64">
      <c r="A152" t="s">
        <v>772</v>
      </c>
      <c r="B152">
        <v>2700</v>
      </c>
      <c r="C152">
        <v>2820</v>
      </c>
      <c r="D152">
        <v>3010</v>
      </c>
      <c r="E152">
        <v>3050</v>
      </c>
      <c r="F152">
        <v>3160</v>
      </c>
      <c r="G152">
        <v>3240</v>
      </c>
      <c r="H152">
        <v>3410</v>
      </c>
      <c r="I152">
        <v>3440</v>
      </c>
      <c r="J152">
        <v>3340</v>
      </c>
      <c r="K152">
        <v>3370</v>
      </c>
      <c r="L152">
        <v>3390</v>
      </c>
      <c r="M152">
        <v>3460</v>
      </c>
      <c r="N152">
        <v>3480</v>
      </c>
      <c r="O152">
        <v>3600</v>
      </c>
      <c r="P152">
        <v>3840</v>
      </c>
      <c r="Q152">
        <v>3910</v>
      </c>
      <c r="R152">
        <v>3870</v>
      </c>
      <c r="S152">
        <v>3780</v>
      </c>
      <c r="T152">
        <v>3590</v>
      </c>
      <c r="U152">
        <v>3650</v>
      </c>
      <c r="V152">
        <v>3770</v>
      </c>
      <c r="W152">
        <v>3880</v>
      </c>
      <c r="X152">
        <v>3780</v>
      </c>
      <c r="Y152">
        <v>3300</v>
      </c>
      <c r="Z152">
        <v>3340</v>
      </c>
      <c r="AA152">
        <v>3330</v>
      </c>
      <c r="AB152">
        <v>3560</v>
      </c>
      <c r="AC152">
        <v>3820</v>
      </c>
      <c r="AD152">
        <v>3380</v>
      </c>
      <c r="AE152">
        <v>2900</v>
      </c>
      <c r="AF152">
        <v>2700</v>
      </c>
      <c r="AG152">
        <v>2700</v>
      </c>
      <c r="AH152">
        <v>2630</v>
      </c>
      <c r="AI152">
        <v>2710</v>
      </c>
      <c r="AJ152">
        <v>2990</v>
      </c>
      <c r="AK152">
        <v>3150</v>
      </c>
      <c r="AL152">
        <v>3170</v>
      </c>
      <c r="AM152">
        <v>3320</v>
      </c>
      <c r="AN152">
        <v>3250</v>
      </c>
      <c r="AO152">
        <v>3240</v>
      </c>
      <c r="AP152">
        <v>3280</v>
      </c>
      <c r="AQ152">
        <v>3260</v>
      </c>
      <c r="AR152">
        <v>3390</v>
      </c>
      <c r="AS152">
        <v>3500</v>
      </c>
      <c r="AT152">
        <v>3640</v>
      </c>
      <c r="AU152">
        <v>3830</v>
      </c>
      <c r="AV152">
        <v>4080</v>
      </c>
      <c r="AW152">
        <v>4400</v>
      </c>
      <c r="AX152">
        <v>4760</v>
      </c>
      <c r="AY152">
        <v>4780</v>
      </c>
      <c r="AZ152">
        <v>5140</v>
      </c>
      <c r="BA152">
        <v>5420</v>
      </c>
      <c r="BB152">
        <v>5700</v>
      </c>
      <c r="BC152">
        <v>5980</v>
      </c>
      <c r="BD152">
        <v>6060</v>
      </c>
      <c r="BE152">
        <v>6180</v>
      </c>
      <c r="BF152">
        <v>6340</v>
      </c>
      <c r="BG152">
        <v>6400</v>
      </c>
      <c r="BH152">
        <v>6530</v>
      </c>
      <c r="BI152">
        <v>6550</v>
      </c>
      <c r="BJ152">
        <v>5750</v>
      </c>
      <c r="BK152">
        <v>6440</v>
      </c>
      <c r="BL152" s="3">
        <f t="array" ref="BL152">IF(COUNTA(BG152:BK152)=0, 0, AVERAGE(IF(BG152:BK152&lt;&gt;"", IF(RIGHT(BG152:BK152,1)="k", VALUE(SUBSTITUTE(BG152:BK152,"k",""))*1000, VALUE(BG152:BK152)))))</f>
        <v>6334</v>
      </c>
    </row>
    <row r="153" spans="1:64">
      <c r="A153" t="s">
        <v>773</v>
      </c>
      <c r="B153">
        <v>1100</v>
      </c>
      <c r="C153">
        <v>1130</v>
      </c>
      <c r="D153">
        <v>1150</v>
      </c>
      <c r="E153">
        <v>1200</v>
      </c>
      <c r="F153">
        <v>1200</v>
      </c>
      <c r="G153">
        <v>1230</v>
      </c>
      <c r="H153">
        <v>1250</v>
      </c>
      <c r="I153">
        <v>1290</v>
      </c>
      <c r="J153">
        <v>1310</v>
      </c>
      <c r="K153">
        <v>1340</v>
      </c>
      <c r="L153">
        <v>1360</v>
      </c>
      <c r="M153">
        <v>1390</v>
      </c>
      <c r="N153">
        <v>1430</v>
      </c>
      <c r="O153">
        <v>1520</v>
      </c>
      <c r="P153">
        <v>1530</v>
      </c>
      <c r="Q153">
        <v>1580</v>
      </c>
      <c r="R153">
        <v>1670</v>
      </c>
      <c r="S153">
        <v>1720</v>
      </c>
      <c r="T153">
        <v>1760</v>
      </c>
      <c r="U153">
        <v>1810</v>
      </c>
      <c r="V153">
        <v>1850</v>
      </c>
      <c r="W153">
        <v>1870</v>
      </c>
      <c r="X153">
        <v>1890</v>
      </c>
      <c r="Y153">
        <v>1880</v>
      </c>
      <c r="Z153">
        <v>1700</v>
      </c>
      <c r="AA153">
        <v>1550</v>
      </c>
      <c r="AB153">
        <v>1570</v>
      </c>
      <c r="AC153">
        <v>1600</v>
      </c>
      <c r="AD153">
        <v>1670</v>
      </c>
      <c r="AE153">
        <v>1730</v>
      </c>
      <c r="AF153">
        <v>1740</v>
      </c>
      <c r="AG153">
        <v>1690</v>
      </c>
      <c r="AH153">
        <v>1660</v>
      </c>
      <c r="AI153">
        <v>1660</v>
      </c>
      <c r="AJ153">
        <v>1690</v>
      </c>
      <c r="AK153">
        <v>1730</v>
      </c>
      <c r="AL153">
        <v>1780</v>
      </c>
      <c r="AM153">
        <v>1830</v>
      </c>
      <c r="AN153">
        <v>1780</v>
      </c>
      <c r="AO153">
        <v>1790</v>
      </c>
      <c r="AP153">
        <v>1830</v>
      </c>
      <c r="AQ153">
        <v>1850</v>
      </c>
      <c r="AR153">
        <v>1880</v>
      </c>
      <c r="AS153">
        <v>1930</v>
      </c>
      <c r="AT153">
        <v>2020</v>
      </c>
      <c r="AU153">
        <v>2080</v>
      </c>
      <c r="AV153">
        <v>2150</v>
      </c>
      <c r="AW153">
        <v>2250</v>
      </c>
      <c r="AX153">
        <v>2300</v>
      </c>
      <c r="AY153">
        <v>2290</v>
      </c>
      <c r="AZ153">
        <v>2420</v>
      </c>
      <c r="BA153">
        <v>2460</v>
      </c>
      <c r="BB153">
        <v>2590</v>
      </c>
      <c r="BC153">
        <v>2720</v>
      </c>
      <c r="BD153">
        <v>2840</v>
      </c>
      <c r="BE153">
        <v>2970</v>
      </c>
      <c r="BF153">
        <v>3130</v>
      </c>
      <c r="BG153">
        <v>3290</v>
      </c>
      <c r="BH153">
        <v>3440</v>
      </c>
      <c r="BI153">
        <v>3590</v>
      </c>
      <c r="BJ153">
        <v>3200</v>
      </c>
      <c r="BK153">
        <v>3330</v>
      </c>
      <c r="BL153" s="3">
        <f t="array" ref="BL153">IF(COUNTA(BG153:BK153)=0, 0, AVERAGE(IF(BG153:BK153&lt;&gt;"", IF(RIGHT(BG153:BK153,1)="k", VALUE(SUBSTITUTE(BG153:BK153,"k",""))*1000, VALUE(BG153:BK153)))))</f>
        <v>3370</v>
      </c>
    </row>
    <row r="154" spans="1:64">
      <c r="A154" t="s">
        <v>774</v>
      </c>
      <c r="AP154" t="s">
        <v>121</v>
      </c>
      <c r="AQ154" t="s">
        <v>144</v>
      </c>
      <c r="AR154" t="s">
        <v>142</v>
      </c>
      <c r="AS154" t="s">
        <v>144</v>
      </c>
      <c r="AT154" t="s">
        <v>150</v>
      </c>
      <c r="AU154" t="s">
        <v>126</v>
      </c>
      <c r="AV154" t="s">
        <v>145</v>
      </c>
      <c r="AW154" t="s">
        <v>378</v>
      </c>
      <c r="AX154" t="s">
        <v>134</v>
      </c>
      <c r="AY154" t="s">
        <v>137</v>
      </c>
      <c r="AZ154" t="s">
        <v>150</v>
      </c>
      <c r="BA154" t="s">
        <v>378</v>
      </c>
      <c r="BB154" t="s">
        <v>129</v>
      </c>
      <c r="BC154" t="s">
        <v>132</v>
      </c>
      <c r="BD154" t="s">
        <v>152</v>
      </c>
      <c r="BE154" t="s">
        <v>157</v>
      </c>
      <c r="BF154" t="s">
        <v>377</v>
      </c>
      <c r="BG154" t="s">
        <v>376</v>
      </c>
      <c r="BH154" t="s">
        <v>376</v>
      </c>
      <c r="BI154" t="s">
        <v>376</v>
      </c>
      <c r="BJ154" t="s">
        <v>378</v>
      </c>
      <c r="BK154" t="s">
        <v>373</v>
      </c>
      <c r="BL154" s="3">
        <f t="array" ref="BL154">IF(COUNTA(BG154:BK154)=0, 0, AVERAGE(IF(BG154:BK154&lt;&gt;"", IF(RIGHT(BG154:BK154,1)="k", VALUE(SUBSTITUTE(BG154:BK154,"k",""))*1000, VALUE(BG154:BK154)))))</f>
        <v>14160</v>
      </c>
    </row>
    <row r="155" spans="1:64">
      <c r="A155" t="s">
        <v>775</v>
      </c>
      <c r="B155">
        <v>1320</v>
      </c>
      <c r="C155">
        <v>1370</v>
      </c>
      <c r="D155">
        <v>1420</v>
      </c>
      <c r="E155">
        <v>1450</v>
      </c>
      <c r="F155">
        <v>1540</v>
      </c>
      <c r="G155">
        <v>1660</v>
      </c>
      <c r="H155">
        <v>1720</v>
      </c>
      <c r="I155">
        <v>1750</v>
      </c>
      <c r="J155">
        <v>1780</v>
      </c>
      <c r="K155">
        <v>1890</v>
      </c>
      <c r="L155">
        <v>2040</v>
      </c>
      <c r="M155">
        <v>2120</v>
      </c>
      <c r="N155">
        <v>2190</v>
      </c>
      <c r="O155">
        <v>2280</v>
      </c>
      <c r="P155">
        <v>2280</v>
      </c>
      <c r="Q155">
        <v>2210</v>
      </c>
      <c r="R155">
        <v>2090</v>
      </c>
      <c r="S155">
        <v>2060</v>
      </c>
      <c r="T155">
        <v>2190</v>
      </c>
      <c r="U155">
        <v>2190</v>
      </c>
      <c r="V155">
        <v>2100</v>
      </c>
      <c r="W155">
        <v>2050</v>
      </c>
      <c r="X155">
        <v>2010</v>
      </c>
      <c r="Y155">
        <v>2030</v>
      </c>
      <c r="Z155">
        <v>1980</v>
      </c>
      <c r="AA155">
        <v>2020</v>
      </c>
      <c r="AB155">
        <v>2070</v>
      </c>
      <c r="AC155">
        <v>2080</v>
      </c>
      <c r="AD155">
        <v>2100</v>
      </c>
      <c r="AE155">
        <v>2020</v>
      </c>
      <c r="AF155">
        <v>1910</v>
      </c>
      <c r="AG155">
        <v>2020</v>
      </c>
      <c r="AH155">
        <v>2220</v>
      </c>
      <c r="AI155">
        <v>2530</v>
      </c>
      <c r="AJ155">
        <v>2590</v>
      </c>
      <c r="AK155">
        <v>2410</v>
      </c>
      <c r="AL155">
        <v>2510</v>
      </c>
      <c r="AM155">
        <v>2320</v>
      </c>
      <c r="AN155">
        <v>2160</v>
      </c>
      <c r="AO155">
        <v>2120</v>
      </c>
      <c r="AP155">
        <v>2000</v>
      </c>
      <c r="AQ155">
        <v>1930</v>
      </c>
      <c r="AR155">
        <v>1860</v>
      </c>
      <c r="AS155">
        <v>1840</v>
      </c>
      <c r="AT155">
        <v>1830</v>
      </c>
      <c r="AU155">
        <v>1890</v>
      </c>
      <c r="AV155">
        <v>1930</v>
      </c>
      <c r="AW155">
        <v>2010</v>
      </c>
      <c r="AX155">
        <v>1950</v>
      </c>
      <c r="AY155">
        <v>2020</v>
      </c>
      <c r="AZ155">
        <v>2150</v>
      </c>
      <c r="BA155">
        <v>2120</v>
      </c>
      <c r="BB155">
        <v>2150</v>
      </c>
      <c r="BC155">
        <v>2180</v>
      </c>
      <c r="BD155">
        <v>2410</v>
      </c>
      <c r="BE155">
        <v>2500</v>
      </c>
      <c r="BF155">
        <v>2580</v>
      </c>
      <c r="BG155">
        <v>2600</v>
      </c>
      <c r="BH155">
        <v>2540</v>
      </c>
      <c r="BI155">
        <v>2590</v>
      </c>
      <c r="BJ155">
        <v>2460</v>
      </c>
      <c r="BK155">
        <v>2410</v>
      </c>
      <c r="BL155" s="3">
        <f t="array" ref="BL155">IF(COUNTA(BG155:BK155)=0, 0, AVERAGE(IF(BG155:BK155&lt;&gt;"", IF(RIGHT(BG155:BK155,1)="k", VALUE(SUBSTITUTE(BG155:BK155,"k",""))*1000, VALUE(BG155:BK155)))))</f>
        <v>2520</v>
      </c>
    </row>
    <row r="156" spans="1:64">
      <c r="A156" t="s">
        <v>776</v>
      </c>
      <c r="AF156">
        <v>5110</v>
      </c>
      <c r="AG156">
        <v>4740</v>
      </c>
      <c r="AH156">
        <v>4840</v>
      </c>
      <c r="AI156">
        <v>5010</v>
      </c>
      <c r="AJ156">
        <v>5260</v>
      </c>
      <c r="AK156">
        <v>5630</v>
      </c>
      <c r="AL156">
        <v>5970</v>
      </c>
      <c r="AM156">
        <v>6350</v>
      </c>
      <c r="AN156">
        <v>6640</v>
      </c>
      <c r="AO156">
        <v>6950</v>
      </c>
      <c r="AP156">
        <v>7340</v>
      </c>
      <c r="AQ156">
        <v>7440</v>
      </c>
      <c r="AR156">
        <v>7590</v>
      </c>
      <c r="AS156">
        <v>7860</v>
      </c>
      <c r="AT156">
        <v>8260</v>
      </c>
      <c r="AU156">
        <v>8550</v>
      </c>
      <c r="AV156">
        <v>9080</v>
      </c>
      <c r="AW156">
        <v>9730</v>
      </c>
      <c r="AX156" t="s">
        <v>117</v>
      </c>
      <c r="AY156" t="s">
        <v>119</v>
      </c>
      <c r="AZ156" t="s">
        <v>456</v>
      </c>
      <c r="BA156" t="s">
        <v>136</v>
      </c>
      <c r="BB156" t="s">
        <v>445</v>
      </c>
      <c r="BC156" t="s">
        <v>372</v>
      </c>
      <c r="BD156" t="s">
        <v>599</v>
      </c>
      <c r="BE156" t="s">
        <v>150</v>
      </c>
      <c r="BF156" t="s">
        <v>125</v>
      </c>
      <c r="BG156" t="s">
        <v>128</v>
      </c>
      <c r="BH156" t="s">
        <v>147</v>
      </c>
      <c r="BI156" t="s">
        <v>376</v>
      </c>
      <c r="BJ156" t="s">
        <v>247</v>
      </c>
      <c r="BK156" t="s">
        <v>249</v>
      </c>
      <c r="BL156" s="3">
        <f t="array" ref="BL156">IF(COUNTA(BG156:BK156)=0, 0, AVERAGE(IF(BG156:BK156&lt;&gt;"", IF(RIGHT(BG156:BK156,1)="k", VALUE(SUBSTITUTE(BG156:BK156,"k",""))*1000, VALUE(BG156:BK156)))))</f>
        <v>14760</v>
      </c>
    </row>
    <row r="157" spans="1:64">
      <c r="A157" t="s">
        <v>777</v>
      </c>
      <c r="B157">
        <v>6310</v>
      </c>
      <c r="C157">
        <v>6630</v>
      </c>
      <c r="D157">
        <v>7040</v>
      </c>
      <c r="E157">
        <v>7480</v>
      </c>
      <c r="F157">
        <v>7850</v>
      </c>
      <c r="G157">
        <v>8450</v>
      </c>
      <c r="H157">
        <v>8970</v>
      </c>
      <c r="I157">
        <v>9460</v>
      </c>
      <c r="J157">
        <v>9880</v>
      </c>
      <c r="K157" t="s">
        <v>123</v>
      </c>
      <c r="L157" t="s">
        <v>445</v>
      </c>
      <c r="M157" t="s">
        <v>599</v>
      </c>
      <c r="N157" t="s">
        <v>150</v>
      </c>
      <c r="O157" t="s">
        <v>134</v>
      </c>
      <c r="P157" t="s">
        <v>126</v>
      </c>
      <c r="Q157" t="s">
        <v>125</v>
      </c>
      <c r="R157" t="s">
        <v>374</v>
      </c>
      <c r="S157" t="s">
        <v>131</v>
      </c>
      <c r="T157" t="s">
        <v>158</v>
      </c>
      <c r="U157" t="s">
        <v>249</v>
      </c>
      <c r="V157" t="s">
        <v>380</v>
      </c>
      <c r="W157" t="s">
        <v>380</v>
      </c>
      <c r="X157" t="s">
        <v>249</v>
      </c>
      <c r="Y157" t="s">
        <v>153</v>
      </c>
      <c r="Z157" t="s">
        <v>214</v>
      </c>
      <c r="AA157" t="s">
        <v>287</v>
      </c>
      <c r="AB157" t="s">
        <v>215</v>
      </c>
      <c r="AC157" t="s">
        <v>307</v>
      </c>
      <c r="AD157" t="s">
        <v>537</v>
      </c>
      <c r="AE157" t="s">
        <v>476</v>
      </c>
      <c r="AF157" t="s">
        <v>290</v>
      </c>
      <c r="AG157" t="s">
        <v>487</v>
      </c>
      <c r="AH157" t="s">
        <v>165</v>
      </c>
      <c r="AI157" t="s">
        <v>538</v>
      </c>
      <c r="AJ157" t="s">
        <v>294</v>
      </c>
      <c r="AK157" t="s">
        <v>295</v>
      </c>
      <c r="AL157" t="s">
        <v>567</v>
      </c>
      <c r="AM157" t="s">
        <v>299</v>
      </c>
      <c r="AN157" t="s">
        <v>491</v>
      </c>
      <c r="AO157" t="s">
        <v>223</v>
      </c>
      <c r="AP157" t="s">
        <v>480</v>
      </c>
      <c r="AQ157" t="s">
        <v>314</v>
      </c>
      <c r="AR157" t="s">
        <v>11</v>
      </c>
      <c r="AS157" t="s">
        <v>11</v>
      </c>
      <c r="AT157" t="s">
        <v>319</v>
      </c>
      <c r="AU157" t="s">
        <v>50</v>
      </c>
      <c r="AV157" t="s">
        <v>175</v>
      </c>
      <c r="AW157" t="s">
        <v>225</v>
      </c>
      <c r="AX157" t="s">
        <v>16</v>
      </c>
      <c r="AY157" t="s">
        <v>264</v>
      </c>
      <c r="AZ157" t="s">
        <v>264</v>
      </c>
      <c r="BA157" t="s">
        <v>54</v>
      </c>
      <c r="BB157" t="s">
        <v>545</v>
      </c>
      <c r="BC157" t="s">
        <v>176</v>
      </c>
      <c r="BD157" t="s">
        <v>53</v>
      </c>
      <c r="BE157" t="s">
        <v>50</v>
      </c>
      <c r="BF157" t="s">
        <v>49</v>
      </c>
      <c r="BG157" t="s">
        <v>50</v>
      </c>
      <c r="BH157" t="s">
        <v>17</v>
      </c>
      <c r="BI157" t="s">
        <v>177</v>
      </c>
      <c r="BJ157" t="s">
        <v>14</v>
      </c>
      <c r="BK157" t="s">
        <v>174</v>
      </c>
      <c r="BL157" s="3">
        <f t="array" ref="BL157">IF(COUNTA(BG157:BK157)=0, 0, AVERAGE(IF(BG157:BK157&lt;&gt;"", IF(RIGHT(BG157:BK157,1)="k", VALUE(SUBSTITUTE(BG157:BK157,"k",""))*1000, VALUE(BG157:BK157)))))</f>
        <v>29220</v>
      </c>
    </row>
    <row r="158" spans="1:64">
      <c r="A158" t="s">
        <v>778</v>
      </c>
      <c r="B158">
        <v>3930</v>
      </c>
      <c r="C158">
        <v>4120</v>
      </c>
      <c r="D158">
        <v>4360</v>
      </c>
      <c r="E158">
        <v>4600</v>
      </c>
      <c r="F158">
        <v>4890</v>
      </c>
      <c r="G158">
        <v>5270</v>
      </c>
      <c r="H158">
        <v>5530</v>
      </c>
      <c r="I158">
        <v>5980</v>
      </c>
      <c r="J158">
        <v>6540</v>
      </c>
      <c r="K158">
        <v>6740</v>
      </c>
      <c r="L158">
        <v>7660</v>
      </c>
      <c r="M158">
        <v>8200</v>
      </c>
      <c r="N158">
        <v>8870</v>
      </c>
      <c r="O158">
        <v>9860</v>
      </c>
      <c r="P158">
        <v>9840</v>
      </c>
      <c r="Q158">
        <v>9060</v>
      </c>
      <c r="R158">
        <v>9410</v>
      </c>
      <c r="S158">
        <v>9830</v>
      </c>
      <c r="T158" t="s">
        <v>579</v>
      </c>
      <c r="U158" t="s">
        <v>455</v>
      </c>
      <c r="V158" t="s">
        <v>456</v>
      </c>
      <c r="W158" t="s">
        <v>122</v>
      </c>
      <c r="X158" t="s">
        <v>120</v>
      </c>
      <c r="Y158" t="s">
        <v>457</v>
      </c>
      <c r="Z158" t="s">
        <v>123</v>
      </c>
      <c r="AA158" t="s">
        <v>457</v>
      </c>
      <c r="AB158" t="s">
        <v>445</v>
      </c>
      <c r="AC158" t="s">
        <v>143</v>
      </c>
      <c r="AD158" t="s">
        <v>134</v>
      </c>
      <c r="AE158" t="s">
        <v>151</v>
      </c>
      <c r="AF158" t="s">
        <v>375</v>
      </c>
      <c r="AG158" t="s">
        <v>2</v>
      </c>
      <c r="AH158" t="s">
        <v>153</v>
      </c>
      <c r="AI158" t="s">
        <v>376</v>
      </c>
      <c r="AJ158" t="s">
        <v>2</v>
      </c>
      <c r="AK158" t="s">
        <v>157</v>
      </c>
      <c r="AL158" t="s">
        <v>380</v>
      </c>
      <c r="AM158" t="s">
        <v>250</v>
      </c>
      <c r="AN158" t="s">
        <v>474</v>
      </c>
      <c r="AO158" t="s">
        <v>156</v>
      </c>
      <c r="AP158" t="s">
        <v>537</v>
      </c>
      <c r="AQ158" t="s">
        <v>487</v>
      </c>
      <c r="AR158" t="s">
        <v>485</v>
      </c>
      <c r="AS158" t="s">
        <v>537</v>
      </c>
      <c r="AT158" t="s">
        <v>485</v>
      </c>
      <c r="AU158" t="s">
        <v>303</v>
      </c>
      <c r="AV158" t="s">
        <v>476</v>
      </c>
      <c r="AW158" t="s">
        <v>164</v>
      </c>
      <c r="AX158" t="s">
        <v>164</v>
      </c>
      <c r="AY158" t="s">
        <v>291</v>
      </c>
      <c r="AZ158" t="s">
        <v>308</v>
      </c>
      <c r="BA158" t="s">
        <v>252</v>
      </c>
      <c r="BB158" t="s">
        <v>290</v>
      </c>
      <c r="BC158" t="s">
        <v>566</v>
      </c>
      <c r="BD158" t="s">
        <v>537</v>
      </c>
      <c r="BE158" t="s">
        <v>291</v>
      </c>
      <c r="BF158" t="s">
        <v>308</v>
      </c>
      <c r="BG158" t="s">
        <v>293</v>
      </c>
      <c r="BH158" t="s">
        <v>490</v>
      </c>
      <c r="BI158" t="s">
        <v>219</v>
      </c>
      <c r="BJ158" t="s">
        <v>165</v>
      </c>
      <c r="BK158" t="s">
        <v>539</v>
      </c>
      <c r="BL158" s="3">
        <f t="array" ref="BL158">IF(COUNTA(BG158:BK158)=0, 0, AVERAGE(IF(BG158:BK158&lt;&gt;"", IF(RIGHT(BG158:BK158,1)="k", VALUE(SUBSTITUTE(BG158:BK158,"k",""))*1000, VALUE(BG158:BK158)))))</f>
        <v>20740</v>
      </c>
    </row>
    <row r="159" spans="1:64">
      <c r="A159" t="s">
        <v>779</v>
      </c>
      <c r="B159">
        <v>1500</v>
      </c>
      <c r="C159">
        <v>1560</v>
      </c>
      <c r="D159">
        <v>1580</v>
      </c>
      <c r="E159">
        <v>1610</v>
      </c>
      <c r="F159">
        <v>1640</v>
      </c>
      <c r="G159">
        <v>1700</v>
      </c>
      <c r="H159">
        <v>1690</v>
      </c>
      <c r="I159">
        <v>1800</v>
      </c>
      <c r="J159">
        <v>1840</v>
      </c>
      <c r="K159">
        <v>1880</v>
      </c>
      <c r="L159">
        <v>1940</v>
      </c>
      <c r="M159">
        <v>2000</v>
      </c>
      <c r="N159">
        <v>2090</v>
      </c>
      <c r="O159">
        <v>2180</v>
      </c>
      <c r="P159">
        <v>2310</v>
      </c>
      <c r="Q159">
        <v>2410</v>
      </c>
      <c r="R159">
        <v>2530</v>
      </c>
      <c r="S159">
        <v>2750</v>
      </c>
      <c r="T159">
        <v>3000</v>
      </c>
      <c r="U159">
        <v>3270</v>
      </c>
      <c r="V159">
        <v>3560</v>
      </c>
      <c r="W159">
        <v>3790</v>
      </c>
      <c r="X159">
        <v>3630</v>
      </c>
      <c r="Y159">
        <v>3420</v>
      </c>
      <c r="Z159">
        <v>3420</v>
      </c>
      <c r="AA159">
        <v>3480</v>
      </c>
      <c r="AB159">
        <v>3550</v>
      </c>
      <c r="AC159">
        <v>3720</v>
      </c>
      <c r="AD159">
        <v>3830</v>
      </c>
      <c r="AE159">
        <v>3980</v>
      </c>
      <c r="AF159">
        <v>4040</v>
      </c>
      <c r="AG159">
        <v>4070</v>
      </c>
      <c r="AH159">
        <v>4030</v>
      </c>
      <c r="AI159">
        <v>4130</v>
      </c>
      <c r="AJ159">
        <v>4240</v>
      </c>
      <c r="AK159">
        <v>4420</v>
      </c>
      <c r="AL159">
        <v>4390</v>
      </c>
      <c r="AM159">
        <v>4470</v>
      </c>
      <c r="AN159">
        <v>4380</v>
      </c>
      <c r="AO159">
        <v>4230</v>
      </c>
      <c r="AP159">
        <v>4060</v>
      </c>
      <c r="AQ159">
        <v>3950</v>
      </c>
      <c r="AR159">
        <v>3900</v>
      </c>
      <c r="AS159">
        <v>4020</v>
      </c>
      <c r="AT159">
        <v>4130</v>
      </c>
      <c r="AU159">
        <v>4170</v>
      </c>
      <c r="AV159">
        <v>4330</v>
      </c>
      <c r="AW159">
        <v>4520</v>
      </c>
      <c r="AX159">
        <v>4760</v>
      </c>
      <c r="AY159">
        <v>4700</v>
      </c>
      <c r="AZ159">
        <v>5160</v>
      </c>
      <c r="BA159">
        <v>5320</v>
      </c>
      <c r="BB159">
        <v>5210</v>
      </c>
      <c r="BC159">
        <v>5560</v>
      </c>
      <c r="BD159">
        <v>5770</v>
      </c>
      <c r="BE159">
        <v>5860</v>
      </c>
      <c r="BF159">
        <v>6030</v>
      </c>
      <c r="BG159">
        <v>6230</v>
      </c>
      <c r="BH159">
        <v>6340</v>
      </c>
      <c r="BI159">
        <v>6230</v>
      </c>
      <c r="BJ159">
        <v>6100</v>
      </c>
      <c r="BK159">
        <v>6260</v>
      </c>
      <c r="BL159" s="3">
        <f t="array" ref="BL159">IF(COUNTA(BG159:BK159)=0, 0, AVERAGE(IF(BG159:BK159&lt;&gt;"", IF(RIGHT(BG159:BK159,1)="k", VALUE(SUBSTITUTE(BG159:BK159,"k",""))*1000, VALUE(BG159:BK159)))))</f>
        <v>6232</v>
      </c>
    </row>
    <row r="160" spans="1:64">
      <c r="A160" t="s">
        <v>780</v>
      </c>
      <c r="AJ160">
        <v>2140</v>
      </c>
      <c r="AK160">
        <v>2190</v>
      </c>
      <c r="AL160">
        <v>2120</v>
      </c>
      <c r="AM160">
        <v>2320</v>
      </c>
      <c r="AN160">
        <v>2590</v>
      </c>
      <c r="AO160">
        <v>2730</v>
      </c>
      <c r="AP160">
        <v>2440</v>
      </c>
      <c r="AQ160">
        <v>2150</v>
      </c>
      <c r="AR160">
        <v>1840</v>
      </c>
      <c r="AS160">
        <v>2040</v>
      </c>
      <c r="AT160">
        <v>2430</v>
      </c>
      <c r="AU160">
        <v>2630</v>
      </c>
      <c r="AV160">
        <v>2540</v>
      </c>
      <c r="AW160">
        <v>2570</v>
      </c>
      <c r="AX160">
        <v>2690</v>
      </c>
      <c r="AY160">
        <v>2840</v>
      </c>
      <c r="AZ160">
        <v>2930</v>
      </c>
      <c r="BA160">
        <v>3130</v>
      </c>
      <c r="BB160">
        <v>3240</v>
      </c>
      <c r="BC160">
        <v>3310</v>
      </c>
      <c r="BD160">
        <v>3230</v>
      </c>
      <c r="BE160">
        <v>3270</v>
      </c>
      <c r="BF160">
        <v>3480</v>
      </c>
      <c r="BG160">
        <v>3460</v>
      </c>
      <c r="BH160">
        <v>3420</v>
      </c>
      <c r="BI160">
        <v>3380</v>
      </c>
      <c r="BJ160">
        <v>2920</v>
      </c>
      <c r="BK160">
        <v>3050</v>
      </c>
      <c r="BL160" s="3">
        <f t="array" ref="BL160">IF(COUNTA(BG160:BK160)=0, 0, AVERAGE(IF(BG160:BK160&lt;&gt;"", IF(RIGHT(BG160:BK160,1)="k", VALUE(SUBSTITUTE(BG160:BK160,"k",""))*1000, VALUE(BG160:BK160)))))</f>
        <v>3246</v>
      </c>
    </row>
    <row r="161" spans="1:64">
      <c r="A161" t="s">
        <v>781</v>
      </c>
      <c r="G161" t="s">
        <v>260</v>
      </c>
      <c r="H161" t="s">
        <v>262</v>
      </c>
      <c r="I161" t="s">
        <v>478</v>
      </c>
      <c r="J161" t="s">
        <v>493</v>
      </c>
      <c r="K161" t="s">
        <v>482</v>
      </c>
      <c r="L161" t="s">
        <v>259</v>
      </c>
      <c r="M161" t="s">
        <v>306</v>
      </c>
      <c r="N161" t="s">
        <v>258</v>
      </c>
      <c r="O161" t="s">
        <v>223</v>
      </c>
      <c r="P161" t="s">
        <v>28</v>
      </c>
      <c r="Q161" t="s">
        <v>263</v>
      </c>
      <c r="R161" t="s">
        <v>11</v>
      </c>
      <c r="S161" t="s">
        <v>15</v>
      </c>
      <c r="T161" t="s">
        <v>176</v>
      </c>
      <c r="U161" t="s">
        <v>53</v>
      </c>
      <c r="V161" t="s">
        <v>28</v>
      </c>
      <c r="W161" t="s">
        <v>315</v>
      </c>
      <c r="X161" t="s">
        <v>174</v>
      </c>
      <c r="Y161" t="s">
        <v>313</v>
      </c>
      <c r="Z161" t="s">
        <v>313</v>
      </c>
      <c r="AA161" t="s">
        <v>23</v>
      </c>
      <c r="AB161" t="s">
        <v>177</v>
      </c>
      <c r="AC161" t="s">
        <v>50</v>
      </c>
      <c r="AD161" t="s">
        <v>10</v>
      </c>
      <c r="AE161" t="s">
        <v>10</v>
      </c>
      <c r="AF161" t="s">
        <v>12</v>
      </c>
      <c r="AG161" t="s">
        <v>27</v>
      </c>
      <c r="AH161" t="s">
        <v>172</v>
      </c>
      <c r="AI161" t="s">
        <v>480</v>
      </c>
      <c r="AJ161" t="s">
        <v>261</v>
      </c>
      <c r="AK161" t="s">
        <v>531</v>
      </c>
      <c r="AL161" t="s">
        <v>540</v>
      </c>
      <c r="AM161" t="s">
        <v>305</v>
      </c>
      <c r="AN161" t="s">
        <v>221</v>
      </c>
      <c r="AO161" t="s">
        <v>221</v>
      </c>
      <c r="AP161" t="s">
        <v>491</v>
      </c>
      <c r="AQ161" t="s">
        <v>305</v>
      </c>
      <c r="AR161" t="s">
        <v>5</v>
      </c>
      <c r="AS161" t="s">
        <v>305</v>
      </c>
      <c r="AT161" t="s">
        <v>5</v>
      </c>
      <c r="AU161" t="s">
        <v>726</v>
      </c>
      <c r="AV161" t="s">
        <v>168</v>
      </c>
      <c r="AW161" t="s">
        <v>255</v>
      </c>
      <c r="AX161" t="s">
        <v>284</v>
      </c>
      <c r="AY161" t="s">
        <v>293</v>
      </c>
      <c r="AZ161" t="s">
        <v>291</v>
      </c>
      <c r="BA161" t="s">
        <v>156</v>
      </c>
      <c r="BB161" t="s">
        <v>3</v>
      </c>
      <c r="BC161" t="s">
        <v>3</v>
      </c>
      <c r="BD161" t="s">
        <v>251</v>
      </c>
      <c r="BE161" t="s">
        <v>475</v>
      </c>
      <c r="BF161" t="s">
        <v>537</v>
      </c>
      <c r="BG161" t="s">
        <v>487</v>
      </c>
      <c r="BH161" t="s">
        <v>252</v>
      </c>
      <c r="BI161" t="s">
        <v>308</v>
      </c>
      <c r="BJ161" t="s">
        <v>474</v>
      </c>
      <c r="BK161" t="s">
        <v>3</v>
      </c>
      <c r="BL161" s="3">
        <f t="array" ref="BL161">IF(COUNTA(BG161:BK161)=0, 0, AVERAGE(IF(BG161:BK161&lt;&gt;"", IF(RIGHT(BG161:BK161,1)="k", VALUE(SUBSTITUTE(BG161:BK161,"k",""))*1000, VALUE(BG161:BK161)))))</f>
        <v>18680</v>
      </c>
    </row>
    <row r="162" spans="1:64">
      <c r="A162" t="s">
        <v>782</v>
      </c>
      <c r="AP162" t="s">
        <v>608</v>
      </c>
      <c r="AQ162" t="s">
        <v>198</v>
      </c>
      <c r="AR162" t="s">
        <v>199</v>
      </c>
      <c r="AS162" t="s">
        <v>783</v>
      </c>
      <c r="AT162" t="s">
        <v>784</v>
      </c>
      <c r="AU162" t="s">
        <v>785</v>
      </c>
      <c r="AV162" t="s">
        <v>786</v>
      </c>
      <c r="AW162" t="s">
        <v>787</v>
      </c>
      <c r="AX162" t="s">
        <v>90</v>
      </c>
      <c r="AY162" t="s">
        <v>93</v>
      </c>
      <c r="AZ162" t="s">
        <v>788</v>
      </c>
      <c r="BA162" t="s">
        <v>789</v>
      </c>
      <c r="BB162" t="s">
        <v>790</v>
      </c>
      <c r="BC162" t="s">
        <v>791</v>
      </c>
      <c r="BD162" t="s">
        <v>792</v>
      </c>
      <c r="BE162" t="s">
        <v>793</v>
      </c>
      <c r="BF162" t="s">
        <v>794</v>
      </c>
      <c r="BG162" t="s">
        <v>795</v>
      </c>
      <c r="BH162" t="s">
        <v>796</v>
      </c>
      <c r="BI162" t="s">
        <v>330</v>
      </c>
      <c r="BJ162" t="s">
        <v>208</v>
      </c>
      <c r="BK162" t="s">
        <v>797</v>
      </c>
      <c r="BL162" s="3">
        <f t="array" ref="BL162">IF(COUNTA(BG162:BK162)=0, 0, AVERAGE(IF(BG162:BK162&lt;&gt;"", IF(RIGHT(BG162:BK162,1)="k", VALUE(SUBSTITUTE(BG162:BK162,"k",""))*1000, VALUE(BG162:BK162)))))</f>
        <v>59980</v>
      </c>
    </row>
    <row r="163" spans="1:64">
      <c r="A163" t="s">
        <v>798</v>
      </c>
      <c r="AF163">
        <v>5020</v>
      </c>
      <c r="AG163">
        <v>4410</v>
      </c>
      <c r="AH163">
        <v>4060</v>
      </c>
      <c r="AI163">
        <v>4120</v>
      </c>
      <c r="AJ163">
        <v>4290</v>
      </c>
      <c r="AK163">
        <v>4570</v>
      </c>
      <c r="AL163">
        <v>4760</v>
      </c>
      <c r="AM163">
        <v>4540</v>
      </c>
      <c r="AN163">
        <v>4460</v>
      </c>
      <c r="AO163">
        <v>4450</v>
      </c>
      <c r="AP163">
        <v>4570</v>
      </c>
      <c r="AQ163">
        <v>4870</v>
      </c>
      <c r="AR163">
        <v>5250</v>
      </c>
      <c r="AS163">
        <v>5410</v>
      </c>
      <c r="AT163">
        <v>6010</v>
      </c>
      <c r="AU163">
        <v>6330</v>
      </c>
      <c r="AV163">
        <v>6870</v>
      </c>
      <c r="AW163">
        <v>7480</v>
      </c>
      <c r="AX163">
        <v>8310</v>
      </c>
      <c r="AY163">
        <v>7920</v>
      </c>
      <c r="AZ163">
        <v>7660</v>
      </c>
      <c r="BA163">
        <v>8040</v>
      </c>
      <c r="BB163">
        <v>8230</v>
      </c>
      <c r="BC163">
        <v>8290</v>
      </c>
      <c r="BD163">
        <v>8660</v>
      </c>
      <c r="BE163">
        <v>8980</v>
      </c>
      <c r="BF163">
        <v>9290</v>
      </c>
      <c r="BG163" t="s">
        <v>117</v>
      </c>
      <c r="BH163" t="s">
        <v>456</v>
      </c>
      <c r="BI163" t="s">
        <v>136</v>
      </c>
      <c r="BJ163" t="s">
        <v>122</v>
      </c>
      <c r="BK163" t="s">
        <v>445</v>
      </c>
      <c r="BL163" s="3">
        <f t="array" ref="BL163">IF(COUNTA(BG163:BK163)=0, 0, AVERAGE(IF(BG163:BK163&lt;&gt;"", IF(RIGHT(BG163:BK163,1)="k", VALUE(SUBSTITUTE(BG163:BK163,"k",""))*1000, VALUE(BG163:BK163)))))</f>
        <v>10920</v>
      </c>
    </row>
    <row r="164" spans="1:64">
      <c r="A164" t="s">
        <v>799</v>
      </c>
      <c r="AE164">
        <v>8110</v>
      </c>
      <c r="AF164">
        <v>7850</v>
      </c>
      <c r="AG164">
        <v>7430</v>
      </c>
      <c r="AH164">
        <v>6350</v>
      </c>
      <c r="AI164">
        <v>5800</v>
      </c>
      <c r="AJ164">
        <v>5070</v>
      </c>
      <c r="AK164">
        <v>4860</v>
      </c>
      <c r="AL164">
        <v>4690</v>
      </c>
      <c r="AM164">
        <v>4760</v>
      </c>
      <c r="AN164">
        <v>4520</v>
      </c>
      <c r="AO164">
        <v>4820</v>
      </c>
      <c r="AP164">
        <v>5320</v>
      </c>
      <c r="AQ164">
        <v>5620</v>
      </c>
      <c r="AR164">
        <v>5910</v>
      </c>
      <c r="AS164">
        <v>6370</v>
      </c>
      <c r="AT164">
        <v>6860</v>
      </c>
      <c r="AU164">
        <v>7320</v>
      </c>
      <c r="AV164">
        <v>7950</v>
      </c>
      <c r="AW164">
        <v>8640</v>
      </c>
      <c r="AX164">
        <v>9090</v>
      </c>
      <c r="AY164">
        <v>8380</v>
      </c>
      <c r="AZ164">
        <v>8760</v>
      </c>
      <c r="BA164">
        <v>9120</v>
      </c>
      <c r="BB164">
        <v>9480</v>
      </c>
      <c r="BC164">
        <v>9620</v>
      </c>
      <c r="BD164">
        <v>9520</v>
      </c>
      <c r="BE164">
        <v>9310</v>
      </c>
      <c r="BF164">
        <v>9310</v>
      </c>
      <c r="BG164">
        <v>9470</v>
      </c>
      <c r="BH164">
        <v>9740</v>
      </c>
      <c r="BI164">
        <v>9960</v>
      </c>
      <c r="BJ164">
        <v>9710</v>
      </c>
      <c r="BK164" t="s">
        <v>443</v>
      </c>
      <c r="BL164" s="3">
        <f t="array" ref="BL164">IF(COUNTA(BG164:BK164)=0, 0, AVERAGE(IF(BG164:BK164&lt;&gt;"", IF(RIGHT(BG164:BK164,1)="k", VALUE(SUBSTITUTE(BG164:BK164,"k",""))*1000, VALUE(BG164:BK164)))))</f>
        <v>9816</v>
      </c>
    </row>
    <row r="165" spans="1:64">
      <c r="A165" t="s">
        <v>800</v>
      </c>
      <c r="B165">
        <v>342</v>
      </c>
      <c r="C165">
        <v>318</v>
      </c>
      <c r="D165">
        <v>346</v>
      </c>
      <c r="E165">
        <v>305</v>
      </c>
      <c r="F165">
        <v>261</v>
      </c>
      <c r="G165">
        <v>272</v>
      </c>
      <c r="H165">
        <v>283</v>
      </c>
      <c r="I165">
        <v>294</v>
      </c>
      <c r="J165">
        <v>305</v>
      </c>
      <c r="K165">
        <v>328</v>
      </c>
      <c r="L165">
        <v>337</v>
      </c>
      <c r="M165">
        <v>331</v>
      </c>
      <c r="N165">
        <v>322</v>
      </c>
      <c r="O165">
        <v>324</v>
      </c>
      <c r="P165">
        <v>319</v>
      </c>
      <c r="Q165">
        <v>303</v>
      </c>
      <c r="R165">
        <v>352</v>
      </c>
      <c r="S165">
        <v>349</v>
      </c>
      <c r="T165">
        <v>370</v>
      </c>
      <c r="U165">
        <v>402</v>
      </c>
      <c r="V165">
        <v>423</v>
      </c>
      <c r="W165">
        <v>430</v>
      </c>
      <c r="X165">
        <v>422</v>
      </c>
      <c r="Y165">
        <v>431</v>
      </c>
      <c r="Z165">
        <v>399</v>
      </c>
      <c r="AA165">
        <v>403</v>
      </c>
      <c r="AB165">
        <v>410</v>
      </c>
      <c r="AC165">
        <v>395</v>
      </c>
      <c r="AD165">
        <v>400</v>
      </c>
      <c r="AE165">
        <v>389</v>
      </c>
      <c r="AF165">
        <v>371</v>
      </c>
      <c r="AG165">
        <v>353</v>
      </c>
      <c r="AH165">
        <v>366</v>
      </c>
      <c r="AI165">
        <v>326</v>
      </c>
      <c r="AJ165">
        <v>190</v>
      </c>
      <c r="AK165">
        <v>305</v>
      </c>
      <c r="AL165">
        <v>291</v>
      </c>
      <c r="AM165">
        <v>290</v>
      </c>
      <c r="AN165">
        <v>306</v>
      </c>
      <c r="AO165">
        <v>315</v>
      </c>
      <c r="AP165">
        <v>337</v>
      </c>
      <c r="AQ165">
        <v>361</v>
      </c>
      <c r="AR165">
        <v>401</v>
      </c>
      <c r="AS165">
        <v>401</v>
      </c>
      <c r="AT165">
        <v>420</v>
      </c>
      <c r="AU165">
        <v>447</v>
      </c>
      <c r="AV165">
        <v>476</v>
      </c>
      <c r="AW165">
        <v>498</v>
      </c>
      <c r="AX165">
        <v>539</v>
      </c>
      <c r="AY165">
        <v>558</v>
      </c>
      <c r="AZ165">
        <v>584</v>
      </c>
      <c r="BA165">
        <v>614</v>
      </c>
      <c r="BB165">
        <v>651</v>
      </c>
      <c r="BC165">
        <v>666</v>
      </c>
      <c r="BD165">
        <v>690</v>
      </c>
      <c r="BE165">
        <v>733</v>
      </c>
      <c r="BF165">
        <v>758</v>
      </c>
      <c r="BG165">
        <v>769</v>
      </c>
      <c r="BH165">
        <v>815</v>
      </c>
      <c r="BI165">
        <v>871</v>
      </c>
      <c r="BJ165">
        <v>822</v>
      </c>
      <c r="BK165">
        <v>890</v>
      </c>
      <c r="BL165" s="3">
        <f t="array" ref="BL165">IF(COUNTA(BG165:BK165)=0, 0, AVERAGE(IF(BG165:BK165&lt;&gt;"", IF(RIGHT(BG165:BK165,1)="k", VALUE(SUBSTITUTE(BG165:BK165,"k",""))*1000, VALUE(BG165:BK165)))))</f>
        <v>833.4</v>
      </c>
    </row>
    <row r="166" spans="1:64">
      <c r="A166" t="s">
        <v>801</v>
      </c>
      <c r="J166" t="s">
        <v>126</v>
      </c>
      <c r="K166" t="s">
        <v>133</v>
      </c>
      <c r="L166" t="s">
        <v>293</v>
      </c>
      <c r="M166" t="s">
        <v>5</v>
      </c>
      <c r="N166" t="s">
        <v>12</v>
      </c>
      <c r="O166" t="s">
        <v>227</v>
      </c>
      <c r="P166" t="s">
        <v>549</v>
      </c>
      <c r="Q166" t="s">
        <v>180</v>
      </c>
      <c r="R166" t="s">
        <v>398</v>
      </c>
      <c r="S166" t="s">
        <v>397</v>
      </c>
      <c r="T166" t="s">
        <v>312</v>
      </c>
      <c r="U166" t="s">
        <v>399</v>
      </c>
      <c r="V166" t="s">
        <v>182</v>
      </c>
      <c r="W166" t="s">
        <v>643</v>
      </c>
      <c r="X166" t="s">
        <v>531</v>
      </c>
      <c r="Y166" t="s">
        <v>165</v>
      </c>
      <c r="Z166" t="s">
        <v>286</v>
      </c>
      <c r="AA166" t="s">
        <v>213</v>
      </c>
      <c r="AB166" t="s">
        <v>289</v>
      </c>
      <c r="AC166" t="s">
        <v>213</v>
      </c>
      <c r="AD166" t="s">
        <v>382</v>
      </c>
      <c r="AE166" t="s">
        <v>160</v>
      </c>
      <c r="AF166" t="s">
        <v>3</v>
      </c>
      <c r="AG166" t="s">
        <v>477</v>
      </c>
      <c r="AH166" t="s">
        <v>477</v>
      </c>
      <c r="AI166" t="s">
        <v>290</v>
      </c>
      <c r="AJ166" t="s">
        <v>475</v>
      </c>
      <c r="AK166" t="s">
        <v>251</v>
      </c>
      <c r="AL166" t="s">
        <v>251</v>
      </c>
      <c r="AM166" t="s">
        <v>530</v>
      </c>
      <c r="AN166" t="s">
        <v>474</v>
      </c>
      <c r="AO166" t="s">
        <v>287</v>
      </c>
      <c r="AP166" t="s">
        <v>161</v>
      </c>
      <c r="AQ166" t="s">
        <v>605</v>
      </c>
      <c r="AR166" t="s">
        <v>213</v>
      </c>
      <c r="AS166" t="s">
        <v>250</v>
      </c>
      <c r="AT166" t="s">
        <v>251</v>
      </c>
      <c r="AU166" t="s">
        <v>156</v>
      </c>
      <c r="AV166" t="s">
        <v>286</v>
      </c>
      <c r="AW166" t="s">
        <v>474</v>
      </c>
      <c r="AX166" t="s">
        <v>286</v>
      </c>
      <c r="AY166" t="s">
        <v>161</v>
      </c>
      <c r="AZ166" t="s">
        <v>285</v>
      </c>
      <c r="BA166" t="s">
        <v>566</v>
      </c>
      <c r="BB166" t="s">
        <v>303</v>
      </c>
      <c r="BC166" t="s">
        <v>291</v>
      </c>
      <c r="BD166" t="s">
        <v>477</v>
      </c>
      <c r="BE166" t="s">
        <v>164</v>
      </c>
      <c r="BF166" t="s">
        <v>163</v>
      </c>
      <c r="BG166" t="s">
        <v>291</v>
      </c>
      <c r="BH166" t="s">
        <v>291</v>
      </c>
      <c r="BI166" t="s">
        <v>487</v>
      </c>
      <c r="BJ166" t="s">
        <v>216</v>
      </c>
      <c r="BK166" t="s">
        <v>290</v>
      </c>
      <c r="BL166" s="3">
        <f t="array" ref="BL166">IF(COUNTA(BG166:BK166)=0, 0, AVERAGE(IF(BG166:BK166&lt;&gt;"", IF(RIGHT(BG166:BK166,1)="k", VALUE(SUBSTITUTE(BG166:BK166,"k",""))*1000, VALUE(BG166:BK166)))))</f>
        <v>18880</v>
      </c>
    </row>
    <row r="167" spans="1:64">
      <c r="A167" t="s">
        <v>802</v>
      </c>
      <c r="B167">
        <v>1410</v>
      </c>
      <c r="C167">
        <v>1370</v>
      </c>
      <c r="D167">
        <v>1430</v>
      </c>
      <c r="E167">
        <v>1350</v>
      </c>
      <c r="F167">
        <v>1300</v>
      </c>
      <c r="G167">
        <v>1350</v>
      </c>
      <c r="H167">
        <v>1270</v>
      </c>
      <c r="I167">
        <v>1250</v>
      </c>
      <c r="J167">
        <v>1240</v>
      </c>
      <c r="K167">
        <v>1230</v>
      </c>
      <c r="L167">
        <v>1270</v>
      </c>
      <c r="M167">
        <v>1260</v>
      </c>
      <c r="N167">
        <v>1160</v>
      </c>
      <c r="O167">
        <v>1130</v>
      </c>
      <c r="P167">
        <v>1220</v>
      </c>
      <c r="Q167">
        <v>1360</v>
      </c>
      <c r="R167">
        <v>1530</v>
      </c>
      <c r="S167">
        <v>1560</v>
      </c>
      <c r="T167">
        <v>1410</v>
      </c>
      <c r="U167">
        <v>1290</v>
      </c>
      <c r="V167">
        <v>1260</v>
      </c>
      <c r="W167">
        <v>1300</v>
      </c>
      <c r="X167">
        <v>1330</v>
      </c>
      <c r="Y167">
        <v>1310</v>
      </c>
      <c r="Z167">
        <v>1220</v>
      </c>
      <c r="AA167">
        <v>1120</v>
      </c>
      <c r="AB167">
        <v>1160</v>
      </c>
      <c r="AC167">
        <v>1300</v>
      </c>
      <c r="AD167">
        <v>1290</v>
      </c>
      <c r="AE167">
        <v>1400</v>
      </c>
      <c r="AF167">
        <v>1300</v>
      </c>
      <c r="AG167">
        <v>1370</v>
      </c>
      <c r="AH167">
        <v>1440</v>
      </c>
      <c r="AI167">
        <v>1480</v>
      </c>
      <c r="AJ167">
        <v>1460</v>
      </c>
      <c r="AK167">
        <v>1510</v>
      </c>
      <c r="AL167">
        <v>1560</v>
      </c>
      <c r="AM167">
        <v>1800</v>
      </c>
      <c r="AN167">
        <v>1830</v>
      </c>
      <c r="AO167">
        <v>1850</v>
      </c>
      <c r="AP167">
        <v>1910</v>
      </c>
      <c r="AQ167">
        <v>1970</v>
      </c>
      <c r="AR167">
        <v>2040</v>
      </c>
      <c r="AS167">
        <v>2110</v>
      </c>
      <c r="AT167">
        <v>2160</v>
      </c>
      <c r="AU167">
        <v>2210</v>
      </c>
      <c r="AV167">
        <v>2290</v>
      </c>
      <c r="AW167">
        <v>2340</v>
      </c>
      <c r="AX167">
        <v>2360</v>
      </c>
      <c r="AY167">
        <v>2220</v>
      </c>
      <c r="AZ167">
        <v>2240</v>
      </c>
      <c r="BA167">
        <v>2380</v>
      </c>
      <c r="BB167">
        <v>2220</v>
      </c>
      <c r="BC167">
        <v>2210</v>
      </c>
      <c r="BD167">
        <v>2250</v>
      </c>
      <c r="BE167">
        <v>2230</v>
      </c>
      <c r="BF167">
        <v>2230</v>
      </c>
      <c r="BG167">
        <v>2180</v>
      </c>
      <c r="BH167">
        <v>2050</v>
      </c>
      <c r="BI167">
        <v>1950</v>
      </c>
      <c r="BJ167">
        <v>1830</v>
      </c>
      <c r="BK167">
        <v>1750</v>
      </c>
      <c r="BL167" s="3">
        <f t="array" ref="BL167">IF(COUNTA(BG167:BK167)=0, 0, AVERAGE(IF(BG167:BK167&lt;&gt;"", IF(RIGHT(BG167:BK167,1)="k", VALUE(SUBSTITUTE(BG167:BK167,"k",""))*1000, VALUE(BG167:BK167)))))</f>
        <v>1952</v>
      </c>
    </row>
    <row r="168" spans="1:64">
      <c r="A168" t="s">
        <v>803</v>
      </c>
      <c r="B168">
        <v>1170</v>
      </c>
      <c r="C168">
        <v>1180</v>
      </c>
      <c r="D168">
        <v>1140</v>
      </c>
      <c r="E168">
        <v>1130</v>
      </c>
      <c r="F168">
        <v>1140</v>
      </c>
      <c r="G168">
        <v>1120</v>
      </c>
      <c r="H168">
        <v>1120</v>
      </c>
      <c r="I168">
        <v>1080</v>
      </c>
      <c r="J168">
        <v>1110</v>
      </c>
      <c r="K168">
        <v>1010</v>
      </c>
      <c r="L168">
        <v>1060</v>
      </c>
      <c r="M168">
        <v>1030</v>
      </c>
      <c r="N168">
        <v>1070</v>
      </c>
      <c r="O168">
        <v>977</v>
      </c>
      <c r="P168">
        <v>989</v>
      </c>
      <c r="Q168">
        <v>1030</v>
      </c>
      <c r="R168">
        <v>1100</v>
      </c>
      <c r="S168">
        <v>1040</v>
      </c>
      <c r="T168">
        <v>979</v>
      </c>
      <c r="U168">
        <v>1020</v>
      </c>
      <c r="V168">
        <v>1040</v>
      </c>
      <c r="W168">
        <v>1060</v>
      </c>
      <c r="X168">
        <v>1120</v>
      </c>
      <c r="Y168">
        <v>1030</v>
      </c>
      <c r="Z168">
        <v>1040</v>
      </c>
      <c r="AA168">
        <v>1050</v>
      </c>
      <c r="AB168">
        <v>1050</v>
      </c>
      <c r="AC168">
        <v>1080</v>
      </c>
      <c r="AD168">
        <v>1040</v>
      </c>
      <c r="AE168">
        <v>1050</v>
      </c>
      <c r="AF168">
        <v>1020</v>
      </c>
      <c r="AG168">
        <v>1010</v>
      </c>
      <c r="AH168">
        <v>998</v>
      </c>
      <c r="AI168">
        <v>984</v>
      </c>
      <c r="AJ168">
        <v>958</v>
      </c>
      <c r="AK168">
        <v>985</v>
      </c>
      <c r="AL168">
        <v>981</v>
      </c>
      <c r="AM168">
        <v>987</v>
      </c>
      <c r="AN168">
        <v>1020</v>
      </c>
      <c r="AO168">
        <v>1060</v>
      </c>
      <c r="AP168">
        <v>1080</v>
      </c>
      <c r="AQ168">
        <v>1100</v>
      </c>
      <c r="AR168">
        <v>1070</v>
      </c>
      <c r="AS168">
        <v>1100</v>
      </c>
      <c r="AT168">
        <v>1130</v>
      </c>
      <c r="AU168">
        <v>1150</v>
      </c>
      <c r="AV168">
        <v>1140</v>
      </c>
      <c r="AW168">
        <v>1140</v>
      </c>
      <c r="AX168">
        <v>1160</v>
      </c>
      <c r="AY168">
        <v>1160</v>
      </c>
      <c r="AZ168">
        <v>1160</v>
      </c>
      <c r="BA168">
        <v>1150</v>
      </c>
      <c r="BB168">
        <v>1160</v>
      </c>
      <c r="BC168">
        <v>1160</v>
      </c>
      <c r="BD168">
        <v>1200</v>
      </c>
      <c r="BE168">
        <v>1240</v>
      </c>
      <c r="BF168">
        <v>1280</v>
      </c>
      <c r="BG168">
        <v>1340</v>
      </c>
      <c r="BH168">
        <v>1380</v>
      </c>
      <c r="BI168">
        <v>1410</v>
      </c>
      <c r="BJ168">
        <v>1390</v>
      </c>
      <c r="BK168">
        <v>1440</v>
      </c>
      <c r="BL168" s="3">
        <f t="array" ref="BL168">IF(COUNTA(BG168:BK168)=0, 0, AVERAGE(IF(BG168:BK168&lt;&gt;"", IF(RIGHT(BG168:BK168,1)="k", VALUE(SUBSTITUTE(BG168:BK168,"k",""))*1000, VALUE(BG168:BK168)))))</f>
        <v>1392</v>
      </c>
    </row>
    <row r="169" spans="1:64">
      <c r="A169" t="s">
        <v>804</v>
      </c>
      <c r="B169">
        <v>3610</v>
      </c>
      <c r="C169">
        <v>3780</v>
      </c>
      <c r="D169">
        <v>3950</v>
      </c>
      <c r="E169">
        <v>4240</v>
      </c>
      <c r="F169">
        <v>4000</v>
      </c>
      <c r="G169">
        <v>4210</v>
      </c>
      <c r="H169">
        <v>4530</v>
      </c>
      <c r="I169">
        <v>4980</v>
      </c>
      <c r="J169">
        <v>5560</v>
      </c>
      <c r="K169">
        <v>6240</v>
      </c>
      <c r="L169">
        <v>7000</v>
      </c>
      <c r="M169">
        <v>7720</v>
      </c>
      <c r="N169">
        <v>8590</v>
      </c>
      <c r="O169">
        <v>9330</v>
      </c>
      <c r="P169">
        <v>9730</v>
      </c>
      <c r="Q169">
        <v>9970</v>
      </c>
      <c r="R169" t="s">
        <v>534</v>
      </c>
      <c r="S169" t="s">
        <v>120</v>
      </c>
      <c r="T169" t="s">
        <v>124</v>
      </c>
      <c r="U169" t="s">
        <v>140</v>
      </c>
      <c r="V169" t="s">
        <v>151</v>
      </c>
      <c r="W169" t="s">
        <v>152</v>
      </c>
      <c r="X169" t="s">
        <v>376</v>
      </c>
      <c r="Y169" t="s">
        <v>288</v>
      </c>
      <c r="Z169" t="s">
        <v>285</v>
      </c>
      <c r="AA169" t="s">
        <v>215</v>
      </c>
      <c r="AB169" t="s">
        <v>289</v>
      </c>
      <c r="AC169" t="s">
        <v>487</v>
      </c>
      <c r="AD169" t="s">
        <v>166</v>
      </c>
      <c r="AE169" t="s">
        <v>296</v>
      </c>
      <c r="AF169" t="s">
        <v>726</v>
      </c>
      <c r="AG169" t="s">
        <v>540</v>
      </c>
      <c r="AH169" t="s">
        <v>492</v>
      </c>
      <c r="AI169" t="s">
        <v>584</v>
      </c>
      <c r="AJ169" t="s">
        <v>545</v>
      </c>
      <c r="AK169" t="s">
        <v>319</v>
      </c>
      <c r="AL169" t="s">
        <v>179</v>
      </c>
      <c r="AM169" t="s">
        <v>266</v>
      </c>
      <c r="AN169" t="s">
        <v>635</v>
      </c>
      <c r="AO169" t="s">
        <v>318</v>
      </c>
      <c r="AP169" t="s">
        <v>397</v>
      </c>
      <c r="AQ169" t="s">
        <v>401</v>
      </c>
      <c r="AR169" t="s">
        <v>394</v>
      </c>
      <c r="AS169" t="s">
        <v>496</v>
      </c>
      <c r="AT169" t="s">
        <v>70</v>
      </c>
      <c r="AU169" t="s">
        <v>274</v>
      </c>
      <c r="AV169" t="s">
        <v>239</v>
      </c>
      <c r="AW169" t="s">
        <v>194</v>
      </c>
      <c r="AX169" t="s">
        <v>240</v>
      </c>
      <c r="AY169" t="s">
        <v>37</v>
      </c>
      <c r="AZ169" t="s">
        <v>805</v>
      </c>
      <c r="BA169" t="s">
        <v>621</v>
      </c>
      <c r="BB169" t="s">
        <v>806</v>
      </c>
      <c r="BC169" t="s">
        <v>201</v>
      </c>
      <c r="BD169" t="s">
        <v>807</v>
      </c>
      <c r="BE169" t="s">
        <v>808</v>
      </c>
      <c r="BF169" t="s">
        <v>809</v>
      </c>
      <c r="BG169" t="s">
        <v>92</v>
      </c>
      <c r="BH169" t="s">
        <v>810</v>
      </c>
      <c r="BI169" t="s">
        <v>811</v>
      </c>
      <c r="BJ169" t="s">
        <v>678</v>
      </c>
      <c r="BK169" t="s">
        <v>812</v>
      </c>
      <c r="BL169" s="3">
        <f t="array" ref="BL169">IF(COUNTA(BG169:BK169)=0, 0, AVERAGE(IF(BG169:BK169&lt;&gt;"", IF(RIGHT(BG169:BK169,1)="k", VALUE(SUBSTITUTE(BG169:BK169,"k",""))*1000, VALUE(BG169:BK169)))))</f>
        <v>61480</v>
      </c>
    </row>
    <row r="170" spans="1:64">
      <c r="A170" t="s">
        <v>813</v>
      </c>
      <c r="V170">
        <v>2250</v>
      </c>
      <c r="W170">
        <v>2140</v>
      </c>
      <c r="X170">
        <v>2030</v>
      </c>
      <c r="Y170">
        <v>2040</v>
      </c>
      <c r="Z170">
        <v>1980</v>
      </c>
      <c r="AA170">
        <v>1850</v>
      </c>
      <c r="AB170">
        <v>1790</v>
      </c>
      <c r="AC170">
        <v>1880</v>
      </c>
      <c r="AD170">
        <v>1840</v>
      </c>
      <c r="AE170">
        <v>1860</v>
      </c>
      <c r="AF170">
        <v>1850</v>
      </c>
      <c r="AG170">
        <v>1900</v>
      </c>
      <c r="AH170">
        <v>2080</v>
      </c>
      <c r="AI170">
        <v>2100</v>
      </c>
      <c r="AJ170">
        <v>2210</v>
      </c>
      <c r="AK170">
        <v>2360</v>
      </c>
      <c r="AL170">
        <v>2330</v>
      </c>
      <c r="AM170">
        <v>2240</v>
      </c>
      <c r="AN170">
        <v>2210</v>
      </c>
      <c r="AO170">
        <v>2140</v>
      </c>
      <c r="AP170">
        <v>1790</v>
      </c>
      <c r="AQ170">
        <v>1610</v>
      </c>
      <c r="AR170">
        <v>1530</v>
      </c>
      <c r="AS170">
        <v>1590</v>
      </c>
      <c r="AT170">
        <v>1670</v>
      </c>
      <c r="AU170">
        <v>1760</v>
      </c>
      <c r="AV170">
        <v>1790</v>
      </c>
      <c r="AW170">
        <v>1810</v>
      </c>
      <c r="AX170">
        <v>1880</v>
      </c>
      <c r="AY170">
        <v>1900</v>
      </c>
      <c r="AZ170">
        <v>2030</v>
      </c>
      <c r="BA170">
        <v>2130</v>
      </c>
      <c r="BB170">
        <v>2130</v>
      </c>
      <c r="BC170">
        <v>2180</v>
      </c>
      <c r="BD170">
        <v>2150</v>
      </c>
      <c r="BE170">
        <v>2130</v>
      </c>
      <c r="BF170">
        <v>2200</v>
      </c>
      <c r="BG170">
        <v>2210</v>
      </c>
      <c r="BH170">
        <v>2220</v>
      </c>
      <c r="BI170">
        <v>2200</v>
      </c>
      <c r="BJ170">
        <v>2080</v>
      </c>
      <c r="BK170">
        <v>2030</v>
      </c>
      <c r="BL170" s="3">
        <f t="array" ref="BL170">IF(COUNTA(BG170:BK170)=0, 0, AVERAGE(IF(BG170:BK170&lt;&gt;"", IF(RIGHT(BG170:BK170,1)="k", VALUE(SUBSTITUTE(BG170:BK170,"k",""))*1000, VALUE(BG170:BK170)))))</f>
        <v>2148</v>
      </c>
    </row>
    <row r="171" spans="1:64">
      <c r="A171" t="s">
        <v>814</v>
      </c>
      <c r="B171">
        <v>501</v>
      </c>
      <c r="C171">
        <v>501</v>
      </c>
      <c r="D171">
        <v>514</v>
      </c>
      <c r="E171">
        <v>514</v>
      </c>
      <c r="F171">
        <v>538</v>
      </c>
      <c r="G171">
        <v>566</v>
      </c>
      <c r="H171">
        <v>564</v>
      </c>
      <c r="I171">
        <v>553</v>
      </c>
      <c r="J171">
        <v>554</v>
      </c>
      <c r="K171">
        <v>589</v>
      </c>
      <c r="L171">
        <v>628</v>
      </c>
      <c r="M171">
        <v>637</v>
      </c>
      <c r="N171">
        <v>631</v>
      </c>
      <c r="O171">
        <v>633</v>
      </c>
      <c r="P171">
        <v>643</v>
      </c>
      <c r="Q171">
        <v>641</v>
      </c>
      <c r="R171">
        <v>627</v>
      </c>
      <c r="S171">
        <v>615</v>
      </c>
      <c r="T171">
        <v>618</v>
      </c>
      <c r="U171">
        <v>633</v>
      </c>
      <c r="V171">
        <v>650</v>
      </c>
      <c r="W171">
        <v>655</v>
      </c>
      <c r="X171">
        <v>673</v>
      </c>
      <c r="Y171">
        <v>644</v>
      </c>
      <c r="Z171">
        <v>656</v>
      </c>
      <c r="AA171">
        <v>608</v>
      </c>
      <c r="AB171">
        <v>600</v>
      </c>
      <c r="AC171">
        <v>626</v>
      </c>
      <c r="AD171">
        <v>566</v>
      </c>
      <c r="AE171">
        <v>556</v>
      </c>
      <c r="AF171">
        <v>553</v>
      </c>
      <c r="AG171">
        <v>559</v>
      </c>
      <c r="AH171">
        <v>461</v>
      </c>
      <c r="AI171">
        <v>468</v>
      </c>
      <c r="AJ171">
        <v>457</v>
      </c>
      <c r="AK171">
        <v>419</v>
      </c>
      <c r="AL171">
        <v>424</v>
      </c>
      <c r="AM171">
        <v>394</v>
      </c>
      <c r="AN171">
        <v>397</v>
      </c>
      <c r="AO171">
        <v>387</v>
      </c>
      <c r="AP171">
        <v>403</v>
      </c>
      <c r="AQ171">
        <v>356</v>
      </c>
      <c r="AR171">
        <v>426</v>
      </c>
      <c r="AS171">
        <v>447</v>
      </c>
      <c r="AT171">
        <v>461</v>
      </c>
      <c r="AU171">
        <v>469</v>
      </c>
      <c r="AV171">
        <v>478</v>
      </c>
      <c r="AW171">
        <v>505</v>
      </c>
      <c r="AX171">
        <v>519</v>
      </c>
      <c r="AY171">
        <v>521</v>
      </c>
      <c r="AZ171">
        <v>534</v>
      </c>
      <c r="BA171">
        <v>553</v>
      </c>
      <c r="BB171">
        <v>620</v>
      </c>
      <c r="BC171">
        <v>730</v>
      </c>
      <c r="BD171">
        <v>744</v>
      </c>
      <c r="BE171">
        <v>577</v>
      </c>
      <c r="BF171">
        <v>597</v>
      </c>
      <c r="BG171">
        <v>607</v>
      </c>
      <c r="BH171">
        <v>614</v>
      </c>
      <c r="BI171">
        <v>631</v>
      </c>
      <c r="BJ171">
        <v>604</v>
      </c>
      <c r="BK171">
        <v>615</v>
      </c>
      <c r="BL171" s="3">
        <f t="array" ref="BL171">IF(COUNTA(BG171:BK171)=0, 0, AVERAGE(IF(BG171:BK171&lt;&gt;"", IF(RIGHT(BG171:BK171,1)="k", VALUE(SUBSTITUTE(BG171:BK171,"k",""))*1000, VALUE(BG171:BK171)))))</f>
        <v>614.20000000000005</v>
      </c>
    </row>
    <row r="172" spans="1:64">
      <c r="A172" t="s">
        <v>815</v>
      </c>
      <c r="G172">
        <v>2650</v>
      </c>
      <c r="H172">
        <v>2770</v>
      </c>
      <c r="I172">
        <v>2840</v>
      </c>
      <c r="J172">
        <v>2860</v>
      </c>
      <c r="K172">
        <v>2880</v>
      </c>
      <c r="L172">
        <v>2900</v>
      </c>
      <c r="M172">
        <v>2940</v>
      </c>
      <c r="N172">
        <v>3040</v>
      </c>
      <c r="O172">
        <v>3120</v>
      </c>
      <c r="P172">
        <v>3200</v>
      </c>
      <c r="Q172">
        <v>3220</v>
      </c>
      <c r="R172">
        <v>3310</v>
      </c>
      <c r="S172">
        <v>3460</v>
      </c>
      <c r="T172">
        <v>3570</v>
      </c>
      <c r="U172">
        <v>3360</v>
      </c>
      <c r="V172">
        <v>2780</v>
      </c>
      <c r="W172">
        <v>2590</v>
      </c>
      <c r="X172">
        <v>2400</v>
      </c>
      <c r="Y172">
        <v>2390</v>
      </c>
      <c r="Z172">
        <v>2380</v>
      </c>
      <c r="AA172">
        <v>2350</v>
      </c>
      <c r="AB172">
        <v>2310</v>
      </c>
      <c r="AC172">
        <v>2320</v>
      </c>
      <c r="AD172">
        <v>2320</v>
      </c>
      <c r="AE172">
        <v>2290</v>
      </c>
      <c r="AF172">
        <v>2360</v>
      </c>
      <c r="AG172">
        <v>2360</v>
      </c>
      <c r="AH172">
        <v>2480</v>
      </c>
      <c r="AI172">
        <v>2590</v>
      </c>
      <c r="AJ172">
        <v>2680</v>
      </c>
      <c r="AK172">
        <v>2780</v>
      </c>
      <c r="AL172">
        <v>2780</v>
      </c>
      <c r="AM172">
        <v>2840</v>
      </c>
      <c r="AN172">
        <v>2900</v>
      </c>
      <c r="AO172">
        <v>2940</v>
      </c>
      <c r="AP172">
        <v>2960</v>
      </c>
      <c r="AQ172">
        <v>2970</v>
      </c>
      <c r="AR172">
        <v>3000</v>
      </c>
      <c r="AS172">
        <v>3040</v>
      </c>
      <c r="AT172">
        <v>3070</v>
      </c>
      <c r="AU172">
        <v>3150</v>
      </c>
      <c r="AV172">
        <v>3290</v>
      </c>
      <c r="AW172">
        <v>3340</v>
      </c>
      <c r="AX172">
        <v>3400</v>
      </c>
      <c r="AY172">
        <v>3320</v>
      </c>
      <c r="AZ172">
        <v>3370</v>
      </c>
      <c r="BA172">
        <v>3490</v>
      </c>
      <c r="BB172">
        <v>3570</v>
      </c>
      <c r="BC172">
        <v>3640</v>
      </c>
      <c r="BD172">
        <v>3690</v>
      </c>
      <c r="BE172">
        <v>3760</v>
      </c>
      <c r="BF172">
        <v>3850</v>
      </c>
      <c r="BG172">
        <v>3920</v>
      </c>
      <c r="BH172">
        <v>4010</v>
      </c>
      <c r="BI172">
        <v>4100</v>
      </c>
      <c r="BJ172">
        <v>3760</v>
      </c>
      <c r="BK172">
        <v>4130</v>
      </c>
      <c r="BL172" s="3">
        <f t="array" ref="BL172">IF(COUNTA(BG172:BK172)=0, 0, AVERAGE(IF(BG172:BK172&lt;&gt;"", IF(RIGHT(BG172:BK172,1)="k", VALUE(SUBSTITUTE(BG172:BK172,"k",""))*1000, VALUE(BG172:BK172)))))</f>
        <v>3984</v>
      </c>
    </row>
    <row r="173" spans="1:64">
      <c r="A173" t="s">
        <v>816</v>
      </c>
      <c r="AM173" t="s">
        <v>805</v>
      </c>
      <c r="AN173" t="s">
        <v>198</v>
      </c>
      <c r="AO173" t="s">
        <v>817</v>
      </c>
      <c r="AP173" t="s">
        <v>818</v>
      </c>
      <c r="AQ173" t="s">
        <v>626</v>
      </c>
      <c r="AR173" t="s">
        <v>520</v>
      </c>
      <c r="AS173" t="s">
        <v>819</v>
      </c>
      <c r="AT173" t="s">
        <v>97</v>
      </c>
      <c r="AU173" t="s">
        <v>330</v>
      </c>
      <c r="AV173" t="s">
        <v>414</v>
      </c>
      <c r="AW173" t="s">
        <v>387</v>
      </c>
      <c r="AX173" t="s">
        <v>661</v>
      </c>
      <c r="AY173" t="s">
        <v>96</v>
      </c>
      <c r="AZ173" t="s">
        <v>820</v>
      </c>
      <c r="BA173" t="s">
        <v>242</v>
      </c>
      <c r="BB173" t="s">
        <v>115</v>
      </c>
      <c r="BC173" t="s">
        <v>104</v>
      </c>
      <c r="BD173" t="s">
        <v>191</v>
      </c>
      <c r="BE173" t="s">
        <v>326</v>
      </c>
      <c r="BF173" t="s">
        <v>278</v>
      </c>
      <c r="BG173" t="s">
        <v>409</v>
      </c>
      <c r="BH173" t="s">
        <v>37</v>
      </c>
      <c r="BI173" t="s">
        <v>390</v>
      </c>
      <c r="BJ173" t="s">
        <v>596</v>
      </c>
      <c r="BL173" s="3">
        <f t="array" ref="BL173">IF(COUNTA(BG173:BK173)=0, 0, AVERAGE(IF(BG173:BK173&lt;&gt;"", IF(RIGHT(BG173:BK173,1)="k", VALUE(SUBSTITUTE(BG173:BK173,"k",""))*1000, VALUE(BG173:BK173)))))</f>
        <v>42900</v>
      </c>
    </row>
    <row r="174" spans="1:64">
      <c r="A174" t="s">
        <v>821</v>
      </c>
      <c r="BC174">
        <v>335</v>
      </c>
      <c r="BD174">
        <v>348</v>
      </c>
      <c r="BE174">
        <v>388</v>
      </c>
      <c r="BF174">
        <v>405</v>
      </c>
      <c r="BG174">
        <v>399</v>
      </c>
      <c r="BH174">
        <v>414</v>
      </c>
      <c r="BI174">
        <v>428</v>
      </c>
      <c r="BJ174">
        <v>424</v>
      </c>
      <c r="BK174">
        <v>428</v>
      </c>
      <c r="BL174" s="3">
        <f t="array" ref="BL174">IF(COUNTA(BG174:BK174)=0, 0, AVERAGE(IF(BG174:BK174&lt;&gt;"", IF(RIGHT(BG174:BK174,1)="k", VALUE(SUBSTITUTE(BG174:BK174,"k",""))*1000, VALUE(BG174:BK174)))))</f>
        <v>418.6</v>
      </c>
    </row>
    <row r="175" spans="1:64">
      <c r="A175" t="s">
        <v>822</v>
      </c>
      <c r="AK175">
        <v>2780</v>
      </c>
      <c r="AL175">
        <v>2960</v>
      </c>
      <c r="AM175">
        <v>3180</v>
      </c>
      <c r="AN175">
        <v>3300</v>
      </c>
      <c r="AO175">
        <v>3000</v>
      </c>
      <c r="AP175">
        <v>3190</v>
      </c>
      <c r="AQ175">
        <v>3420</v>
      </c>
      <c r="AR175">
        <v>3640</v>
      </c>
      <c r="AS175">
        <v>3810</v>
      </c>
      <c r="AT175">
        <v>4160</v>
      </c>
      <c r="AU175">
        <v>4400</v>
      </c>
      <c r="AV175">
        <v>4650</v>
      </c>
      <c r="AW175">
        <v>4970</v>
      </c>
      <c r="AX175">
        <v>5270</v>
      </c>
      <c r="AY175">
        <v>5150</v>
      </c>
      <c r="AZ175">
        <v>5210</v>
      </c>
      <c r="BA175">
        <v>5350</v>
      </c>
      <c r="BB175">
        <v>5340</v>
      </c>
      <c r="BC175">
        <v>5520</v>
      </c>
      <c r="BD175">
        <v>5460</v>
      </c>
      <c r="BE175">
        <v>5590</v>
      </c>
      <c r="BF175">
        <v>5810</v>
      </c>
      <c r="BG175">
        <v>5960</v>
      </c>
      <c r="BH175">
        <v>6260</v>
      </c>
      <c r="BI175">
        <v>6570</v>
      </c>
      <c r="BJ175">
        <v>6550</v>
      </c>
      <c r="BK175">
        <v>7110</v>
      </c>
      <c r="BL175" s="3">
        <f t="array" ref="BL175">IF(COUNTA(BG175:BK175)=0, 0, AVERAGE(IF(BG175:BK175&lt;&gt;"", IF(RIGHT(BG175:BK175,1)="k", VALUE(SUBSTITUTE(BG175:BK175,"k",""))*1000, VALUE(BG175:BK175)))))</f>
        <v>6490</v>
      </c>
    </row>
    <row r="176" spans="1:64">
      <c r="A176" t="s">
        <v>823</v>
      </c>
      <c r="AX176">
        <v>2290</v>
      </c>
      <c r="AY176">
        <v>2300</v>
      </c>
      <c r="AZ176">
        <v>2300</v>
      </c>
      <c r="BA176">
        <v>2080</v>
      </c>
      <c r="BB176">
        <v>1070</v>
      </c>
      <c r="BC176">
        <v>1170</v>
      </c>
      <c r="BD176">
        <v>1200</v>
      </c>
      <c r="BE176">
        <v>1070</v>
      </c>
      <c r="BL176" s="3">
        <f t="array" ref="BL176">IF(COUNTA(BG176:BK176)=0, 0, AVERAGE(IF(BG176:BK176&lt;&gt;"", IF(RIGHT(BG176:BK176,1)="k", VALUE(SUBSTITUTE(BG176:BK176,"k",""))*1000, VALUE(BG176:BK176)))))</f>
        <v>0</v>
      </c>
    </row>
    <row r="177" spans="1:64">
      <c r="A177" t="s">
        <v>824</v>
      </c>
      <c r="AQ177">
        <v>1070</v>
      </c>
      <c r="AR177">
        <v>1080</v>
      </c>
      <c r="AS177">
        <v>1140</v>
      </c>
      <c r="AT177">
        <v>1150</v>
      </c>
      <c r="AU177">
        <v>1190</v>
      </c>
      <c r="AV177">
        <v>1270</v>
      </c>
      <c r="AW177">
        <v>1280</v>
      </c>
      <c r="AX177">
        <v>1330</v>
      </c>
      <c r="AY177">
        <v>1330</v>
      </c>
      <c r="AZ177">
        <v>1390</v>
      </c>
      <c r="BA177">
        <v>1420</v>
      </c>
      <c r="BB177">
        <v>1430</v>
      </c>
      <c r="BC177">
        <v>1470</v>
      </c>
      <c r="BD177">
        <v>1540</v>
      </c>
      <c r="BE177">
        <v>1570</v>
      </c>
      <c r="BF177">
        <v>1610</v>
      </c>
      <c r="BG177">
        <v>1640</v>
      </c>
      <c r="BH177">
        <v>1670</v>
      </c>
      <c r="BI177">
        <v>1680</v>
      </c>
      <c r="BJ177">
        <v>1700</v>
      </c>
      <c r="BK177">
        <v>1690</v>
      </c>
      <c r="BL177" s="3">
        <f t="array" ref="BL177">IF(COUNTA(BG177:BK177)=0, 0, AVERAGE(IF(BG177:BK177&lt;&gt;"", IF(RIGHT(BG177:BK177,1)="k", VALUE(SUBSTITUTE(BG177:BK177,"k",""))*1000, VALUE(BG177:BK177)))))</f>
        <v>1676</v>
      </c>
    </row>
    <row r="178" spans="1:64">
      <c r="A178" t="s">
        <v>825</v>
      </c>
      <c r="B178">
        <v>3870</v>
      </c>
      <c r="C178">
        <v>3920</v>
      </c>
      <c r="D178">
        <v>3930</v>
      </c>
      <c r="E178">
        <v>3990</v>
      </c>
      <c r="F178">
        <v>4100</v>
      </c>
      <c r="G178">
        <v>4440</v>
      </c>
      <c r="H178">
        <v>5120</v>
      </c>
      <c r="I178">
        <v>5550</v>
      </c>
      <c r="J178">
        <v>5770</v>
      </c>
      <c r="K178">
        <v>5830</v>
      </c>
      <c r="L178">
        <v>5790</v>
      </c>
      <c r="M178">
        <v>5830</v>
      </c>
      <c r="N178">
        <v>5720</v>
      </c>
      <c r="O178">
        <v>5630</v>
      </c>
      <c r="P178">
        <v>5680</v>
      </c>
      <c r="Q178">
        <v>5870</v>
      </c>
      <c r="R178">
        <v>6440</v>
      </c>
      <c r="S178">
        <v>7160</v>
      </c>
      <c r="T178">
        <v>7710</v>
      </c>
      <c r="U178">
        <v>7760</v>
      </c>
      <c r="V178">
        <v>7120</v>
      </c>
      <c r="W178">
        <v>7610</v>
      </c>
      <c r="X178">
        <v>7260</v>
      </c>
      <c r="Y178">
        <v>6940</v>
      </c>
      <c r="Z178">
        <v>6750</v>
      </c>
      <c r="AA178">
        <v>6800</v>
      </c>
      <c r="AB178">
        <v>6760</v>
      </c>
      <c r="AC178">
        <v>6270</v>
      </c>
      <c r="AD178">
        <v>6670</v>
      </c>
      <c r="AE178">
        <v>6850</v>
      </c>
      <c r="AF178">
        <v>6470</v>
      </c>
      <c r="AG178">
        <v>6590</v>
      </c>
      <c r="AH178">
        <v>6560</v>
      </c>
      <c r="AI178">
        <v>6080</v>
      </c>
      <c r="AJ178">
        <v>6230</v>
      </c>
      <c r="AK178">
        <v>6110</v>
      </c>
      <c r="AL178">
        <v>6050</v>
      </c>
      <c r="AM178">
        <v>6260</v>
      </c>
      <c r="AN178">
        <v>6280</v>
      </c>
      <c r="AO178">
        <v>6080</v>
      </c>
      <c r="AP178">
        <v>6100</v>
      </c>
      <c r="AQ178">
        <v>6240</v>
      </c>
      <c r="AR178">
        <v>6310</v>
      </c>
      <c r="AS178">
        <v>6600</v>
      </c>
      <c r="AT178">
        <v>7070</v>
      </c>
      <c r="AU178">
        <v>7310</v>
      </c>
      <c r="AV178">
        <v>7640</v>
      </c>
      <c r="AW178">
        <v>7940</v>
      </c>
      <c r="AX178">
        <v>8180</v>
      </c>
      <c r="AY178">
        <v>8330</v>
      </c>
      <c r="AZ178">
        <v>8660</v>
      </c>
      <c r="BA178">
        <v>9070</v>
      </c>
      <c r="BB178">
        <v>9210</v>
      </c>
      <c r="BC178">
        <v>9390</v>
      </c>
      <c r="BD178">
        <v>9320</v>
      </c>
      <c r="BE178">
        <v>8910</v>
      </c>
      <c r="BF178">
        <v>8380</v>
      </c>
      <c r="BG178">
        <v>8430</v>
      </c>
      <c r="BH178">
        <v>8750</v>
      </c>
      <c r="BI178">
        <v>8760</v>
      </c>
      <c r="BJ178">
        <v>7280</v>
      </c>
      <c r="BK178">
        <v>7010</v>
      </c>
      <c r="BL178" s="3">
        <f t="array" ref="BL178">IF(COUNTA(BG178:BK178)=0, 0, AVERAGE(IF(BG178:BK178&lt;&gt;"", IF(RIGHT(BG178:BK178,1)="k", VALUE(SUBSTITUTE(BG178:BK178,"k",""))*1000, VALUE(BG178:BK178)))))</f>
        <v>8046</v>
      </c>
    </row>
    <row r="179" spans="1:64">
      <c r="A179" t="s">
        <v>826</v>
      </c>
      <c r="AH179">
        <v>6650</v>
      </c>
      <c r="AI179">
        <v>6760</v>
      </c>
      <c r="AJ179">
        <v>7150</v>
      </c>
      <c r="AK179">
        <v>7540</v>
      </c>
      <c r="AL179">
        <v>8020</v>
      </c>
      <c r="AM179">
        <v>8480</v>
      </c>
      <c r="AN179">
        <v>8820</v>
      </c>
      <c r="AO179">
        <v>8800</v>
      </c>
      <c r="AP179">
        <v>8910</v>
      </c>
      <c r="AQ179">
        <v>9220</v>
      </c>
      <c r="AR179">
        <v>9640</v>
      </c>
      <c r="AS179" t="s">
        <v>443</v>
      </c>
      <c r="AT179" t="s">
        <v>123</v>
      </c>
      <c r="AU179" t="s">
        <v>121</v>
      </c>
      <c r="AV179" t="s">
        <v>137</v>
      </c>
      <c r="AW179" t="s">
        <v>378</v>
      </c>
      <c r="AX179" t="s">
        <v>212</v>
      </c>
      <c r="AY179" t="s">
        <v>378</v>
      </c>
      <c r="AZ179" t="s">
        <v>375</v>
      </c>
      <c r="BA179" t="s">
        <v>484</v>
      </c>
      <c r="BB179" t="s">
        <v>376</v>
      </c>
      <c r="BC179" t="s">
        <v>2</v>
      </c>
      <c r="BD179" t="s">
        <v>159</v>
      </c>
      <c r="BE179" t="s">
        <v>605</v>
      </c>
      <c r="BF179" t="s">
        <v>379</v>
      </c>
      <c r="BG179" t="s">
        <v>154</v>
      </c>
      <c r="BH179" t="s">
        <v>251</v>
      </c>
      <c r="BI179" t="s">
        <v>156</v>
      </c>
      <c r="BJ179" t="s">
        <v>474</v>
      </c>
      <c r="BK179" t="s">
        <v>156</v>
      </c>
      <c r="BL179" s="3">
        <f t="array" ref="BL179">IF(COUNTA(BG179:BK179)=0, 0, AVERAGE(IF(BG179:BK179&lt;&gt;"", IF(RIGHT(BG179:BK179,1)="k", VALUE(SUBSTITUTE(BG179:BK179,"k",""))*1000, VALUE(BG179:BK179)))))</f>
        <v>17800</v>
      </c>
    </row>
    <row r="180" spans="1:64">
      <c r="A180" t="s">
        <v>827</v>
      </c>
      <c r="AK180" t="s">
        <v>145</v>
      </c>
      <c r="AL180" t="s">
        <v>378</v>
      </c>
      <c r="AM180" t="s">
        <v>147</v>
      </c>
      <c r="AN180" t="s">
        <v>158</v>
      </c>
      <c r="AO180" t="s">
        <v>377</v>
      </c>
      <c r="AP180" t="s">
        <v>288</v>
      </c>
      <c r="AQ180" t="s">
        <v>379</v>
      </c>
      <c r="AR180" t="s">
        <v>285</v>
      </c>
      <c r="AS180" t="s">
        <v>251</v>
      </c>
      <c r="AT180" t="s">
        <v>566</v>
      </c>
      <c r="AU180" t="s">
        <v>303</v>
      </c>
      <c r="AV180" t="s">
        <v>292</v>
      </c>
      <c r="AW180" t="s">
        <v>219</v>
      </c>
      <c r="AX180" t="s">
        <v>255</v>
      </c>
      <c r="AY180" t="s">
        <v>293</v>
      </c>
      <c r="AZ180" t="s">
        <v>166</v>
      </c>
      <c r="BA180" t="s">
        <v>583</v>
      </c>
      <c r="BB180" t="s">
        <v>486</v>
      </c>
      <c r="BC180" t="s">
        <v>163</v>
      </c>
      <c r="BD180" t="s">
        <v>538</v>
      </c>
      <c r="BE180" t="s">
        <v>218</v>
      </c>
      <c r="BF180" t="s">
        <v>253</v>
      </c>
      <c r="BG180" t="s">
        <v>481</v>
      </c>
      <c r="BH180" t="s">
        <v>5</v>
      </c>
      <c r="BI180" t="s">
        <v>540</v>
      </c>
      <c r="BJ180" t="s">
        <v>256</v>
      </c>
      <c r="BK180" t="s">
        <v>531</v>
      </c>
      <c r="BL180" s="3">
        <f t="array" ref="BL180">IF(COUNTA(BG180:BK180)=0, 0, AVERAGE(IF(BG180:BK180&lt;&gt;"", IF(RIGHT(BG180:BK180,1)="k", VALUE(SUBSTITUTE(BG180:BK180,"k",""))*1000, VALUE(BG180:BK180)))))</f>
        <v>23560</v>
      </c>
    </row>
    <row r="181" spans="1:64">
      <c r="A181" t="s">
        <v>828</v>
      </c>
      <c r="B181" t="s">
        <v>287</v>
      </c>
      <c r="C181" t="s">
        <v>289</v>
      </c>
      <c r="D181" t="s">
        <v>286</v>
      </c>
      <c r="E181" t="s">
        <v>217</v>
      </c>
      <c r="F181" t="s">
        <v>164</v>
      </c>
      <c r="G181" t="s">
        <v>166</v>
      </c>
      <c r="H181" t="s">
        <v>539</v>
      </c>
      <c r="I181" t="s">
        <v>593</v>
      </c>
      <c r="J181" t="s">
        <v>296</v>
      </c>
      <c r="K181" t="s">
        <v>256</v>
      </c>
      <c r="L181" t="s">
        <v>170</v>
      </c>
      <c r="M181" t="s">
        <v>170</v>
      </c>
      <c r="N181" t="s">
        <v>482</v>
      </c>
      <c r="O181" t="s">
        <v>224</v>
      </c>
      <c r="P181" t="s">
        <v>263</v>
      </c>
      <c r="Q181" t="s">
        <v>23</v>
      </c>
      <c r="R181" t="s">
        <v>12</v>
      </c>
      <c r="S181" t="s">
        <v>172</v>
      </c>
      <c r="T181" t="s">
        <v>23</v>
      </c>
      <c r="U181" t="s">
        <v>313</v>
      </c>
      <c r="V181" t="s">
        <v>315</v>
      </c>
      <c r="W181" t="s">
        <v>54</v>
      </c>
      <c r="X181" t="s">
        <v>18</v>
      </c>
      <c r="Y181" t="s">
        <v>53</v>
      </c>
      <c r="Z181" t="s">
        <v>19</v>
      </c>
      <c r="AA181" t="s">
        <v>312</v>
      </c>
      <c r="AB181" t="s">
        <v>631</v>
      </c>
      <c r="AC181" t="s">
        <v>317</v>
      </c>
      <c r="AD181" t="s">
        <v>57</v>
      </c>
      <c r="AE181" t="s">
        <v>394</v>
      </c>
      <c r="AF181" t="s">
        <v>394</v>
      </c>
      <c r="AG181" t="s">
        <v>57</v>
      </c>
      <c r="AH181" t="s">
        <v>267</v>
      </c>
      <c r="AI181" t="s">
        <v>400</v>
      </c>
      <c r="AJ181" t="s">
        <v>399</v>
      </c>
      <c r="AK181" t="s">
        <v>394</v>
      </c>
      <c r="AL181" t="s">
        <v>548</v>
      </c>
      <c r="AM181" t="s">
        <v>185</v>
      </c>
      <c r="AN181" t="s">
        <v>230</v>
      </c>
      <c r="AO181" t="s">
        <v>61</v>
      </c>
      <c r="AP181" t="s">
        <v>497</v>
      </c>
      <c r="AQ181" t="s">
        <v>191</v>
      </c>
      <c r="AR181" t="s">
        <v>275</v>
      </c>
      <c r="AS181" t="s">
        <v>585</v>
      </c>
      <c r="AT181" t="s">
        <v>410</v>
      </c>
      <c r="AU181" t="s">
        <v>606</v>
      </c>
      <c r="AV181" t="s">
        <v>587</v>
      </c>
      <c r="AW181" t="s">
        <v>747</v>
      </c>
      <c r="AX181" t="s">
        <v>103</v>
      </c>
      <c r="AY181" t="s">
        <v>606</v>
      </c>
      <c r="AZ181" t="s">
        <v>744</v>
      </c>
      <c r="BA181" t="s">
        <v>510</v>
      </c>
      <c r="BB181" t="s">
        <v>609</v>
      </c>
      <c r="BC181" t="s">
        <v>385</v>
      </c>
      <c r="BD181" t="s">
        <v>829</v>
      </c>
      <c r="BE181" t="s">
        <v>830</v>
      </c>
      <c r="BF181" t="s">
        <v>783</v>
      </c>
      <c r="BG181" t="s">
        <v>199</v>
      </c>
      <c r="BH181" t="s">
        <v>624</v>
      </c>
      <c r="BI181" t="s">
        <v>831</v>
      </c>
      <c r="BJ181" t="s">
        <v>783</v>
      </c>
      <c r="BK181" t="s">
        <v>832</v>
      </c>
      <c r="BL181" s="3">
        <f t="array" ref="BL181">IF(COUNTA(BG181:BK181)=0, 0, AVERAGE(IF(BG181:BK181&lt;&gt;"", IF(RIGHT(BG181:BK181,1)="k", VALUE(SUBSTITUTE(BG181:BK181,"k",""))*1000, VALUE(BG181:BK181)))))</f>
        <v>53080</v>
      </c>
    </row>
    <row r="182" spans="1:64">
      <c r="A182" t="s">
        <v>833</v>
      </c>
      <c r="L182">
        <v>946</v>
      </c>
      <c r="M182">
        <v>1050</v>
      </c>
      <c r="N182">
        <v>1070</v>
      </c>
      <c r="O182">
        <v>1140</v>
      </c>
      <c r="P182">
        <v>1170</v>
      </c>
      <c r="Q182">
        <v>1300</v>
      </c>
      <c r="R182">
        <v>1230</v>
      </c>
      <c r="S182">
        <v>1200</v>
      </c>
      <c r="T182">
        <v>1180</v>
      </c>
      <c r="U182">
        <v>1180</v>
      </c>
      <c r="V182">
        <v>1280</v>
      </c>
      <c r="W182">
        <v>1430</v>
      </c>
      <c r="X182">
        <v>1400</v>
      </c>
      <c r="Y182">
        <v>1370</v>
      </c>
      <c r="Z182">
        <v>1410</v>
      </c>
      <c r="AA182">
        <v>1410</v>
      </c>
      <c r="AB182">
        <v>1520</v>
      </c>
      <c r="AC182">
        <v>1680</v>
      </c>
      <c r="AD182">
        <v>1710</v>
      </c>
      <c r="AE182">
        <v>1860</v>
      </c>
      <c r="AF182">
        <v>2170</v>
      </c>
      <c r="AG182">
        <v>2120</v>
      </c>
      <c r="AH182">
        <v>2110</v>
      </c>
      <c r="AI182">
        <v>2110</v>
      </c>
      <c r="AJ182">
        <v>2160</v>
      </c>
      <c r="AK182">
        <v>2260</v>
      </c>
      <c r="AL182">
        <v>2300</v>
      </c>
      <c r="AM182">
        <v>2330</v>
      </c>
      <c r="AN182">
        <v>2360</v>
      </c>
      <c r="AO182">
        <v>2400</v>
      </c>
      <c r="AP182">
        <v>2410</v>
      </c>
      <c r="AQ182">
        <v>2410</v>
      </c>
      <c r="AR182">
        <v>2490</v>
      </c>
      <c r="AS182">
        <v>2570</v>
      </c>
      <c r="AT182">
        <v>2650</v>
      </c>
      <c r="AU182">
        <v>2790</v>
      </c>
      <c r="AV182">
        <v>2940</v>
      </c>
      <c r="AW182">
        <v>3050</v>
      </c>
      <c r="AX182">
        <v>3060</v>
      </c>
      <c r="AY182">
        <v>3100</v>
      </c>
      <c r="AZ182">
        <v>3200</v>
      </c>
      <c r="BA182">
        <v>3250</v>
      </c>
      <c r="BB182">
        <v>3410</v>
      </c>
      <c r="BC182">
        <v>3520</v>
      </c>
      <c r="BD182">
        <v>3530</v>
      </c>
      <c r="BE182">
        <v>3580</v>
      </c>
      <c r="BF182">
        <v>3590</v>
      </c>
      <c r="BG182">
        <v>3640</v>
      </c>
      <c r="BH182">
        <v>3700</v>
      </c>
      <c r="BI182">
        <v>3770</v>
      </c>
      <c r="BJ182">
        <v>3670</v>
      </c>
      <c r="BK182">
        <v>3920</v>
      </c>
      <c r="BL182" s="3">
        <f t="array" ref="BL182">IF(COUNTA(BG182:BK182)=0, 0, AVERAGE(IF(BG182:BK182&lt;&gt;"", IF(RIGHT(BG182:BK182,1)="k", VALUE(SUBSTITUTE(BG182:BK182,"k",""))*1000, VALUE(BG182:BK182)))))</f>
        <v>3740</v>
      </c>
    </row>
    <row r="183" spans="1:64">
      <c r="A183" t="s">
        <v>834</v>
      </c>
      <c r="AY183" t="s">
        <v>226</v>
      </c>
      <c r="AZ183" t="s">
        <v>401</v>
      </c>
      <c r="BA183" t="s">
        <v>546</v>
      </c>
      <c r="BB183" t="s">
        <v>495</v>
      </c>
      <c r="BC183" t="s">
        <v>401</v>
      </c>
      <c r="BD183" t="s">
        <v>47</v>
      </c>
      <c r="BE183" t="s">
        <v>227</v>
      </c>
      <c r="BF183" t="s">
        <v>312</v>
      </c>
      <c r="BG183" t="s">
        <v>545</v>
      </c>
      <c r="BH183" t="s">
        <v>584</v>
      </c>
      <c r="BL183" s="3">
        <f t="array" ref="BL183">IF(COUNTA(BG183:BK183)=0, 0, AVERAGE(IF(BG183:BK183&lt;&gt;"", IF(RIGHT(BG183:BK183,1)="k", VALUE(SUBSTITUTE(BG183:BK183,"k",""))*1000, VALUE(BG183:BK183)))))</f>
        <v>28150</v>
      </c>
    </row>
    <row r="184" spans="1:64">
      <c r="A184" t="s">
        <v>835</v>
      </c>
      <c r="B184">
        <v>3230</v>
      </c>
      <c r="C184">
        <v>2990</v>
      </c>
      <c r="D184">
        <v>3150</v>
      </c>
      <c r="E184">
        <v>3390</v>
      </c>
      <c r="F184">
        <v>3500</v>
      </c>
      <c r="G184">
        <v>3380</v>
      </c>
      <c r="H184">
        <v>3750</v>
      </c>
      <c r="I184">
        <v>3680</v>
      </c>
      <c r="J184">
        <v>3860</v>
      </c>
      <c r="K184">
        <v>3770</v>
      </c>
      <c r="L184">
        <v>4010</v>
      </c>
      <c r="M184">
        <v>4550</v>
      </c>
      <c r="N184">
        <v>4720</v>
      </c>
      <c r="O184">
        <v>5070</v>
      </c>
      <c r="P184">
        <v>5050</v>
      </c>
      <c r="Q184">
        <v>5090</v>
      </c>
      <c r="R184">
        <v>5800</v>
      </c>
      <c r="S184">
        <v>5330</v>
      </c>
      <c r="T184">
        <v>6420</v>
      </c>
      <c r="U184">
        <v>7370</v>
      </c>
      <c r="V184">
        <v>6990</v>
      </c>
      <c r="W184">
        <v>6340</v>
      </c>
      <c r="X184">
        <v>6230</v>
      </c>
      <c r="Y184">
        <v>6130</v>
      </c>
      <c r="Z184">
        <v>6370</v>
      </c>
      <c r="AA184">
        <v>7020</v>
      </c>
      <c r="AB184">
        <v>6960</v>
      </c>
      <c r="AC184">
        <v>6970</v>
      </c>
      <c r="AD184">
        <v>7320</v>
      </c>
      <c r="AE184">
        <v>8090</v>
      </c>
      <c r="AF184">
        <v>8610</v>
      </c>
      <c r="AG184">
        <v>8730</v>
      </c>
      <c r="AH184">
        <v>9310</v>
      </c>
      <c r="AI184">
        <v>9690</v>
      </c>
      <c r="AJ184">
        <v>9360</v>
      </c>
      <c r="AK184">
        <v>9150</v>
      </c>
      <c r="AL184">
        <v>9460</v>
      </c>
      <c r="AM184" t="s">
        <v>455</v>
      </c>
      <c r="AN184" t="s">
        <v>120</v>
      </c>
      <c r="AO184" t="s">
        <v>120</v>
      </c>
      <c r="AP184" t="s">
        <v>444</v>
      </c>
      <c r="AQ184" t="s">
        <v>122</v>
      </c>
      <c r="AR184" t="s">
        <v>123</v>
      </c>
      <c r="AS184" t="s">
        <v>443</v>
      </c>
      <c r="AT184">
        <v>9940</v>
      </c>
      <c r="AU184" t="s">
        <v>456</v>
      </c>
      <c r="AV184" t="s">
        <v>372</v>
      </c>
      <c r="AW184" t="s">
        <v>135</v>
      </c>
      <c r="AX184" t="s">
        <v>143</v>
      </c>
      <c r="AY184" t="s">
        <v>599</v>
      </c>
      <c r="AZ184" t="s">
        <v>127</v>
      </c>
      <c r="BA184" t="s">
        <v>378</v>
      </c>
      <c r="BB184" t="s">
        <v>378</v>
      </c>
      <c r="BC184" t="s">
        <v>146</v>
      </c>
      <c r="BD184" t="s">
        <v>152</v>
      </c>
      <c r="BE184" t="s">
        <v>2</v>
      </c>
      <c r="BF184" t="s">
        <v>157</v>
      </c>
      <c r="BG184" t="s">
        <v>380</v>
      </c>
      <c r="BH184" t="s">
        <v>381</v>
      </c>
      <c r="BI184" t="s">
        <v>161</v>
      </c>
      <c r="BJ184" t="s">
        <v>159</v>
      </c>
      <c r="BK184" t="s">
        <v>381</v>
      </c>
      <c r="BL184" s="3">
        <f t="array" ref="BL184">IF(COUNTA(BG184:BK184)=0, 0, AVERAGE(IF(BG184:BK184&lt;&gt;"", IF(RIGHT(BG184:BK184,1)="k", VALUE(SUBSTITUTE(BG184:BK184,"k",""))*1000, VALUE(BG184:BK184)))))</f>
        <v>16420</v>
      </c>
    </row>
    <row r="185" spans="1:64">
      <c r="A185" t="s">
        <v>836</v>
      </c>
      <c r="B185">
        <v>524</v>
      </c>
      <c r="C185">
        <v>564</v>
      </c>
      <c r="D185">
        <v>681</v>
      </c>
      <c r="E185">
        <v>604</v>
      </c>
      <c r="F185">
        <v>640</v>
      </c>
      <c r="G185">
        <v>634</v>
      </c>
      <c r="H185">
        <v>568</v>
      </c>
      <c r="I185">
        <v>595</v>
      </c>
      <c r="J185">
        <v>597</v>
      </c>
      <c r="K185">
        <v>686</v>
      </c>
      <c r="L185">
        <v>652</v>
      </c>
      <c r="M185">
        <v>686</v>
      </c>
      <c r="N185">
        <v>833</v>
      </c>
      <c r="O185">
        <v>721</v>
      </c>
      <c r="P185">
        <v>877</v>
      </c>
      <c r="Q185">
        <v>986</v>
      </c>
      <c r="R185">
        <v>1070</v>
      </c>
      <c r="S185">
        <v>1010</v>
      </c>
      <c r="T185">
        <v>1080</v>
      </c>
      <c r="U185">
        <v>1050</v>
      </c>
      <c r="V185">
        <v>1160</v>
      </c>
      <c r="W185">
        <v>1210</v>
      </c>
      <c r="X185">
        <v>1210</v>
      </c>
      <c r="Y185">
        <v>1190</v>
      </c>
      <c r="Z185">
        <v>1060</v>
      </c>
      <c r="AA185">
        <v>1120</v>
      </c>
      <c r="AB185">
        <v>1000</v>
      </c>
      <c r="AC185">
        <v>983</v>
      </c>
      <c r="AD185">
        <v>1120</v>
      </c>
      <c r="AE185">
        <v>939</v>
      </c>
      <c r="AF185">
        <v>945</v>
      </c>
      <c r="AG185">
        <v>987</v>
      </c>
      <c r="AH185">
        <v>1080</v>
      </c>
      <c r="AI185">
        <v>1120</v>
      </c>
      <c r="AJ185">
        <v>1170</v>
      </c>
      <c r="AK185">
        <v>1210</v>
      </c>
      <c r="AL185">
        <v>1300</v>
      </c>
      <c r="AM185">
        <v>1330</v>
      </c>
      <c r="AN185">
        <v>1380</v>
      </c>
      <c r="AO185">
        <v>1300</v>
      </c>
      <c r="AP185">
        <v>1270</v>
      </c>
      <c r="AQ185">
        <v>1250</v>
      </c>
      <c r="AR185">
        <v>1270</v>
      </c>
      <c r="AS185">
        <v>1330</v>
      </c>
      <c r="AT185">
        <v>1380</v>
      </c>
      <c r="AU185">
        <v>1430</v>
      </c>
      <c r="AV185">
        <v>1440</v>
      </c>
      <c r="AW185">
        <v>1420</v>
      </c>
      <c r="AX185">
        <v>1430</v>
      </c>
      <c r="AY185">
        <v>1490</v>
      </c>
      <c r="AZ185">
        <v>1540</v>
      </c>
      <c r="BA185">
        <v>1550</v>
      </c>
      <c r="BB185">
        <v>1150</v>
      </c>
      <c r="BC185">
        <v>891</v>
      </c>
      <c r="BD185">
        <v>856</v>
      </c>
      <c r="BE185">
        <v>857</v>
      </c>
      <c r="BF185">
        <v>813</v>
      </c>
      <c r="BG185">
        <v>806</v>
      </c>
      <c r="BH185">
        <v>803</v>
      </c>
      <c r="BI185">
        <v>781</v>
      </c>
      <c r="BJ185">
        <v>727</v>
      </c>
      <c r="BL185" s="3">
        <f t="array" ref="BL185">IF(COUNTA(BG185:BK185)=0, 0, AVERAGE(IF(BG185:BK185&lt;&gt;"", IF(RIGHT(BG185:BK185,1)="k", VALUE(SUBSTITUTE(BG185:BK185,"k",""))*1000, VALUE(BG185:BK185)))))</f>
        <v>779.25</v>
      </c>
    </row>
    <row r="186" spans="1:64">
      <c r="A186" t="s">
        <v>837</v>
      </c>
      <c r="BA186" t="s">
        <v>261</v>
      </c>
      <c r="BB186" t="s">
        <v>6</v>
      </c>
      <c r="BC186" t="s">
        <v>301</v>
      </c>
      <c r="BD186" t="s">
        <v>491</v>
      </c>
      <c r="BE186" t="s">
        <v>32</v>
      </c>
      <c r="BF186" t="s">
        <v>306</v>
      </c>
      <c r="BG186" t="s">
        <v>531</v>
      </c>
      <c r="BH186" t="s">
        <v>7</v>
      </c>
      <c r="BI186" t="s">
        <v>223</v>
      </c>
      <c r="BJ186" t="s">
        <v>216</v>
      </c>
      <c r="BK186" t="s">
        <v>156</v>
      </c>
      <c r="BL186" s="3">
        <f t="array" ref="BL186">IF(COUNTA(BG186:BK186)=0, 0, AVERAGE(IF(BG186:BK186&lt;&gt;"", IF(RIGHT(BG186:BK186,1)="k", VALUE(SUBSTITUTE(BG186:BK186,"k",""))*1000, VALUE(BG186:BK186)))))</f>
        <v>22300</v>
      </c>
    </row>
    <row r="187" spans="1:64">
      <c r="A187" t="s">
        <v>838</v>
      </c>
      <c r="B187">
        <v>560</v>
      </c>
      <c r="C187">
        <v>557</v>
      </c>
      <c r="D187">
        <v>576</v>
      </c>
      <c r="E187">
        <v>556</v>
      </c>
      <c r="F187">
        <v>531</v>
      </c>
      <c r="G187">
        <v>524</v>
      </c>
      <c r="H187">
        <v>506</v>
      </c>
      <c r="I187">
        <v>500</v>
      </c>
      <c r="J187">
        <v>489</v>
      </c>
      <c r="K187">
        <v>512</v>
      </c>
      <c r="L187">
        <v>512</v>
      </c>
      <c r="M187">
        <v>490</v>
      </c>
      <c r="N187">
        <v>485</v>
      </c>
      <c r="O187">
        <v>434</v>
      </c>
      <c r="P187">
        <v>446</v>
      </c>
      <c r="Q187">
        <v>476</v>
      </c>
      <c r="R187">
        <v>481</v>
      </c>
      <c r="S187">
        <v>483</v>
      </c>
      <c r="T187">
        <v>472</v>
      </c>
      <c r="U187">
        <v>364</v>
      </c>
      <c r="V187">
        <v>341</v>
      </c>
      <c r="W187">
        <v>345</v>
      </c>
      <c r="X187">
        <v>346</v>
      </c>
      <c r="Y187">
        <v>381</v>
      </c>
      <c r="Z187">
        <v>384</v>
      </c>
      <c r="AA187">
        <v>463</v>
      </c>
      <c r="AB187">
        <v>431</v>
      </c>
      <c r="AC187">
        <v>407</v>
      </c>
      <c r="AD187">
        <v>454</v>
      </c>
      <c r="AE187">
        <v>460</v>
      </c>
      <c r="AF187">
        <v>429</v>
      </c>
      <c r="AG187">
        <v>449</v>
      </c>
      <c r="AH187">
        <v>465</v>
      </c>
      <c r="AI187">
        <v>383</v>
      </c>
      <c r="AJ187">
        <v>413</v>
      </c>
      <c r="AK187">
        <v>400</v>
      </c>
      <c r="AL187">
        <v>391</v>
      </c>
      <c r="AM187">
        <v>399</v>
      </c>
      <c r="AN187">
        <v>413</v>
      </c>
      <c r="AO187">
        <v>396</v>
      </c>
      <c r="AP187">
        <v>379</v>
      </c>
      <c r="AQ187">
        <v>410</v>
      </c>
      <c r="AR187">
        <v>429</v>
      </c>
      <c r="AS187">
        <v>473</v>
      </c>
      <c r="AT187">
        <v>605</v>
      </c>
      <c r="AU187">
        <v>682</v>
      </c>
      <c r="AV187">
        <v>663</v>
      </c>
      <c r="AW187">
        <v>662</v>
      </c>
      <c r="AX187">
        <v>659</v>
      </c>
      <c r="AY187">
        <v>663</v>
      </c>
      <c r="AZ187">
        <v>728</v>
      </c>
      <c r="BA187">
        <v>703</v>
      </c>
      <c r="BB187">
        <v>739</v>
      </c>
      <c r="BC187">
        <v>754</v>
      </c>
      <c r="BD187">
        <v>778</v>
      </c>
      <c r="BE187">
        <v>774</v>
      </c>
      <c r="BF187">
        <v>703</v>
      </c>
      <c r="BG187">
        <v>660</v>
      </c>
      <c r="BH187">
        <v>653</v>
      </c>
      <c r="BI187">
        <v>653</v>
      </c>
      <c r="BJ187">
        <v>622</v>
      </c>
      <c r="BK187">
        <v>596</v>
      </c>
      <c r="BL187" s="3">
        <f t="array" ref="BL187">IF(COUNTA(BG187:BK187)=0, 0, AVERAGE(IF(BG187:BK187&lt;&gt;"", IF(RIGHT(BG187:BK187,1)="k", VALUE(SUBSTITUTE(BG187:BK187,"k",""))*1000, VALUE(BG187:BK187)))))</f>
        <v>636.79999999999995</v>
      </c>
    </row>
    <row r="188" spans="1:64">
      <c r="A188" t="s">
        <v>839</v>
      </c>
      <c r="B188">
        <v>324</v>
      </c>
      <c r="C188">
        <v>358</v>
      </c>
      <c r="D188">
        <v>365</v>
      </c>
      <c r="E188">
        <v>377</v>
      </c>
      <c r="F188">
        <v>422</v>
      </c>
      <c r="G188">
        <v>475</v>
      </c>
      <c r="H188">
        <v>502</v>
      </c>
      <c r="I188">
        <v>510</v>
      </c>
      <c r="J188">
        <v>514</v>
      </c>
      <c r="K188">
        <v>548</v>
      </c>
      <c r="L188">
        <v>542</v>
      </c>
      <c r="M188">
        <v>525</v>
      </c>
      <c r="N188">
        <v>550</v>
      </c>
      <c r="O188">
        <v>556</v>
      </c>
      <c r="P188">
        <v>569</v>
      </c>
      <c r="Q188">
        <v>569</v>
      </c>
      <c r="R188">
        <v>545</v>
      </c>
      <c r="S188">
        <v>569</v>
      </c>
      <c r="T188">
        <v>617</v>
      </c>
      <c r="U188">
        <v>571</v>
      </c>
      <c r="V188">
        <v>636</v>
      </c>
      <c r="W188">
        <v>597</v>
      </c>
      <c r="X188">
        <v>557</v>
      </c>
      <c r="Y188">
        <v>509</v>
      </c>
      <c r="Z188">
        <v>520</v>
      </c>
      <c r="AA188">
        <v>532</v>
      </c>
      <c r="AB188">
        <v>524</v>
      </c>
      <c r="AC188">
        <v>511</v>
      </c>
      <c r="AD188">
        <v>529</v>
      </c>
      <c r="AE188">
        <v>534</v>
      </c>
      <c r="AF188">
        <v>517</v>
      </c>
      <c r="AG188">
        <v>499</v>
      </c>
      <c r="AH188">
        <v>466</v>
      </c>
      <c r="AI188">
        <v>398</v>
      </c>
      <c r="AJ188">
        <v>456</v>
      </c>
      <c r="AK188">
        <v>470</v>
      </c>
      <c r="AL188">
        <v>493</v>
      </c>
      <c r="AM188">
        <v>546</v>
      </c>
      <c r="AN188">
        <v>518</v>
      </c>
      <c r="AO188">
        <v>515</v>
      </c>
      <c r="AP188">
        <v>497</v>
      </c>
      <c r="AQ188">
        <v>488</v>
      </c>
      <c r="AR188">
        <v>493</v>
      </c>
      <c r="AS188">
        <v>513</v>
      </c>
      <c r="AT188">
        <v>495</v>
      </c>
      <c r="AU188">
        <v>460</v>
      </c>
      <c r="AV188">
        <v>459</v>
      </c>
      <c r="AW188">
        <v>440</v>
      </c>
      <c r="AX188">
        <v>445</v>
      </c>
      <c r="AY188">
        <v>457</v>
      </c>
      <c r="AZ188">
        <v>472</v>
      </c>
      <c r="BA188">
        <v>489</v>
      </c>
      <c r="BB188">
        <v>508</v>
      </c>
      <c r="BC188">
        <v>525</v>
      </c>
      <c r="BD188">
        <v>542</v>
      </c>
      <c r="BE188">
        <v>559</v>
      </c>
      <c r="BF188">
        <v>576</v>
      </c>
      <c r="BG188">
        <v>586</v>
      </c>
      <c r="BH188">
        <v>601</v>
      </c>
      <c r="BI188">
        <v>618</v>
      </c>
      <c r="BJ188">
        <v>614</v>
      </c>
      <c r="BK188">
        <v>632</v>
      </c>
      <c r="BL188" s="3">
        <f t="array" ref="BL188">IF(COUNTA(BG188:BK188)=0, 0, AVERAGE(IF(BG188:BK188&lt;&gt;"", IF(RIGHT(BG188:BK188,1)="k", VALUE(SUBSTITUTE(BG188:BK188,"k",""))*1000, VALUE(BG188:BK188)))))</f>
        <v>610.20000000000005</v>
      </c>
    </row>
    <row r="189" spans="1:64">
      <c r="A189" t="s">
        <v>840</v>
      </c>
      <c r="B189">
        <v>598</v>
      </c>
      <c r="C189">
        <v>612</v>
      </c>
      <c r="D189">
        <v>638</v>
      </c>
      <c r="E189">
        <v>669</v>
      </c>
      <c r="F189">
        <v>693</v>
      </c>
      <c r="G189">
        <v>727</v>
      </c>
      <c r="H189">
        <v>784</v>
      </c>
      <c r="I189">
        <v>827</v>
      </c>
      <c r="J189">
        <v>869</v>
      </c>
      <c r="K189">
        <v>899</v>
      </c>
      <c r="L189">
        <v>974</v>
      </c>
      <c r="M189">
        <v>993</v>
      </c>
      <c r="N189">
        <v>1010</v>
      </c>
      <c r="O189">
        <v>1080</v>
      </c>
      <c r="P189">
        <v>1100</v>
      </c>
      <c r="Q189">
        <v>1130</v>
      </c>
      <c r="R189">
        <v>1200</v>
      </c>
      <c r="S189">
        <v>1290</v>
      </c>
      <c r="T189">
        <v>1390</v>
      </c>
      <c r="U189">
        <v>1440</v>
      </c>
      <c r="V189">
        <v>1480</v>
      </c>
      <c r="W189">
        <v>1530</v>
      </c>
      <c r="X189">
        <v>1580</v>
      </c>
      <c r="Y189">
        <v>1640</v>
      </c>
      <c r="Z189">
        <v>1700</v>
      </c>
      <c r="AA189">
        <v>1740</v>
      </c>
      <c r="AB189">
        <v>1810</v>
      </c>
      <c r="AC189">
        <v>1940</v>
      </c>
      <c r="AD189">
        <v>2160</v>
      </c>
      <c r="AE189">
        <v>2390</v>
      </c>
      <c r="AF189">
        <v>2610</v>
      </c>
      <c r="AG189">
        <v>2790</v>
      </c>
      <c r="AH189">
        <v>2970</v>
      </c>
      <c r="AI189">
        <v>3170</v>
      </c>
      <c r="AJ189">
        <v>3370</v>
      </c>
      <c r="AK189">
        <v>3600</v>
      </c>
      <c r="AL189">
        <v>3750</v>
      </c>
      <c r="AM189">
        <v>3600</v>
      </c>
      <c r="AN189">
        <v>3280</v>
      </c>
      <c r="AO189">
        <v>3400</v>
      </c>
      <c r="AP189">
        <v>3510</v>
      </c>
      <c r="AQ189">
        <v>3600</v>
      </c>
      <c r="AR189">
        <v>3790</v>
      </c>
      <c r="AS189">
        <v>4020</v>
      </c>
      <c r="AT189">
        <v>4240</v>
      </c>
      <c r="AU189">
        <v>4390</v>
      </c>
      <c r="AV189">
        <v>4570</v>
      </c>
      <c r="AW189">
        <v>4780</v>
      </c>
      <c r="AX189">
        <v>4830</v>
      </c>
      <c r="AY189">
        <v>4760</v>
      </c>
      <c r="AZ189">
        <v>5080</v>
      </c>
      <c r="BA189">
        <v>5090</v>
      </c>
      <c r="BB189">
        <v>5430</v>
      </c>
      <c r="BC189">
        <v>5540</v>
      </c>
      <c r="BD189">
        <v>5560</v>
      </c>
      <c r="BE189">
        <v>5710</v>
      </c>
      <c r="BF189">
        <v>5880</v>
      </c>
      <c r="BG189">
        <v>6100</v>
      </c>
      <c r="BH189">
        <v>6340</v>
      </c>
      <c r="BI189">
        <v>6460</v>
      </c>
      <c r="BJ189">
        <v>6040</v>
      </c>
      <c r="BK189">
        <v>6120</v>
      </c>
      <c r="BL189" s="3">
        <f t="array" ref="BL189">IF(COUNTA(BG189:BK189)=0, 0, AVERAGE(IF(BG189:BK189&lt;&gt;"", IF(RIGHT(BG189:BK189,1)="k", VALUE(SUBSTITUTE(BG189:BK189,"k",""))*1000, VALUE(BG189:BK189)))))</f>
        <v>6212</v>
      </c>
    </row>
    <row r="190" spans="1:64">
      <c r="A190" t="s">
        <v>841</v>
      </c>
      <c r="AA190">
        <v>1410</v>
      </c>
      <c r="AB190">
        <v>1410</v>
      </c>
      <c r="AC190">
        <v>1350</v>
      </c>
      <c r="AD190">
        <v>1500</v>
      </c>
      <c r="AE190">
        <v>1350</v>
      </c>
      <c r="AF190">
        <v>1310</v>
      </c>
      <c r="AG190">
        <v>1190</v>
      </c>
      <c r="AH190">
        <v>827</v>
      </c>
      <c r="AI190">
        <v>684</v>
      </c>
      <c r="AJ190">
        <v>530</v>
      </c>
      <c r="AK190">
        <v>455</v>
      </c>
      <c r="AL190">
        <v>372</v>
      </c>
      <c r="AM190">
        <v>373</v>
      </c>
      <c r="AN190">
        <v>390</v>
      </c>
      <c r="AO190">
        <v>403</v>
      </c>
      <c r="AP190">
        <v>430</v>
      </c>
      <c r="AQ190">
        <v>462</v>
      </c>
      <c r="AR190">
        <v>501</v>
      </c>
      <c r="AS190">
        <v>545</v>
      </c>
      <c r="AT190">
        <v>590</v>
      </c>
      <c r="AU190">
        <v>618</v>
      </c>
      <c r="AV190">
        <v>649</v>
      </c>
      <c r="AW190">
        <v>687</v>
      </c>
      <c r="AX190">
        <v>728</v>
      </c>
      <c r="AY190">
        <v>741</v>
      </c>
      <c r="AZ190">
        <v>774</v>
      </c>
      <c r="BA190">
        <v>814</v>
      </c>
      <c r="BB190">
        <v>856</v>
      </c>
      <c r="BC190">
        <v>899</v>
      </c>
      <c r="BD190">
        <v>937</v>
      </c>
      <c r="BE190">
        <v>970</v>
      </c>
      <c r="BF190">
        <v>1010</v>
      </c>
      <c r="BG190">
        <v>1060</v>
      </c>
      <c r="BH190">
        <v>1120</v>
      </c>
      <c r="BI190">
        <v>1170</v>
      </c>
      <c r="BJ190">
        <v>1200</v>
      </c>
      <c r="BK190">
        <v>1280</v>
      </c>
      <c r="BL190" s="3">
        <f t="array" ref="BL190">IF(COUNTA(BG190:BK190)=0, 0, AVERAGE(IF(BG190:BK190&lt;&gt;"", IF(RIGHT(BG190:BK190,1)="k", VALUE(SUBSTITUTE(BG190:BK190,"k",""))*1000, VALUE(BG190:BK190)))))</f>
        <v>1166</v>
      </c>
    </row>
    <row r="191" spans="1:64">
      <c r="A191" t="s">
        <v>842</v>
      </c>
      <c r="AC191">
        <v>2660</v>
      </c>
      <c r="AD191">
        <v>2880</v>
      </c>
      <c r="AE191">
        <v>2680</v>
      </c>
      <c r="AF191">
        <v>3530</v>
      </c>
      <c r="AG191">
        <v>3280</v>
      </c>
      <c r="AH191">
        <v>2720</v>
      </c>
      <c r="AI191">
        <v>2680</v>
      </c>
      <c r="AJ191">
        <v>2170</v>
      </c>
      <c r="AK191">
        <v>1970</v>
      </c>
      <c r="AL191">
        <v>2060</v>
      </c>
      <c r="AM191">
        <v>1800</v>
      </c>
      <c r="AN191">
        <v>1900</v>
      </c>
      <c r="AO191">
        <v>2180</v>
      </c>
      <c r="AP191">
        <v>2260</v>
      </c>
      <c r="AQ191">
        <v>2330</v>
      </c>
      <c r="AR191">
        <v>2300</v>
      </c>
      <c r="AS191">
        <v>2350</v>
      </c>
      <c r="AT191">
        <v>2430</v>
      </c>
      <c r="AU191">
        <v>2710</v>
      </c>
      <c r="AV191">
        <v>2970</v>
      </c>
      <c r="AW191">
        <v>3250</v>
      </c>
      <c r="AX191">
        <v>3670</v>
      </c>
      <c r="AY191">
        <v>3840</v>
      </c>
      <c r="AZ191">
        <v>4120</v>
      </c>
      <c r="BA191">
        <v>4640</v>
      </c>
      <c r="BB191">
        <v>5070</v>
      </c>
      <c r="BC191">
        <v>5480</v>
      </c>
      <c r="BD191">
        <v>5940</v>
      </c>
      <c r="BE191">
        <v>6210</v>
      </c>
      <c r="BF191">
        <v>6480</v>
      </c>
      <c r="BG191">
        <v>6780</v>
      </c>
      <c r="BH191">
        <v>7090</v>
      </c>
      <c r="BI191">
        <v>7420</v>
      </c>
      <c r="BL191" s="3">
        <f t="array" ref="BL191">IF(COUNTA(BG191:BK191)=0, 0, AVERAGE(IF(BG191:BK191&lt;&gt;"", IF(RIGHT(BG191:BK191,1)="k", VALUE(SUBSTITUTE(BG191:BK191,"k",""))*1000, VALUE(BG191:BK191)))))</f>
        <v>7096.666666666667</v>
      </c>
    </row>
    <row r="192" spans="1:64">
      <c r="A192" t="s">
        <v>843</v>
      </c>
      <c r="AP192">
        <v>948</v>
      </c>
      <c r="AQ192">
        <v>1080</v>
      </c>
      <c r="AR192">
        <v>994</v>
      </c>
      <c r="AS192">
        <v>954</v>
      </c>
      <c r="AT192">
        <v>938</v>
      </c>
      <c r="AU192">
        <v>943</v>
      </c>
      <c r="AV192">
        <v>881</v>
      </c>
      <c r="AW192">
        <v>948</v>
      </c>
      <c r="AX192">
        <v>1030</v>
      </c>
      <c r="AY192">
        <v>1110</v>
      </c>
      <c r="AZ192">
        <v>1190</v>
      </c>
      <c r="BA192">
        <v>1230</v>
      </c>
      <c r="BB192">
        <v>1270</v>
      </c>
      <c r="BC192">
        <v>1280</v>
      </c>
      <c r="BD192">
        <v>1310</v>
      </c>
      <c r="BE192">
        <v>1320</v>
      </c>
      <c r="BF192">
        <v>1350</v>
      </c>
      <c r="BG192">
        <v>1290</v>
      </c>
      <c r="BH192">
        <v>1260</v>
      </c>
      <c r="BI192">
        <v>1530</v>
      </c>
      <c r="BJ192">
        <v>1990</v>
      </c>
      <c r="BK192">
        <v>2060</v>
      </c>
      <c r="BL192" s="3">
        <f t="array" ref="BL192">IF(COUNTA(BG192:BK192)=0, 0, AVERAGE(IF(BG192:BK192&lt;&gt;"", IF(RIGHT(BG192:BK192,1)="k", VALUE(SUBSTITUTE(BG192:BK192,"k",""))*1000, VALUE(BG192:BK192)))))</f>
        <v>1626</v>
      </c>
    </row>
    <row r="193" spans="1:64">
      <c r="A193" t="s">
        <v>844</v>
      </c>
      <c r="W193">
        <v>2290</v>
      </c>
      <c r="X193">
        <v>2400</v>
      </c>
      <c r="Y193">
        <v>2450</v>
      </c>
      <c r="Z193">
        <v>2490</v>
      </c>
      <c r="AA193">
        <v>2650</v>
      </c>
      <c r="AB193">
        <v>2710</v>
      </c>
      <c r="AC193">
        <v>2780</v>
      </c>
      <c r="AD193">
        <v>2710</v>
      </c>
      <c r="AE193">
        <v>2710</v>
      </c>
      <c r="AF193">
        <v>2640</v>
      </c>
      <c r="AG193">
        <v>2810</v>
      </c>
      <c r="AH193">
        <v>2810</v>
      </c>
      <c r="AI193">
        <v>2900</v>
      </c>
      <c r="AJ193">
        <v>3040</v>
      </c>
      <c r="AK193">
        <v>3260</v>
      </c>
      <c r="AL193">
        <v>3310</v>
      </c>
      <c r="AM193">
        <v>3330</v>
      </c>
      <c r="AN193">
        <v>3390</v>
      </c>
      <c r="AO193">
        <v>3500</v>
      </c>
      <c r="AP193">
        <v>3510</v>
      </c>
      <c r="AQ193">
        <v>3620</v>
      </c>
      <c r="AR193">
        <v>3770</v>
      </c>
      <c r="AS193">
        <v>3830</v>
      </c>
      <c r="AT193">
        <v>3720</v>
      </c>
      <c r="AU193">
        <v>3700</v>
      </c>
      <c r="AV193">
        <v>3680</v>
      </c>
      <c r="AW193">
        <v>3670</v>
      </c>
      <c r="AX193">
        <v>3840</v>
      </c>
      <c r="AY193">
        <v>3630</v>
      </c>
      <c r="AZ193">
        <v>3650</v>
      </c>
      <c r="BA193">
        <v>3890</v>
      </c>
      <c r="BB193">
        <v>3930</v>
      </c>
      <c r="BC193">
        <v>3950</v>
      </c>
      <c r="BD193">
        <v>4050</v>
      </c>
      <c r="BE193">
        <v>4120</v>
      </c>
      <c r="BF193">
        <v>4410</v>
      </c>
      <c r="BG193">
        <v>4560</v>
      </c>
      <c r="BH193">
        <v>4590</v>
      </c>
      <c r="BI193">
        <v>4630</v>
      </c>
      <c r="BJ193">
        <v>4640</v>
      </c>
      <c r="BK193">
        <v>4480</v>
      </c>
      <c r="BL193" s="3">
        <f t="array" ref="BL193">IF(COUNTA(BG193:BK193)=0, 0, AVERAGE(IF(BG193:BK193&lt;&gt;"", IF(RIGHT(BG193:BK193,1)="k", VALUE(SUBSTITUTE(BG193:BK193,"k",""))*1000, VALUE(BG193:BK193)))))</f>
        <v>4580</v>
      </c>
    </row>
    <row r="194" spans="1:64">
      <c r="A194" t="s">
        <v>845</v>
      </c>
      <c r="B194">
        <v>4290</v>
      </c>
      <c r="C194">
        <v>4800</v>
      </c>
      <c r="D194">
        <v>4830</v>
      </c>
      <c r="E194">
        <v>5010</v>
      </c>
      <c r="F194">
        <v>5300</v>
      </c>
      <c r="G194">
        <v>5250</v>
      </c>
      <c r="H194">
        <v>5380</v>
      </c>
      <c r="I194">
        <v>5420</v>
      </c>
      <c r="J194">
        <v>5630</v>
      </c>
      <c r="K194">
        <v>5720</v>
      </c>
      <c r="L194">
        <v>5860</v>
      </c>
      <c r="M194">
        <v>5860</v>
      </c>
      <c r="N194">
        <v>6120</v>
      </c>
      <c r="O194">
        <v>6130</v>
      </c>
      <c r="P194">
        <v>6280</v>
      </c>
      <c r="Q194">
        <v>6290</v>
      </c>
      <c r="R194">
        <v>6610</v>
      </c>
      <c r="S194">
        <v>7120</v>
      </c>
      <c r="T194">
        <v>7730</v>
      </c>
      <c r="U194">
        <v>7890</v>
      </c>
      <c r="V194">
        <v>8590</v>
      </c>
      <c r="W194">
        <v>8870</v>
      </c>
      <c r="X194">
        <v>9090</v>
      </c>
      <c r="Y194">
        <v>8060</v>
      </c>
      <c r="Z194">
        <v>7510</v>
      </c>
      <c r="AA194">
        <v>7110</v>
      </c>
      <c r="AB194">
        <v>6780</v>
      </c>
      <c r="AC194">
        <v>6390</v>
      </c>
      <c r="AD194">
        <v>6080</v>
      </c>
      <c r="AE194">
        <v>5970</v>
      </c>
      <c r="AF194">
        <v>6010</v>
      </c>
      <c r="AG194">
        <v>6150</v>
      </c>
      <c r="AH194">
        <v>6720</v>
      </c>
      <c r="AI194">
        <v>6630</v>
      </c>
      <c r="AJ194">
        <v>6830</v>
      </c>
      <c r="AK194">
        <v>7060</v>
      </c>
      <c r="AL194">
        <v>7530</v>
      </c>
      <c r="AM194">
        <v>8070</v>
      </c>
      <c r="AN194">
        <v>8690</v>
      </c>
      <c r="AO194">
        <v>9360</v>
      </c>
      <c r="AP194">
        <v>9970</v>
      </c>
      <c r="AQ194" t="s">
        <v>118</v>
      </c>
      <c r="AR194" t="s">
        <v>120</v>
      </c>
      <c r="AS194" t="s">
        <v>150</v>
      </c>
      <c r="AT194" t="s">
        <v>374</v>
      </c>
      <c r="AU194" t="s">
        <v>146</v>
      </c>
      <c r="AV194" t="s">
        <v>214</v>
      </c>
      <c r="AW194" t="s">
        <v>382</v>
      </c>
      <c r="AX194" t="s">
        <v>154</v>
      </c>
      <c r="AY194" t="s">
        <v>605</v>
      </c>
      <c r="AZ194" t="s">
        <v>382</v>
      </c>
      <c r="BA194" t="s">
        <v>379</v>
      </c>
      <c r="BB194" t="s">
        <v>474</v>
      </c>
      <c r="BC194" t="s">
        <v>156</v>
      </c>
      <c r="BD194" t="s">
        <v>290</v>
      </c>
      <c r="BE194" t="s">
        <v>383</v>
      </c>
      <c r="BF194" t="s">
        <v>161</v>
      </c>
      <c r="BG194" t="s">
        <v>214</v>
      </c>
      <c r="BH194" t="s">
        <v>377</v>
      </c>
      <c r="BI194" t="s">
        <v>159</v>
      </c>
      <c r="BJ194" t="s">
        <v>147</v>
      </c>
      <c r="BK194" t="s">
        <v>129</v>
      </c>
      <c r="BL194" s="3">
        <f t="array" ref="BL194">IF(COUNTA(BG194:BK194)=0, 0, AVERAGE(IF(BG194:BK194&lt;&gt;"", IF(RIGHT(BG194:BK194,1)="k", VALUE(SUBSTITUTE(BG194:BK194,"k",""))*1000, VALUE(BG194:BK194)))))</f>
        <v>15200</v>
      </c>
    </row>
    <row r="195" spans="1:64">
      <c r="A195" t="s">
        <v>846</v>
      </c>
      <c r="G195">
        <v>1090</v>
      </c>
      <c r="H195">
        <v>1100</v>
      </c>
      <c r="I195">
        <v>1080</v>
      </c>
      <c r="J195">
        <v>1160</v>
      </c>
      <c r="K195">
        <v>1180</v>
      </c>
      <c r="L195">
        <v>1210</v>
      </c>
      <c r="M195">
        <v>1300</v>
      </c>
      <c r="N195">
        <v>1490</v>
      </c>
      <c r="O195">
        <v>1440</v>
      </c>
      <c r="P195">
        <v>1520</v>
      </c>
      <c r="Q195">
        <v>1580</v>
      </c>
      <c r="R195">
        <v>1660</v>
      </c>
      <c r="S195">
        <v>1670</v>
      </c>
      <c r="T195">
        <v>1730</v>
      </c>
      <c r="U195">
        <v>1800</v>
      </c>
      <c r="V195">
        <v>1890</v>
      </c>
      <c r="W195">
        <v>1940</v>
      </c>
      <c r="X195">
        <v>1880</v>
      </c>
      <c r="Y195">
        <v>1920</v>
      </c>
      <c r="Z195">
        <v>1980</v>
      </c>
      <c r="AA195">
        <v>2040</v>
      </c>
      <c r="AB195">
        <v>1960</v>
      </c>
      <c r="AC195">
        <v>2030</v>
      </c>
      <c r="AD195">
        <v>1990</v>
      </c>
      <c r="AE195">
        <v>1970</v>
      </c>
      <c r="AF195">
        <v>2090</v>
      </c>
      <c r="AG195">
        <v>2120</v>
      </c>
      <c r="AH195">
        <v>2240</v>
      </c>
      <c r="AI195">
        <v>2240</v>
      </c>
      <c r="AJ195">
        <v>2270</v>
      </c>
      <c r="AK195">
        <v>2290</v>
      </c>
      <c r="AL195">
        <v>2420</v>
      </c>
      <c r="AM195">
        <v>2520</v>
      </c>
      <c r="AN195">
        <v>2600</v>
      </c>
      <c r="AO195">
        <v>2730</v>
      </c>
      <c r="AP195">
        <v>2830</v>
      </c>
      <c r="AQ195">
        <v>2900</v>
      </c>
      <c r="AR195">
        <v>2910</v>
      </c>
      <c r="AS195">
        <v>3020</v>
      </c>
      <c r="AT195">
        <v>3180</v>
      </c>
      <c r="AU195">
        <v>3260</v>
      </c>
      <c r="AV195">
        <v>3400</v>
      </c>
      <c r="AW195">
        <v>3590</v>
      </c>
      <c r="AX195">
        <v>3710</v>
      </c>
      <c r="AY195">
        <v>3790</v>
      </c>
      <c r="AZ195">
        <v>3860</v>
      </c>
      <c r="BA195">
        <v>3730</v>
      </c>
      <c r="BB195">
        <v>3840</v>
      </c>
      <c r="BC195">
        <v>3890</v>
      </c>
      <c r="BD195">
        <v>3970</v>
      </c>
      <c r="BE195">
        <v>3960</v>
      </c>
      <c r="BF195">
        <v>3960</v>
      </c>
      <c r="BG195">
        <v>4010</v>
      </c>
      <c r="BH195">
        <v>4070</v>
      </c>
      <c r="BI195">
        <v>4090</v>
      </c>
      <c r="BJ195">
        <v>3700</v>
      </c>
      <c r="BK195">
        <v>3830</v>
      </c>
      <c r="BL195" s="3">
        <f t="array" ref="BL195">IF(COUNTA(BG195:BK195)=0, 0, AVERAGE(IF(BG195:BK195&lt;&gt;"", IF(RIGHT(BG195:BK195,1)="k", VALUE(SUBSTITUTE(BG195:BK195,"k",""))*1000, VALUE(BG195:BK195)))))</f>
        <v>3940</v>
      </c>
    </row>
    <row r="196" spans="1:64">
      <c r="A196" t="s">
        <v>847</v>
      </c>
      <c r="B196">
        <v>2510</v>
      </c>
      <c r="C196">
        <v>2470</v>
      </c>
      <c r="D196">
        <v>2540</v>
      </c>
      <c r="E196">
        <v>2690</v>
      </c>
      <c r="F196">
        <v>2770</v>
      </c>
      <c r="G196">
        <v>2780</v>
      </c>
      <c r="H196">
        <v>3010</v>
      </c>
      <c r="I196">
        <v>3070</v>
      </c>
      <c r="J196">
        <v>3200</v>
      </c>
      <c r="K196">
        <v>3250</v>
      </c>
      <c r="L196">
        <v>3270</v>
      </c>
      <c r="M196">
        <v>3380</v>
      </c>
      <c r="N196">
        <v>3550</v>
      </c>
      <c r="O196">
        <v>3580</v>
      </c>
      <c r="P196">
        <v>3700</v>
      </c>
      <c r="Q196">
        <v>3890</v>
      </c>
      <c r="R196">
        <v>4210</v>
      </c>
      <c r="S196">
        <v>4260</v>
      </c>
      <c r="T196">
        <v>4230</v>
      </c>
      <c r="U196">
        <v>4110</v>
      </c>
      <c r="V196">
        <v>3930</v>
      </c>
      <c r="W196">
        <v>4040</v>
      </c>
      <c r="X196">
        <v>4100</v>
      </c>
      <c r="Y196">
        <v>4200</v>
      </c>
      <c r="Z196">
        <v>4380</v>
      </c>
      <c r="AA196">
        <v>4470</v>
      </c>
      <c r="AB196">
        <v>4680</v>
      </c>
      <c r="AC196">
        <v>5020</v>
      </c>
      <c r="AD196">
        <v>5040</v>
      </c>
      <c r="AE196">
        <v>4960</v>
      </c>
      <c r="AF196">
        <v>5320</v>
      </c>
      <c r="AG196">
        <v>5260</v>
      </c>
      <c r="AH196">
        <v>5430</v>
      </c>
      <c r="AI196">
        <v>5740</v>
      </c>
      <c r="AJ196">
        <v>5380</v>
      </c>
      <c r="AK196">
        <v>5700</v>
      </c>
      <c r="AL196">
        <v>6020</v>
      </c>
      <c r="AM196">
        <v>6380</v>
      </c>
      <c r="AN196">
        <v>6430</v>
      </c>
      <c r="AO196">
        <v>6120</v>
      </c>
      <c r="AP196">
        <v>6450</v>
      </c>
      <c r="AQ196">
        <v>5990</v>
      </c>
      <c r="AR196">
        <v>6290</v>
      </c>
      <c r="AS196">
        <v>6570</v>
      </c>
      <c r="AT196">
        <v>7110</v>
      </c>
      <c r="AU196">
        <v>7650</v>
      </c>
      <c r="AV196">
        <v>8070</v>
      </c>
      <c r="AW196">
        <v>8380</v>
      </c>
      <c r="AX196">
        <v>8340</v>
      </c>
      <c r="AY196">
        <v>7840</v>
      </c>
      <c r="AZ196">
        <v>8390</v>
      </c>
      <c r="BA196">
        <v>9210</v>
      </c>
      <c r="BB196">
        <v>9510</v>
      </c>
      <c r="BC196" t="s">
        <v>117</v>
      </c>
      <c r="BD196" t="s">
        <v>119</v>
      </c>
      <c r="BE196" t="s">
        <v>122</v>
      </c>
      <c r="BF196" t="s">
        <v>457</v>
      </c>
      <c r="BG196" t="s">
        <v>149</v>
      </c>
      <c r="BH196" t="s">
        <v>124</v>
      </c>
      <c r="BI196" t="s">
        <v>124</v>
      </c>
      <c r="BJ196" t="s">
        <v>144</v>
      </c>
      <c r="BK196" t="s">
        <v>145</v>
      </c>
      <c r="BL196" s="3">
        <f t="array" ref="BL196">IF(COUNTA(BG196:BK196)=0, 0, AVERAGE(IF(BG196:BK196&lt;&gt;"", IF(RIGHT(BG196:BK196,1)="k", VALUE(SUBSTITUTE(BG196:BK196,"k",""))*1000, VALUE(BG196:BK196)))))</f>
        <v>12180</v>
      </c>
    </row>
    <row r="197" spans="1:64">
      <c r="A197" t="s">
        <v>848</v>
      </c>
      <c r="AF197">
        <v>2350</v>
      </c>
      <c r="AG197">
        <v>2390</v>
      </c>
      <c r="AH197">
        <v>2430</v>
      </c>
      <c r="AI197">
        <v>2510</v>
      </c>
      <c r="AJ197">
        <v>2760</v>
      </c>
      <c r="AK197">
        <v>2610</v>
      </c>
      <c r="AL197">
        <v>2450</v>
      </c>
      <c r="AM197">
        <v>2690</v>
      </c>
      <c r="AN197">
        <v>3110</v>
      </c>
      <c r="AO197">
        <v>3060</v>
      </c>
      <c r="AP197">
        <v>3030</v>
      </c>
      <c r="AQ197">
        <v>3030</v>
      </c>
      <c r="AR197">
        <v>3320</v>
      </c>
      <c r="AS197">
        <v>3160</v>
      </c>
      <c r="AT197">
        <v>3050</v>
      </c>
      <c r="AU197">
        <v>2870</v>
      </c>
      <c r="AV197">
        <v>2910</v>
      </c>
      <c r="AW197">
        <v>3080</v>
      </c>
      <c r="AX197">
        <v>3250</v>
      </c>
      <c r="AY197">
        <v>3000</v>
      </c>
      <c r="AZ197">
        <v>2900</v>
      </c>
      <c r="BA197">
        <v>3050</v>
      </c>
      <c r="BB197">
        <v>2940</v>
      </c>
      <c r="BC197">
        <v>3050</v>
      </c>
      <c r="BD197">
        <v>3060</v>
      </c>
      <c r="BE197">
        <v>3380</v>
      </c>
      <c r="BF197">
        <v>3580</v>
      </c>
      <c r="BG197">
        <v>3660</v>
      </c>
      <c r="BH197">
        <v>3710</v>
      </c>
      <c r="BI197">
        <v>4180</v>
      </c>
      <c r="BJ197">
        <v>4200</v>
      </c>
      <c r="BK197">
        <v>4280</v>
      </c>
      <c r="BL197" s="3">
        <f t="array" ref="BL197">IF(COUNTA(BG197:BK197)=0, 0, AVERAGE(IF(BG197:BK197&lt;&gt;"", IF(RIGHT(BG197:BK197,1)="k", VALUE(SUBSTITUTE(BG197:BK197,"k",""))*1000, VALUE(BG197:BK197)))))</f>
        <v>4006</v>
      </c>
    </row>
    <row r="198" spans="1:64">
      <c r="A198" t="s">
        <v>849</v>
      </c>
      <c r="AD198">
        <v>512</v>
      </c>
      <c r="AE198">
        <v>517</v>
      </c>
      <c r="AF198">
        <v>539</v>
      </c>
      <c r="AG198">
        <v>536</v>
      </c>
      <c r="AH198">
        <v>526</v>
      </c>
      <c r="AI198">
        <v>516</v>
      </c>
      <c r="AJ198">
        <v>504</v>
      </c>
      <c r="AK198">
        <v>506</v>
      </c>
      <c r="AL198">
        <v>519</v>
      </c>
      <c r="AM198">
        <v>526</v>
      </c>
      <c r="AN198">
        <v>532</v>
      </c>
      <c r="AO198">
        <v>543</v>
      </c>
      <c r="AP198">
        <v>552</v>
      </c>
      <c r="AQ198">
        <v>569</v>
      </c>
      <c r="AR198">
        <v>594</v>
      </c>
      <c r="AS198">
        <v>617</v>
      </c>
      <c r="AT198">
        <v>646</v>
      </c>
      <c r="AU198">
        <v>675</v>
      </c>
      <c r="AV198">
        <v>699</v>
      </c>
      <c r="AW198">
        <v>726</v>
      </c>
      <c r="AX198">
        <v>747</v>
      </c>
      <c r="AY198">
        <v>767</v>
      </c>
      <c r="AZ198">
        <v>794</v>
      </c>
      <c r="BA198">
        <v>831</v>
      </c>
      <c r="BB198">
        <v>844</v>
      </c>
      <c r="BC198">
        <v>874</v>
      </c>
      <c r="BD198">
        <v>905</v>
      </c>
      <c r="BE198">
        <v>929</v>
      </c>
      <c r="BF198">
        <v>959</v>
      </c>
      <c r="BG198">
        <v>990</v>
      </c>
      <c r="BH198">
        <v>1010</v>
      </c>
      <c r="BI198">
        <v>1040</v>
      </c>
      <c r="BJ198">
        <v>1030</v>
      </c>
      <c r="BK198">
        <v>1040</v>
      </c>
      <c r="BL198" s="3">
        <f t="array" ref="BL198">IF(COUNTA(BG198:BK198)=0, 0, AVERAGE(IF(BG198:BK198&lt;&gt;"", IF(RIGHT(BG198:BK198,1)="k", VALUE(SUBSTITUTE(BG198:BK198,"k",""))*1000, VALUE(BG198:BK198)))))</f>
        <v>1022</v>
      </c>
    </row>
    <row r="199" spans="1:64">
      <c r="A199" t="s">
        <v>850</v>
      </c>
      <c r="X199">
        <v>359</v>
      </c>
      <c r="Y199">
        <v>370</v>
      </c>
      <c r="Z199">
        <v>359</v>
      </c>
      <c r="AA199">
        <v>338</v>
      </c>
      <c r="AB199">
        <v>329</v>
      </c>
      <c r="AC199">
        <v>332</v>
      </c>
      <c r="AD199">
        <v>348</v>
      </c>
      <c r="AE199">
        <v>358</v>
      </c>
      <c r="AF199">
        <v>369</v>
      </c>
      <c r="AG199">
        <v>377</v>
      </c>
      <c r="AH199">
        <v>377</v>
      </c>
      <c r="AI199">
        <v>395</v>
      </c>
      <c r="AJ199">
        <v>406</v>
      </c>
      <c r="AK199">
        <v>441</v>
      </c>
      <c r="AL199">
        <v>468</v>
      </c>
      <c r="AM199">
        <v>478</v>
      </c>
      <c r="AN199">
        <v>487</v>
      </c>
      <c r="AO199">
        <v>509</v>
      </c>
      <c r="AP199">
        <v>509</v>
      </c>
      <c r="AQ199">
        <v>519</v>
      </c>
      <c r="AR199">
        <v>547</v>
      </c>
      <c r="AS199">
        <v>565</v>
      </c>
      <c r="AT199">
        <v>586</v>
      </c>
      <c r="AU199">
        <v>605</v>
      </c>
      <c r="AV199">
        <v>651</v>
      </c>
      <c r="AW199">
        <v>685</v>
      </c>
      <c r="AX199">
        <v>723</v>
      </c>
      <c r="AY199">
        <v>750</v>
      </c>
      <c r="AZ199">
        <v>770</v>
      </c>
      <c r="BA199">
        <v>818</v>
      </c>
      <c r="BB199">
        <v>825</v>
      </c>
      <c r="BC199">
        <v>830</v>
      </c>
      <c r="BD199">
        <v>847</v>
      </c>
      <c r="BE199">
        <v>864</v>
      </c>
      <c r="BF199">
        <v>876</v>
      </c>
      <c r="BG199">
        <v>872</v>
      </c>
      <c r="BH199">
        <v>896</v>
      </c>
      <c r="BI199">
        <v>922</v>
      </c>
      <c r="BJ199">
        <v>918</v>
      </c>
      <c r="BK199">
        <v>921</v>
      </c>
      <c r="BL199" s="3">
        <f t="array" ref="BL199">IF(COUNTA(BG199:BK199)=0, 0, AVERAGE(IF(BG199:BK199&lt;&gt;"", IF(RIGHT(BG199:BK199,1)="k", VALUE(SUBSTITUTE(BG199:BK199,"k",""))*1000, VALUE(BG199:BK199)))))</f>
        <v>905.8</v>
      </c>
    </row>
    <row r="200" spans="1:64">
      <c r="A200" t="s">
        <v>851</v>
      </c>
      <c r="AC200">
        <v>3160</v>
      </c>
      <c r="AD200">
        <v>3220</v>
      </c>
      <c r="AE200">
        <v>3330</v>
      </c>
      <c r="AF200">
        <v>3110</v>
      </c>
      <c r="AG200">
        <v>2840</v>
      </c>
      <c r="AH200">
        <v>2550</v>
      </c>
      <c r="AI200">
        <v>2180</v>
      </c>
      <c r="AJ200">
        <v>1690</v>
      </c>
      <c r="AK200">
        <v>1500</v>
      </c>
      <c r="AL200">
        <v>1360</v>
      </c>
      <c r="AM200">
        <v>1330</v>
      </c>
      <c r="AN200">
        <v>1320</v>
      </c>
      <c r="AO200">
        <v>1330</v>
      </c>
      <c r="AP200">
        <v>1420</v>
      </c>
      <c r="AQ200">
        <v>1560</v>
      </c>
      <c r="AR200">
        <v>1660</v>
      </c>
      <c r="AS200">
        <v>1830</v>
      </c>
      <c r="AT200">
        <v>2070</v>
      </c>
      <c r="AU200">
        <v>2140</v>
      </c>
      <c r="AV200">
        <v>2320</v>
      </c>
      <c r="AW200">
        <v>2530</v>
      </c>
      <c r="AX200">
        <v>2600</v>
      </c>
      <c r="AY200">
        <v>2220</v>
      </c>
      <c r="AZ200">
        <v>2320</v>
      </c>
      <c r="BA200">
        <v>2450</v>
      </c>
      <c r="BB200">
        <v>2460</v>
      </c>
      <c r="BC200">
        <v>2470</v>
      </c>
      <c r="BD200">
        <v>2350</v>
      </c>
      <c r="BE200">
        <v>2120</v>
      </c>
      <c r="BF200">
        <v>2190</v>
      </c>
      <c r="BG200">
        <v>2250</v>
      </c>
      <c r="BH200">
        <v>2340</v>
      </c>
      <c r="BI200">
        <v>2430</v>
      </c>
      <c r="BJ200">
        <v>2350</v>
      </c>
      <c r="BK200">
        <v>2450</v>
      </c>
      <c r="BL200" s="3">
        <f t="array" ref="BL200">IF(COUNTA(BG200:BK200)=0, 0, AVERAGE(IF(BG200:BK200&lt;&gt;"", IF(RIGHT(BG200:BK200,1)="k", VALUE(SUBSTITUTE(BG200:BK200,"k",""))*1000, VALUE(BG200:BK200)))))</f>
        <v>2364</v>
      </c>
    </row>
    <row r="201" spans="1:64">
      <c r="A201" t="s">
        <v>852</v>
      </c>
      <c r="B201">
        <v>6160</v>
      </c>
      <c r="C201">
        <v>6230</v>
      </c>
      <c r="D201">
        <v>6060</v>
      </c>
      <c r="E201">
        <v>6000</v>
      </c>
      <c r="F201">
        <v>6080</v>
      </c>
      <c r="G201">
        <v>6080</v>
      </c>
      <c r="H201">
        <v>6200</v>
      </c>
      <c r="I201">
        <v>5920</v>
      </c>
      <c r="J201">
        <v>5980</v>
      </c>
      <c r="K201">
        <v>6290</v>
      </c>
      <c r="L201">
        <v>6400</v>
      </c>
      <c r="M201">
        <v>6350</v>
      </c>
      <c r="N201">
        <v>6230</v>
      </c>
      <c r="O201">
        <v>6210</v>
      </c>
      <c r="P201">
        <v>6350</v>
      </c>
      <c r="Q201">
        <v>6700</v>
      </c>
      <c r="R201">
        <v>6910</v>
      </c>
      <c r="S201">
        <v>6970</v>
      </c>
      <c r="T201">
        <v>7300</v>
      </c>
      <c r="U201">
        <v>7720</v>
      </c>
      <c r="V201">
        <v>8130</v>
      </c>
      <c r="W201">
        <v>8220</v>
      </c>
      <c r="X201">
        <v>7390</v>
      </c>
      <c r="Y201">
        <v>6600</v>
      </c>
      <c r="Z201">
        <v>6490</v>
      </c>
      <c r="AA201">
        <v>6550</v>
      </c>
      <c r="AB201">
        <v>7090</v>
      </c>
      <c r="AC201">
        <v>7610</v>
      </c>
      <c r="AD201">
        <v>7680</v>
      </c>
      <c r="AE201">
        <v>7710</v>
      </c>
      <c r="AF201">
        <v>7690</v>
      </c>
      <c r="AG201">
        <v>7910</v>
      </c>
      <c r="AH201">
        <v>8490</v>
      </c>
      <c r="AI201">
        <v>8670</v>
      </c>
      <c r="AJ201">
        <v>9240</v>
      </c>
      <c r="AK201">
        <v>9060</v>
      </c>
      <c r="AL201">
        <v>9510</v>
      </c>
      <c r="AM201" t="s">
        <v>118</v>
      </c>
      <c r="AN201" t="s">
        <v>123</v>
      </c>
      <c r="AO201" t="s">
        <v>119</v>
      </c>
      <c r="AP201" t="s">
        <v>443</v>
      </c>
      <c r="AQ201">
        <v>9750</v>
      </c>
      <c r="AR201">
        <v>8980</v>
      </c>
      <c r="AS201">
        <v>9040</v>
      </c>
      <c r="AT201">
        <v>9490</v>
      </c>
      <c r="AU201" t="s">
        <v>443</v>
      </c>
      <c r="AV201" t="s">
        <v>534</v>
      </c>
      <c r="AW201" t="s">
        <v>136</v>
      </c>
      <c r="AX201" t="s">
        <v>599</v>
      </c>
      <c r="AY201" t="s">
        <v>142</v>
      </c>
      <c r="AZ201" t="s">
        <v>374</v>
      </c>
      <c r="BA201" t="s">
        <v>131</v>
      </c>
      <c r="BB201" t="s">
        <v>375</v>
      </c>
      <c r="BC201" t="s">
        <v>2</v>
      </c>
      <c r="BD201" t="s">
        <v>159</v>
      </c>
      <c r="BE201" t="s">
        <v>377</v>
      </c>
      <c r="BF201" t="s">
        <v>249</v>
      </c>
      <c r="BG201" t="s">
        <v>214</v>
      </c>
      <c r="BH201" t="s">
        <v>214</v>
      </c>
      <c r="BI201" t="s">
        <v>288</v>
      </c>
      <c r="BJ201" t="s">
        <v>2</v>
      </c>
      <c r="BK201" t="s">
        <v>249</v>
      </c>
      <c r="BL201" s="3">
        <f t="array" ref="BL201">IF(COUNTA(BG201:BK201)=0, 0, AVERAGE(IF(BG201:BK201&lt;&gt;"", IF(RIGHT(BG201:BK201,1)="k", VALUE(SUBSTITUTE(BG201:BK201,"k",""))*1000, VALUE(BG201:BK201)))))</f>
        <v>15900</v>
      </c>
    </row>
    <row r="202" spans="1:64">
      <c r="A202" t="s">
        <v>853</v>
      </c>
      <c r="B202" t="s">
        <v>485</v>
      </c>
      <c r="C202" t="s">
        <v>291</v>
      </c>
      <c r="D202" t="s">
        <v>488</v>
      </c>
      <c r="E202" t="s">
        <v>583</v>
      </c>
      <c r="F202" t="s">
        <v>219</v>
      </c>
      <c r="G202" t="s">
        <v>220</v>
      </c>
      <c r="H202" t="s">
        <v>478</v>
      </c>
      <c r="I202" t="s">
        <v>491</v>
      </c>
      <c r="J202" t="s">
        <v>7</v>
      </c>
      <c r="K202" t="s">
        <v>8</v>
      </c>
      <c r="L202" t="s">
        <v>532</v>
      </c>
      <c r="M202" t="s">
        <v>32</v>
      </c>
      <c r="N202" t="s">
        <v>172</v>
      </c>
      <c r="O202" t="s">
        <v>14</v>
      </c>
      <c r="P202" t="s">
        <v>314</v>
      </c>
      <c r="Q202" t="s">
        <v>12</v>
      </c>
      <c r="R202" t="s">
        <v>264</v>
      </c>
      <c r="S202" t="s">
        <v>53</v>
      </c>
      <c r="T202" t="s">
        <v>19</v>
      </c>
      <c r="U202" t="s">
        <v>312</v>
      </c>
      <c r="V202" t="s">
        <v>22</v>
      </c>
      <c r="W202" t="s">
        <v>494</v>
      </c>
      <c r="X202" t="s">
        <v>178</v>
      </c>
      <c r="Y202" t="s">
        <v>55</v>
      </c>
      <c r="Z202" t="s">
        <v>57</v>
      </c>
      <c r="AA202" t="s">
        <v>495</v>
      </c>
      <c r="AB202" t="s">
        <v>268</v>
      </c>
      <c r="AC202" t="s">
        <v>44</v>
      </c>
      <c r="AD202" t="s">
        <v>109</v>
      </c>
      <c r="AE202" t="s">
        <v>272</v>
      </c>
      <c r="AF202" t="s">
        <v>61</v>
      </c>
      <c r="AG202" t="s">
        <v>60</v>
      </c>
      <c r="AH202" t="s">
        <v>232</v>
      </c>
      <c r="AI202" t="s">
        <v>406</v>
      </c>
      <c r="AJ202" t="s">
        <v>408</v>
      </c>
      <c r="AK202" t="s">
        <v>274</v>
      </c>
      <c r="AL202" t="s">
        <v>278</v>
      </c>
      <c r="AM202" t="s">
        <v>238</v>
      </c>
      <c r="AN202" t="s">
        <v>570</v>
      </c>
      <c r="AO202" t="s">
        <v>854</v>
      </c>
      <c r="AP202" t="s">
        <v>748</v>
      </c>
      <c r="AQ202" t="s">
        <v>748</v>
      </c>
      <c r="AR202" t="s">
        <v>747</v>
      </c>
      <c r="AS202" t="s">
        <v>196</v>
      </c>
      <c r="AT202" t="s">
        <v>830</v>
      </c>
      <c r="AU202" t="s">
        <v>855</v>
      </c>
      <c r="AV202" t="s">
        <v>514</v>
      </c>
      <c r="AW202" t="s">
        <v>832</v>
      </c>
      <c r="AX202" t="s">
        <v>515</v>
      </c>
      <c r="AY202" t="s">
        <v>783</v>
      </c>
      <c r="AZ202" t="s">
        <v>624</v>
      </c>
      <c r="BA202" t="s">
        <v>200</v>
      </c>
      <c r="BB202" t="s">
        <v>660</v>
      </c>
      <c r="BC202" t="s">
        <v>86</v>
      </c>
      <c r="BD202" t="s">
        <v>204</v>
      </c>
      <c r="BE202" t="s">
        <v>98</v>
      </c>
      <c r="BF202" t="s">
        <v>100</v>
      </c>
      <c r="BG202" t="s">
        <v>751</v>
      </c>
      <c r="BH202" t="s">
        <v>784</v>
      </c>
      <c r="BI202" t="s">
        <v>93</v>
      </c>
      <c r="BJ202" t="s">
        <v>208</v>
      </c>
      <c r="BK202" t="s">
        <v>856</v>
      </c>
      <c r="BL202" s="3">
        <f t="array" ref="BL202">IF(COUNTA(BG202:BK202)=0, 0, AVERAGE(IF(BG202:BK202&lt;&gt;"", IF(RIGHT(BG202:BK202,1)="k", VALUE(SUBSTITUTE(BG202:BK202,"k",""))*1000, VALUE(BG202:BK202)))))</f>
        <v>59780</v>
      </c>
    </row>
    <row r="203" spans="1:64">
      <c r="A203" t="s">
        <v>857</v>
      </c>
      <c r="AC203">
        <v>1470</v>
      </c>
      <c r="AD203">
        <v>1560</v>
      </c>
      <c r="AE203">
        <v>1570</v>
      </c>
      <c r="AF203">
        <v>1570</v>
      </c>
      <c r="AG203">
        <v>1520</v>
      </c>
      <c r="AH203">
        <v>1320</v>
      </c>
      <c r="AI203">
        <v>1260</v>
      </c>
      <c r="AJ203">
        <v>1170</v>
      </c>
      <c r="AK203">
        <v>1140</v>
      </c>
      <c r="AL203">
        <v>1140</v>
      </c>
      <c r="AM203">
        <v>1180</v>
      </c>
      <c r="AN203">
        <v>1210</v>
      </c>
      <c r="AO203">
        <v>1250</v>
      </c>
      <c r="AP203">
        <v>1280</v>
      </c>
      <c r="AQ203">
        <v>1310</v>
      </c>
      <c r="AR203">
        <v>1350</v>
      </c>
      <c r="AS203">
        <v>1390</v>
      </c>
      <c r="AT203">
        <v>1480</v>
      </c>
      <c r="AU203">
        <v>1560</v>
      </c>
      <c r="AV203">
        <v>1660</v>
      </c>
      <c r="AW203">
        <v>1790</v>
      </c>
      <c r="AX203">
        <v>1920</v>
      </c>
      <c r="AY203">
        <v>2040</v>
      </c>
      <c r="AZ203">
        <v>2130</v>
      </c>
      <c r="BA203">
        <v>2230</v>
      </c>
      <c r="BB203">
        <v>2350</v>
      </c>
      <c r="BC203">
        <v>2490</v>
      </c>
      <c r="BD203">
        <v>2610</v>
      </c>
      <c r="BE203">
        <v>2750</v>
      </c>
      <c r="BF203">
        <v>2870</v>
      </c>
      <c r="BG203">
        <v>2940</v>
      </c>
      <c r="BH203">
        <v>3050</v>
      </c>
      <c r="BI203">
        <v>3160</v>
      </c>
      <c r="BJ203">
        <v>3160</v>
      </c>
      <c r="BK203">
        <v>3330</v>
      </c>
      <c r="BL203" s="3">
        <f t="array" ref="BL203">IF(COUNTA(BG203:BK203)=0, 0, AVERAGE(IF(BG203:BK203&lt;&gt;"", IF(RIGHT(BG203:BK203,1)="k", VALUE(SUBSTITUTE(BG203:BK203,"k",""))*1000, VALUE(BG203:BK203)))))</f>
        <v>3128</v>
      </c>
    </row>
    <row r="204" spans="1:64">
      <c r="A204" t="s">
        <v>858</v>
      </c>
      <c r="B204">
        <v>1890</v>
      </c>
      <c r="C204">
        <v>1940</v>
      </c>
      <c r="D204">
        <v>1980</v>
      </c>
      <c r="E204">
        <v>1830</v>
      </c>
      <c r="F204">
        <v>1860</v>
      </c>
      <c r="G204">
        <v>1850</v>
      </c>
      <c r="H204">
        <v>1820</v>
      </c>
      <c r="I204">
        <v>1620</v>
      </c>
      <c r="J204">
        <v>1700</v>
      </c>
      <c r="K204">
        <v>1730</v>
      </c>
      <c r="L204">
        <v>1890</v>
      </c>
      <c r="M204">
        <v>1920</v>
      </c>
      <c r="N204">
        <v>2390</v>
      </c>
      <c r="O204">
        <v>2100</v>
      </c>
      <c r="P204">
        <v>1900</v>
      </c>
      <c r="Q204">
        <v>1740</v>
      </c>
      <c r="R204">
        <v>1900</v>
      </c>
      <c r="S204">
        <v>2140</v>
      </c>
      <c r="T204">
        <v>2330</v>
      </c>
      <c r="U204">
        <v>2390</v>
      </c>
      <c r="V204">
        <v>2440</v>
      </c>
      <c r="W204">
        <v>2530</v>
      </c>
      <c r="X204">
        <v>2630</v>
      </c>
      <c r="Y204">
        <v>2670</v>
      </c>
      <c r="Z204">
        <v>2830</v>
      </c>
      <c r="AA204">
        <v>2990</v>
      </c>
      <c r="AB204">
        <v>3140</v>
      </c>
      <c r="AC204">
        <v>3140</v>
      </c>
      <c r="AD204">
        <v>3580</v>
      </c>
      <c r="AE204">
        <v>3620</v>
      </c>
      <c r="AF204">
        <v>3760</v>
      </c>
      <c r="AG204">
        <v>3790</v>
      </c>
      <c r="AH204">
        <v>4020</v>
      </c>
      <c r="AI204">
        <v>4180</v>
      </c>
      <c r="AJ204">
        <v>4110</v>
      </c>
      <c r="AK204">
        <v>4420</v>
      </c>
      <c r="AL204">
        <v>4480</v>
      </c>
      <c r="AM204">
        <v>4630</v>
      </c>
      <c r="AN204">
        <v>4830</v>
      </c>
      <c r="AO204">
        <v>4970</v>
      </c>
      <c r="AP204">
        <v>5060</v>
      </c>
      <c r="AQ204">
        <v>5150</v>
      </c>
      <c r="AR204">
        <v>5440</v>
      </c>
      <c r="AS204">
        <v>5820</v>
      </c>
      <c r="AT204">
        <v>6080</v>
      </c>
      <c r="AU204">
        <v>6270</v>
      </c>
      <c r="AV204">
        <v>6740</v>
      </c>
      <c r="AW204">
        <v>7000</v>
      </c>
      <c r="AX204">
        <v>7070</v>
      </c>
      <c r="AY204">
        <v>7000</v>
      </c>
      <c r="AZ204">
        <v>6720</v>
      </c>
      <c r="BA204">
        <v>6710</v>
      </c>
      <c r="BB204">
        <v>6830</v>
      </c>
      <c r="BC204">
        <v>7040</v>
      </c>
      <c r="BD204">
        <v>7160</v>
      </c>
      <c r="BE204">
        <v>7390</v>
      </c>
      <c r="BF204">
        <v>7730</v>
      </c>
      <c r="BG204">
        <v>7890</v>
      </c>
      <c r="BH204">
        <v>8150</v>
      </c>
      <c r="BI204">
        <v>8210</v>
      </c>
      <c r="BJ204">
        <v>7800</v>
      </c>
      <c r="BK204">
        <v>7930</v>
      </c>
      <c r="BL204" s="3">
        <f t="array" ref="BL204">IF(COUNTA(BG204:BK204)=0, 0, AVERAGE(IF(BG204:BK204&lt;&gt;"", IF(RIGHT(BG204:BK204,1)="k", VALUE(SUBSTITUTE(BG204:BK204,"k",""))*1000, VALUE(BG204:BK204)))))</f>
        <v>7996</v>
      </c>
    </row>
    <row r="205" spans="1:64">
      <c r="A205" t="s">
        <v>859</v>
      </c>
      <c r="AR205" t="s">
        <v>585</v>
      </c>
      <c r="AS205" t="s">
        <v>40</v>
      </c>
      <c r="AT205" t="s">
        <v>237</v>
      </c>
      <c r="AU205" t="s">
        <v>606</v>
      </c>
      <c r="AV205" t="s">
        <v>860</v>
      </c>
      <c r="AW205" t="s">
        <v>511</v>
      </c>
      <c r="AX205" t="s">
        <v>861</v>
      </c>
      <c r="AY205" t="s">
        <v>862</v>
      </c>
      <c r="AZ205" t="s">
        <v>863</v>
      </c>
      <c r="BA205" t="s">
        <v>37</v>
      </c>
      <c r="BB205" t="s">
        <v>594</v>
      </c>
      <c r="BC205" t="s">
        <v>393</v>
      </c>
      <c r="BD205" t="s">
        <v>183</v>
      </c>
      <c r="BE205" t="s">
        <v>395</v>
      </c>
      <c r="BF205" t="s">
        <v>394</v>
      </c>
      <c r="BG205" t="s">
        <v>46</v>
      </c>
      <c r="BH205" t="s">
        <v>45</v>
      </c>
      <c r="BI205" t="s">
        <v>864</v>
      </c>
      <c r="BJ205" t="s">
        <v>549</v>
      </c>
      <c r="BL205" s="3">
        <f t="array" ref="BL205">IF(COUNTA(BG205:BK205)=0, 0, AVERAGE(IF(BG205:BK205&lt;&gt;"", IF(RIGHT(BG205:BK205,1)="k", VALUE(SUBSTITUTE(BG205:BK205,"k",""))*1000, VALUE(BG205:BK205)))))</f>
        <v>35375</v>
      </c>
    </row>
    <row r="206" spans="1:64">
      <c r="A206" t="s">
        <v>865</v>
      </c>
      <c r="Z206">
        <v>588</v>
      </c>
      <c r="AA206">
        <v>596</v>
      </c>
      <c r="AB206">
        <v>599</v>
      </c>
      <c r="AC206">
        <v>606</v>
      </c>
      <c r="AD206">
        <v>624</v>
      </c>
      <c r="AE206">
        <v>655</v>
      </c>
      <c r="AF206">
        <v>673</v>
      </c>
      <c r="AG206">
        <v>698</v>
      </c>
      <c r="AH206">
        <v>743</v>
      </c>
      <c r="AI206">
        <v>788</v>
      </c>
      <c r="AJ206">
        <v>842</v>
      </c>
      <c r="AK206">
        <v>906</v>
      </c>
      <c r="AL206">
        <v>975</v>
      </c>
      <c r="AM206">
        <v>1040</v>
      </c>
      <c r="AN206">
        <v>1080</v>
      </c>
      <c r="AO206">
        <v>1120</v>
      </c>
      <c r="AP206">
        <v>1180</v>
      </c>
      <c r="AQ206">
        <v>1240</v>
      </c>
      <c r="AR206">
        <v>1310</v>
      </c>
      <c r="AS206">
        <v>1390</v>
      </c>
      <c r="AT206">
        <v>1470</v>
      </c>
      <c r="AU206">
        <v>1570</v>
      </c>
      <c r="AV206">
        <v>1660</v>
      </c>
      <c r="AW206">
        <v>1770</v>
      </c>
      <c r="AX206">
        <v>1850</v>
      </c>
      <c r="AY206">
        <v>1930</v>
      </c>
      <c r="AZ206">
        <v>2030</v>
      </c>
      <c r="BA206">
        <v>2140</v>
      </c>
      <c r="BB206">
        <v>2230</v>
      </c>
      <c r="BC206">
        <v>2330</v>
      </c>
      <c r="BD206">
        <v>2450</v>
      </c>
      <c r="BE206">
        <v>2600</v>
      </c>
      <c r="BF206">
        <v>2740</v>
      </c>
      <c r="BG206">
        <v>2900</v>
      </c>
      <c r="BH206">
        <v>3090</v>
      </c>
      <c r="BI206">
        <v>3290</v>
      </c>
      <c r="BJ206">
        <v>3350</v>
      </c>
      <c r="BK206">
        <v>3410</v>
      </c>
      <c r="BL206" s="3">
        <f t="array" ref="BL206">IF(COUNTA(BG206:BK206)=0, 0, AVERAGE(IF(BG206:BK206&lt;&gt;"", IF(RIGHT(BG206:BK206,1)="k", VALUE(SUBSTITUTE(BG206:BK206,"k",""))*1000, VALUE(BG206:BK206)))))</f>
        <v>3208</v>
      </c>
    </row>
    <row r="207" spans="1:64">
      <c r="A207" t="s">
        <v>866</v>
      </c>
      <c r="U207">
        <v>2890</v>
      </c>
      <c r="V207">
        <v>2500</v>
      </c>
      <c r="W207">
        <v>2550</v>
      </c>
      <c r="X207">
        <v>2540</v>
      </c>
      <c r="Y207">
        <v>2550</v>
      </c>
      <c r="Z207">
        <v>2730</v>
      </c>
      <c r="AA207">
        <v>2690</v>
      </c>
      <c r="AB207">
        <v>2620</v>
      </c>
      <c r="AC207">
        <v>2480</v>
      </c>
      <c r="AD207">
        <v>2380</v>
      </c>
      <c r="AE207">
        <v>2350</v>
      </c>
      <c r="AF207">
        <v>2570</v>
      </c>
      <c r="AG207">
        <v>2580</v>
      </c>
      <c r="AH207">
        <v>2580</v>
      </c>
      <c r="AI207">
        <v>2540</v>
      </c>
      <c r="AJ207">
        <v>2700</v>
      </c>
      <c r="AK207">
        <v>2660</v>
      </c>
      <c r="AL207">
        <v>2660</v>
      </c>
      <c r="AM207">
        <v>2730</v>
      </c>
      <c r="AN207">
        <v>2700</v>
      </c>
      <c r="AO207">
        <v>2640</v>
      </c>
      <c r="AP207">
        <v>2730</v>
      </c>
      <c r="AQ207">
        <v>2570</v>
      </c>
      <c r="AR207">
        <v>2380</v>
      </c>
      <c r="AS207">
        <v>2420</v>
      </c>
      <c r="AT207">
        <v>2450</v>
      </c>
      <c r="AU207">
        <v>2520</v>
      </c>
      <c r="AV207">
        <v>2670</v>
      </c>
      <c r="AW207">
        <v>2680</v>
      </c>
      <c r="AX207">
        <v>2760</v>
      </c>
      <c r="AY207">
        <v>2780</v>
      </c>
      <c r="AZ207">
        <v>2750</v>
      </c>
      <c r="BA207">
        <v>2770</v>
      </c>
      <c r="BB207">
        <v>2730</v>
      </c>
      <c r="BC207">
        <v>2680</v>
      </c>
      <c r="BD207">
        <v>2700</v>
      </c>
      <c r="BE207">
        <v>2640</v>
      </c>
      <c r="BF207">
        <v>2700</v>
      </c>
      <c r="BG207">
        <v>2800</v>
      </c>
      <c r="BH207">
        <v>2820</v>
      </c>
      <c r="BI207">
        <v>2840</v>
      </c>
      <c r="BJ207">
        <v>2620</v>
      </c>
      <c r="BK207">
        <v>2570</v>
      </c>
      <c r="BL207" s="3">
        <f t="array" ref="BL207">IF(COUNTA(BG207:BK207)=0, 0, AVERAGE(IF(BG207:BK207&lt;&gt;"", IF(RIGHT(BG207:BK207,1)="k", VALUE(SUBSTITUTE(BG207:BK207,"k",""))*1000, VALUE(BG207:BK207)))))</f>
        <v>2730</v>
      </c>
    </row>
    <row r="208" spans="1:64">
      <c r="A208" t="s">
        <v>867</v>
      </c>
      <c r="X208">
        <v>2340</v>
      </c>
      <c r="Y208">
        <v>2350</v>
      </c>
      <c r="Z208">
        <v>2390</v>
      </c>
      <c r="AA208">
        <v>2480</v>
      </c>
      <c r="AB208">
        <v>2620</v>
      </c>
      <c r="AC208">
        <v>2630</v>
      </c>
      <c r="AD208">
        <v>2580</v>
      </c>
      <c r="AE208">
        <v>2670</v>
      </c>
      <c r="AF208">
        <v>2550</v>
      </c>
      <c r="AG208">
        <v>2480</v>
      </c>
      <c r="AH208">
        <v>2460</v>
      </c>
      <c r="AI208">
        <v>2540</v>
      </c>
      <c r="AJ208">
        <v>2450</v>
      </c>
      <c r="AK208">
        <v>2580</v>
      </c>
      <c r="AL208">
        <v>2740</v>
      </c>
      <c r="AM208">
        <v>2730</v>
      </c>
      <c r="AN208">
        <v>2760</v>
      </c>
      <c r="AO208">
        <v>2790</v>
      </c>
      <c r="AP208">
        <v>2910</v>
      </c>
      <c r="AQ208">
        <v>3100</v>
      </c>
      <c r="AR208">
        <v>3250</v>
      </c>
      <c r="AS208">
        <v>3410</v>
      </c>
      <c r="AT208">
        <v>3500</v>
      </c>
      <c r="AU208">
        <v>3720</v>
      </c>
      <c r="AV208">
        <v>3790</v>
      </c>
      <c r="AW208">
        <v>3780</v>
      </c>
      <c r="AX208">
        <v>3890</v>
      </c>
      <c r="AY208">
        <v>3840</v>
      </c>
      <c r="AZ208">
        <v>4050</v>
      </c>
      <c r="BA208">
        <v>4170</v>
      </c>
      <c r="BB208">
        <v>3980</v>
      </c>
      <c r="BC208">
        <v>3940</v>
      </c>
      <c r="BD208">
        <v>3930</v>
      </c>
      <c r="BE208">
        <v>4050</v>
      </c>
      <c r="BF208">
        <v>4330</v>
      </c>
      <c r="BG208">
        <v>4350</v>
      </c>
      <c r="BH208">
        <v>4280</v>
      </c>
      <c r="BI208">
        <v>4420</v>
      </c>
      <c r="BJ208">
        <v>4220</v>
      </c>
      <c r="BK208">
        <v>3860</v>
      </c>
      <c r="BL208" s="3">
        <f t="array" ref="BL208">IF(COUNTA(BG208:BK208)=0, 0, AVERAGE(IF(BG208:BK208&lt;&gt;"", IF(RIGHT(BG208:BK208,1)="k", VALUE(SUBSTITUTE(BG208:BK208,"k",""))*1000, VALUE(BG208:BK208)))))</f>
        <v>4226</v>
      </c>
    </row>
    <row r="209" spans="1:64">
      <c r="A209" t="s">
        <v>868</v>
      </c>
      <c r="AF209">
        <v>1790</v>
      </c>
      <c r="AG209">
        <v>1830</v>
      </c>
      <c r="AH209">
        <v>1910</v>
      </c>
      <c r="AI209">
        <v>1910</v>
      </c>
      <c r="AJ209">
        <v>1960</v>
      </c>
      <c r="AK209">
        <v>2000</v>
      </c>
      <c r="AL209">
        <v>2030</v>
      </c>
      <c r="AM209">
        <v>2080</v>
      </c>
      <c r="AN209">
        <v>2140</v>
      </c>
      <c r="AO209">
        <v>2160</v>
      </c>
      <c r="AP209">
        <v>2230</v>
      </c>
      <c r="AQ209">
        <v>2250</v>
      </c>
      <c r="AR209">
        <v>2280</v>
      </c>
      <c r="AS209">
        <v>2300</v>
      </c>
      <c r="AT209">
        <v>2330</v>
      </c>
      <c r="AU209">
        <v>2390</v>
      </c>
      <c r="AV209">
        <v>2400</v>
      </c>
      <c r="AW209">
        <v>2400</v>
      </c>
      <c r="AX209">
        <v>2420</v>
      </c>
      <c r="AY209">
        <v>2440</v>
      </c>
      <c r="AZ209">
        <v>2550</v>
      </c>
      <c r="BA209">
        <v>2160</v>
      </c>
      <c r="BB209">
        <v>2150</v>
      </c>
      <c r="BC209">
        <v>2190</v>
      </c>
      <c r="BD209">
        <v>2120</v>
      </c>
      <c r="BE209">
        <v>1490</v>
      </c>
      <c r="BF209">
        <v>1310</v>
      </c>
      <c r="BG209">
        <v>1220</v>
      </c>
      <c r="BH209">
        <v>1190</v>
      </c>
      <c r="BL209" s="3">
        <f t="array" ref="BL209">IF(COUNTA(BG209:BK209)=0, 0, AVERAGE(IF(BG209:BK209&lt;&gt;"", IF(RIGHT(BG209:BK209,1)="k", VALUE(SUBSTITUTE(BG209:BK209,"k",""))*1000, VALUE(BG209:BK209)))))</f>
        <v>1205</v>
      </c>
    </row>
    <row r="210" spans="1:64">
      <c r="A210" t="s">
        <v>869</v>
      </c>
      <c r="B210">
        <v>3970</v>
      </c>
      <c r="C210">
        <v>4010</v>
      </c>
      <c r="D210">
        <v>4140</v>
      </c>
      <c r="E210">
        <v>4310</v>
      </c>
      <c r="F210">
        <v>4510</v>
      </c>
      <c r="G210">
        <v>4640</v>
      </c>
      <c r="H210">
        <v>4700</v>
      </c>
      <c r="I210">
        <v>4880</v>
      </c>
      <c r="J210">
        <v>4930</v>
      </c>
      <c r="K210">
        <v>5010</v>
      </c>
      <c r="L210">
        <v>5120</v>
      </c>
      <c r="M210">
        <v>5180</v>
      </c>
      <c r="N210">
        <v>5120</v>
      </c>
      <c r="O210">
        <v>5200</v>
      </c>
      <c r="P210">
        <v>5370</v>
      </c>
      <c r="Q210">
        <v>5310</v>
      </c>
      <c r="R210">
        <v>5280</v>
      </c>
      <c r="S210">
        <v>5140</v>
      </c>
      <c r="T210">
        <v>5150</v>
      </c>
      <c r="U210">
        <v>5210</v>
      </c>
      <c r="V210">
        <v>5410</v>
      </c>
      <c r="W210">
        <v>5550</v>
      </c>
      <c r="X210">
        <v>5390</v>
      </c>
      <c r="Y210">
        <v>5150</v>
      </c>
      <c r="Z210">
        <v>5270</v>
      </c>
      <c r="AA210">
        <v>5050</v>
      </c>
      <c r="AB210">
        <v>4890</v>
      </c>
      <c r="AC210">
        <v>4820</v>
      </c>
      <c r="AD210">
        <v>4850</v>
      </c>
      <c r="AE210">
        <v>4800</v>
      </c>
      <c r="AF210">
        <v>4640</v>
      </c>
      <c r="AG210">
        <v>4480</v>
      </c>
      <c r="AH210">
        <v>4290</v>
      </c>
      <c r="AI210">
        <v>4270</v>
      </c>
      <c r="AJ210">
        <v>4330</v>
      </c>
      <c r="AK210">
        <v>4390</v>
      </c>
      <c r="AL210">
        <v>4510</v>
      </c>
      <c r="AM210">
        <v>4570</v>
      </c>
      <c r="AN210">
        <v>4530</v>
      </c>
      <c r="AO210">
        <v>4590</v>
      </c>
      <c r="AP210">
        <v>4740</v>
      </c>
      <c r="AQ210">
        <v>4820</v>
      </c>
      <c r="AR210">
        <v>4950</v>
      </c>
      <c r="AS210">
        <v>5050</v>
      </c>
      <c r="AT210">
        <v>5230</v>
      </c>
      <c r="AU210">
        <v>5460</v>
      </c>
      <c r="AV210">
        <v>5710</v>
      </c>
      <c r="AW210">
        <v>5950</v>
      </c>
      <c r="AX210">
        <v>6070</v>
      </c>
      <c r="AY210">
        <v>5910</v>
      </c>
      <c r="AZ210">
        <v>6020</v>
      </c>
      <c r="BA210">
        <v>6130</v>
      </c>
      <c r="BB210">
        <v>6190</v>
      </c>
      <c r="BC210">
        <v>6260</v>
      </c>
      <c r="BD210">
        <v>6250</v>
      </c>
      <c r="BE210">
        <v>6200</v>
      </c>
      <c r="BF210">
        <v>6190</v>
      </c>
      <c r="BG210">
        <v>6230</v>
      </c>
      <c r="BH210">
        <v>6250</v>
      </c>
      <c r="BI210">
        <v>6190</v>
      </c>
      <c r="BJ210">
        <v>5730</v>
      </c>
      <c r="BK210">
        <v>5950</v>
      </c>
      <c r="BL210" s="3">
        <f t="array" ref="BL210">IF(COUNTA(BG210:BK210)=0, 0, AVERAGE(IF(BG210:BK210&lt;&gt;"", IF(RIGHT(BG210:BK210,1)="k", VALUE(SUBSTITUTE(BG210:BK210,"k",""))*1000, VALUE(BG210:BK210)))))</f>
        <v>6070</v>
      </c>
    </row>
    <row r="211" spans="1:64">
      <c r="A211" t="s">
        <v>870</v>
      </c>
      <c r="B211">
        <v>1200</v>
      </c>
      <c r="C211">
        <v>1180</v>
      </c>
      <c r="D211">
        <v>1110</v>
      </c>
      <c r="E211">
        <v>1110</v>
      </c>
      <c r="F211">
        <v>1210</v>
      </c>
      <c r="G211">
        <v>1370</v>
      </c>
      <c r="H211">
        <v>1250</v>
      </c>
      <c r="I211">
        <v>1310</v>
      </c>
      <c r="J211">
        <v>1280</v>
      </c>
      <c r="K211">
        <v>1240</v>
      </c>
      <c r="L211">
        <v>1260</v>
      </c>
      <c r="M211">
        <v>1220</v>
      </c>
      <c r="N211">
        <v>1300</v>
      </c>
      <c r="O211">
        <v>1250</v>
      </c>
      <c r="P211">
        <v>1290</v>
      </c>
      <c r="Q211">
        <v>1230</v>
      </c>
      <c r="R211">
        <v>1270</v>
      </c>
      <c r="S211">
        <v>1170</v>
      </c>
      <c r="T211">
        <v>1140</v>
      </c>
      <c r="U211">
        <v>1080</v>
      </c>
      <c r="V211">
        <v>1080</v>
      </c>
      <c r="W211">
        <v>1110</v>
      </c>
      <c r="X211">
        <v>1040</v>
      </c>
      <c r="Y211">
        <v>992</v>
      </c>
      <c r="Z211">
        <v>958</v>
      </c>
      <c r="AA211">
        <v>945</v>
      </c>
      <c r="AB211">
        <v>924</v>
      </c>
      <c r="AC211">
        <v>921</v>
      </c>
      <c r="AD211">
        <v>952</v>
      </c>
      <c r="AE211">
        <v>918</v>
      </c>
      <c r="AF211">
        <v>890</v>
      </c>
      <c r="AG211">
        <v>868</v>
      </c>
      <c r="AH211">
        <v>832</v>
      </c>
      <c r="AI211">
        <v>868</v>
      </c>
      <c r="AJ211">
        <v>774</v>
      </c>
      <c r="AK211">
        <v>777</v>
      </c>
      <c r="AL211">
        <v>805</v>
      </c>
      <c r="AM211">
        <v>815</v>
      </c>
      <c r="AN211">
        <v>791</v>
      </c>
      <c r="AO211">
        <v>806</v>
      </c>
      <c r="AP211">
        <v>815</v>
      </c>
      <c r="AQ211">
        <v>833</v>
      </c>
      <c r="AR211">
        <v>844</v>
      </c>
      <c r="AS211">
        <v>875</v>
      </c>
      <c r="AT211">
        <v>907</v>
      </c>
      <c r="AU211">
        <v>941</v>
      </c>
      <c r="AV211">
        <v>981</v>
      </c>
      <c r="AW211">
        <v>1030</v>
      </c>
      <c r="AX211">
        <v>1070</v>
      </c>
      <c r="AY211">
        <v>1130</v>
      </c>
      <c r="AZ211">
        <v>1200</v>
      </c>
      <c r="BA211">
        <v>1220</v>
      </c>
      <c r="BB211">
        <v>1270</v>
      </c>
      <c r="BC211">
        <v>1290</v>
      </c>
      <c r="BD211">
        <v>1310</v>
      </c>
      <c r="BE211">
        <v>1310</v>
      </c>
      <c r="BF211">
        <v>1320</v>
      </c>
      <c r="BG211">
        <v>1320</v>
      </c>
      <c r="BH211">
        <v>1330</v>
      </c>
      <c r="BI211">
        <v>1310</v>
      </c>
      <c r="BJ211">
        <v>1240</v>
      </c>
      <c r="BK211">
        <v>1260</v>
      </c>
      <c r="BL211" s="3">
        <f t="array" ref="BL211">IF(COUNTA(BG211:BK211)=0, 0, AVERAGE(IF(BG211:BK211&lt;&gt;"", IF(RIGHT(BG211:BK211,1)="k", VALUE(SUBSTITUTE(BG211:BK211,"k",""))*1000, VALUE(BG211:BK211)))))</f>
        <v>1292</v>
      </c>
    </row>
    <row r="212" spans="1:64">
      <c r="A212" t="s">
        <v>871</v>
      </c>
      <c r="B212">
        <v>1140</v>
      </c>
      <c r="C212">
        <v>1170</v>
      </c>
      <c r="D212">
        <v>1150</v>
      </c>
      <c r="E212">
        <v>1190</v>
      </c>
      <c r="F212">
        <v>1140</v>
      </c>
      <c r="G212">
        <v>1160</v>
      </c>
      <c r="H212">
        <v>1140</v>
      </c>
      <c r="I212">
        <v>1200</v>
      </c>
      <c r="J212">
        <v>1180</v>
      </c>
      <c r="K212">
        <v>1290</v>
      </c>
      <c r="L212">
        <v>1530</v>
      </c>
      <c r="M212">
        <v>1620</v>
      </c>
      <c r="N212">
        <v>1700</v>
      </c>
      <c r="O212">
        <v>1690</v>
      </c>
      <c r="P212">
        <v>1740</v>
      </c>
      <c r="Q212">
        <v>1650</v>
      </c>
      <c r="R212">
        <v>1610</v>
      </c>
      <c r="S212">
        <v>1460</v>
      </c>
      <c r="T212">
        <v>1400</v>
      </c>
      <c r="U212">
        <v>1420</v>
      </c>
      <c r="V212">
        <v>1540</v>
      </c>
      <c r="W212">
        <v>1620</v>
      </c>
      <c r="X212">
        <v>1600</v>
      </c>
      <c r="Y212">
        <v>1570</v>
      </c>
      <c r="Z212">
        <v>1480</v>
      </c>
      <c r="AA212">
        <v>1530</v>
      </c>
      <c r="AB212">
        <v>1520</v>
      </c>
      <c r="AC212">
        <v>1480</v>
      </c>
      <c r="AD212">
        <v>1550</v>
      </c>
      <c r="AE212">
        <v>1580</v>
      </c>
      <c r="AF212">
        <v>1650</v>
      </c>
      <c r="AG212">
        <v>1700</v>
      </c>
      <c r="AH212">
        <v>1500</v>
      </c>
      <c r="AI212">
        <v>1500</v>
      </c>
      <c r="AJ212">
        <v>1630</v>
      </c>
      <c r="AK212">
        <v>1610</v>
      </c>
      <c r="AL212">
        <v>1750</v>
      </c>
      <c r="AM212">
        <v>1770</v>
      </c>
      <c r="AN212">
        <v>1790</v>
      </c>
      <c r="AO212">
        <v>1750</v>
      </c>
      <c r="AP212">
        <v>1680</v>
      </c>
      <c r="AQ212">
        <v>1690</v>
      </c>
      <c r="AR212">
        <v>1530</v>
      </c>
      <c r="AS212">
        <v>1260</v>
      </c>
      <c r="AT212">
        <v>1180</v>
      </c>
      <c r="AU212">
        <v>1110</v>
      </c>
      <c r="AV212">
        <v>1060</v>
      </c>
      <c r="AW212">
        <v>1010</v>
      </c>
      <c r="AX212">
        <v>825</v>
      </c>
      <c r="AY212">
        <v>914</v>
      </c>
      <c r="AZ212">
        <v>1100</v>
      </c>
      <c r="BA212">
        <v>1240</v>
      </c>
      <c r="BB212">
        <v>1410</v>
      </c>
      <c r="BC212">
        <v>1420</v>
      </c>
      <c r="BD212">
        <v>1410</v>
      </c>
      <c r="BE212">
        <v>1410</v>
      </c>
      <c r="BF212">
        <v>1390</v>
      </c>
      <c r="BG212">
        <v>1420</v>
      </c>
      <c r="BH212">
        <v>1460</v>
      </c>
      <c r="BI212">
        <v>1340</v>
      </c>
      <c r="BJ212">
        <v>1210</v>
      </c>
      <c r="BK212">
        <v>1290</v>
      </c>
      <c r="BL212" s="3">
        <f t="array" ref="BL212">IF(COUNTA(BG212:BK212)=0, 0, AVERAGE(IF(BG212:BK212&lt;&gt;"", IF(RIGHT(BG212:BK212,1)="k", VALUE(SUBSTITUTE(BG212:BK212,"k",""))*1000, VALUE(BG212:BK212)))))</f>
        <v>1344</v>
      </c>
    </row>
  </sheetData>
  <mergeCells count="1">
    <mergeCell ref="BN33:BU33"/>
  </mergeCells>
  <pageMargins left="0.7" right="0.7" top="0.75" bottom="0.75" header="0.3" footer="0.3"/>
  <ignoredErrors>
    <ignoredError sqref="A1:BK12 A14:BK212 B13:BK13" numberStoredAsText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44122-CAAD-4C9E-9502-EC8A7CFE7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gdppercapita_us_inflation_adjus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 Le</dc:creator>
  <cp:lastModifiedBy>Thương Lê</cp:lastModifiedBy>
  <dcterms:created xsi:type="dcterms:W3CDTF">2023-06-08T15:15:44Z</dcterms:created>
  <dcterms:modified xsi:type="dcterms:W3CDTF">2023-06-08T15:15:44Z</dcterms:modified>
</cp:coreProperties>
</file>