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15180" windowHeight="7815"/>
  </bookViews>
  <sheets>
    <sheet name="Help" sheetId="9" r:id="rId1"/>
    <sheet name="Data" sheetId="1" r:id="rId2"/>
    <sheet name="Detailed Results Chart" sheetId="8" r:id="rId3"/>
    <sheet name="Comments" sheetId="2" r:id="rId4"/>
  </sheets>
  <calcPr calcId="125725"/>
</workbook>
</file>

<file path=xl/calcChain.xml><?xml version="1.0" encoding="utf-8"?>
<calcChain xmlns="http://schemas.openxmlformats.org/spreadsheetml/2006/main">
  <c r="C2" i="1"/>
  <c r="D2"/>
  <c r="E2"/>
  <c r="F2"/>
  <c r="G2"/>
  <c r="H2"/>
  <c r="I2"/>
  <c r="J2"/>
  <c r="K2"/>
  <c r="L2"/>
  <c r="M2"/>
  <c r="N2"/>
  <c r="Q2"/>
  <c r="Q3"/>
  <c r="U3" a="1"/>
  <c r="U3"/>
  <c r="AA3"/>
  <c r="R3" a="1"/>
  <c r="R3"/>
  <c r="V3" a="1"/>
  <c r="V3"/>
  <c r="Y3"/>
  <c r="W3" a="1"/>
  <c r="W3"/>
  <c r="X3" a="1"/>
  <c r="X3"/>
  <c r="Q4"/>
  <c r="U4" a="1"/>
  <c r="U4"/>
  <c r="V4" a="1"/>
  <c r="V4"/>
  <c r="W4" a="1"/>
  <c r="W4"/>
  <c r="X4" a="1"/>
  <c r="X4"/>
  <c r="Q5"/>
  <c r="U5" a="1"/>
  <c r="U5"/>
  <c r="V5" a="1"/>
  <c r="V5"/>
  <c r="W5" a="1"/>
  <c r="W5"/>
  <c r="X5" a="1"/>
  <c r="X5"/>
  <c r="Q6"/>
  <c r="U6" a="1"/>
  <c r="U6"/>
  <c r="V6" a="1"/>
  <c r="V6"/>
  <c r="Y6"/>
  <c r="W6" a="1"/>
  <c r="W6"/>
  <c r="X6" a="1"/>
  <c r="X6"/>
  <c r="Q7"/>
  <c r="U7" a="1"/>
  <c r="U7"/>
  <c r="AA7"/>
  <c r="R7" a="1"/>
  <c r="R7"/>
  <c r="V7" a="1"/>
  <c r="V7"/>
  <c r="Y7"/>
  <c r="W7" a="1"/>
  <c r="W7"/>
  <c r="X7" a="1"/>
  <c r="X7"/>
  <c r="Q8"/>
  <c r="U8" a="1"/>
  <c r="U8"/>
  <c r="V8" a="1"/>
  <c r="V8"/>
  <c r="W8" a="1"/>
  <c r="W8"/>
  <c r="X8" a="1"/>
  <c r="X8"/>
  <c r="Q9"/>
  <c r="U9" a="1"/>
  <c r="U9"/>
  <c r="V9" a="1"/>
  <c r="V9"/>
  <c r="W9" a="1"/>
  <c r="W9"/>
  <c r="X9" a="1"/>
  <c r="X9"/>
  <c r="Q10"/>
  <c r="U10" a="1"/>
  <c r="U10"/>
  <c r="V10" a="1"/>
  <c r="V10"/>
  <c r="Y10"/>
  <c r="W10" a="1"/>
  <c r="W10"/>
  <c r="X10" a="1"/>
  <c r="X10"/>
  <c r="Q11"/>
  <c r="U11" a="1"/>
  <c r="U11"/>
  <c r="AA11"/>
  <c r="R11" a="1"/>
  <c r="R11"/>
  <c r="V11" a="1"/>
  <c r="V11"/>
  <c r="Y11"/>
  <c r="W11" a="1"/>
  <c r="W11"/>
  <c r="X11" a="1"/>
  <c r="X11"/>
  <c r="Q12"/>
  <c r="U12" a="1"/>
  <c r="U12"/>
  <c r="V12" a="1"/>
  <c r="V12"/>
  <c r="W12" a="1"/>
  <c r="W12"/>
  <c r="X12" a="1"/>
  <c r="X12"/>
  <c r="Q13"/>
  <c r="U13" a="1"/>
  <c r="U13"/>
  <c r="V13" a="1"/>
  <c r="V13"/>
  <c r="W13" a="1"/>
  <c r="W13"/>
  <c r="X13" a="1"/>
  <c r="X13"/>
  <c r="Q14"/>
  <c r="U14" a="1"/>
  <c r="U14"/>
  <c r="V14" a="1"/>
  <c r="V14"/>
  <c r="Y14"/>
  <c r="W14" a="1"/>
  <c r="W14"/>
  <c r="X14" a="1"/>
  <c r="X14"/>
  <c r="Q15"/>
  <c r="U15" a="1"/>
  <c r="U15"/>
  <c r="AA15"/>
  <c r="R15" a="1"/>
  <c r="R15"/>
  <c r="V15" a="1"/>
  <c r="V15"/>
  <c r="Y15"/>
  <c r="W15" a="1"/>
  <c r="W15"/>
  <c r="X15" a="1"/>
  <c r="X15"/>
  <c r="Q16"/>
  <c r="U16" a="1"/>
  <c r="U16"/>
  <c r="V16" a="1"/>
  <c r="V16"/>
  <c r="W16" a="1"/>
  <c r="W16"/>
  <c r="X16" a="1"/>
  <c r="X16"/>
  <c r="Q17"/>
  <c r="U17" a="1"/>
  <c r="U17"/>
  <c r="V17" a="1"/>
  <c r="V17"/>
  <c r="W17" a="1"/>
  <c r="W17"/>
  <c r="X17" a="1"/>
  <c r="X17"/>
  <c r="Q18"/>
  <c r="U18" a="1"/>
  <c r="U18"/>
  <c r="V18" a="1"/>
  <c r="V18"/>
  <c r="Y18"/>
  <c r="W18" a="1"/>
  <c r="W18"/>
  <c r="X18" a="1"/>
  <c r="X18"/>
  <c r="Q19"/>
  <c r="U19" a="1"/>
  <c r="U19"/>
  <c r="AA19"/>
  <c r="R19" a="1"/>
  <c r="R19"/>
  <c r="V19" a="1"/>
  <c r="V19"/>
  <c r="W19" a="1"/>
  <c r="W19"/>
  <c r="X19" a="1"/>
  <c r="X19"/>
  <c r="Q20"/>
  <c r="U20" a="1"/>
  <c r="U20"/>
  <c r="V20" a="1"/>
  <c r="V20"/>
  <c r="W20" a="1"/>
  <c r="W20"/>
  <c r="X20" a="1"/>
  <c r="X20"/>
  <c r="Q21"/>
  <c r="U21" a="1"/>
  <c r="U21"/>
  <c r="V21" a="1"/>
  <c r="V21"/>
  <c r="W21" a="1"/>
  <c r="W21"/>
  <c r="X21" a="1"/>
  <c r="X21"/>
  <c r="Q22"/>
  <c r="U22" a="1"/>
  <c r="U22"/>
  <c r="V22" a="1"/>
  <c r="V22"/>
  <c r="Y22"/>
  <c r="W22" a="1"/>
  <c r="W22"/>
  <c r="X22" a="1"/>
  <c r="X22"/>
  <c r="B23" a="1"/>
  <c r="B23"/>
  <c r="C23" a="1"/>
  <c r="C23"/>
  <c r="D23" a="1"/>
  <c r="D23"/>
  <c r="E23" a="1"/>
  <c r="E23"/>
  <c r="F23" a="1"/>
  <c r="F23"/>
  <c r="G23" a="1"/>
  <c r="G23"/>
  <c r="H23" a="1"/>
  <c r="H23"/>
  <c r="I23" a="1"/>
  <c r="I23"/>
  <c r="J23" a="1"/>
  <c r="J23"/>
  <c r="K23" a="1"/>
  <c r="K23"/>
  <c r="L23" a="1"/>
  <c r="L23"/>
  <c r="M23" a="1"/>
  <c r="M23"/>
  <c r="N23" a="1"/>
  <c r="N23"/>
  <c r="O23" a="1"/>
  <c r="O23"/>
  <c r="P23" a="1"/>
  <c r="P23"/>
  <c r="B24"/>
  <c r="B24" a="1"/>
  <c r="C24"/>
  <c r="C24" a="1"/>
  <c r="D24"/>
  <c r="D24" a="1"/>
  <c r="E24"/>
  <c r="E24" a="1"/>
  <c r="F24"/>
  <c r="F24" a="1"/>
  <c r="G24"/>
  <c r="G24" a="1"/>
  <c r="H24"/>
  <c r="H24" a="1"/>
  <c r="I24"/>
  <c r="I24" a="1"/>
  <c r="J24"/>
  <c r="J24" a="1"/>
  <c r="K24"/>
  <c r="K24" a="1"/>
  <c r="L24"/>
  <c r="L24" a="1"/>
  <c r="M24"/>
  <c r="M24" a="1"/>
  <c r="N24"/>
  <c r="N24" a="1"/>
  <c r="O24"/>
  <c r="O24" a="1"/>
  <c r="P24"/>
  <c r="P24" a="1"/>
  <c r="B25" a="1"/>
  <c r="B25"/>
  <c r="C25" a="1"/>
  <c r="C25"/>
  <c r="D25" a="1"/>
  <c r="D25"/>
  <c r="E25" a="1"/>
  <c r="E25"/>
  <c r="F25" a="1"/>
  <c r="F25"/>
  <c r="G25" a="1"/>
  <c r="G25"/>
  <c r="H25" a="1"/>
  <c r="H25"/>
  <c r="I25" a="1"/>
  <c r="I25"/>
  <c r="J25" a="1"/>
  <c r="J25"/>
  <c r="K25" a="1"/>
  <c r="K25"/>
  <c r="L25" a="1"/>
  <c r="L25"/>
  <c r="M25" a="1"/>
  <c r="M25"/>
  <c r="N25" a="1"/>
  <c r="N25"/>
  <c r="O25" a="1"/>
  <c r="O25"/>
  <c r="P25" a="1"/>
  <c r="P25"/>
  <c r="Y25" a="1"/>
  <c r="Y25"/>
  <c r="Y26"/>
  <c r="B26" a="1"/>
  <c r="B26"/>
  <c r="C26" a="1"/>
  <c r="C26"/>
  <c r="D26" a="1"/>
  <c r="D26"/>
  <c r="E26" a="1"/>
  <c r="E26"/>
  <c r="F26" a="1"/>
  <c r="F26"/>
  <c r="G26" a="1"/>
  <c r="G26"/>
  <c r="H26" a="1"/>
  <c r="H26"/>
  <c r="I26" a="1"/>
  <c r="I26"/>
  <c r="J26" a="1"/>
  <c r="J26"/>
  <c r="K26" a="1"/>
  <c r="K26"/>
  <c r="L26" a="1"/>
  <c r="L26"/>
  <c r="M26" a="1"/>
  <c r="M26"/>
  <c r="N26" a="1"/>
  <c r="N26"/>
  <c r="O26" a="1"/>
  <c r="O26"/>
  <c r="P26" a="1"/>
  <c r="P26"/>
  <c r="B27"/>
  <c r="B27" a="1"/>
  <c r="C27"/>
  <c r="C27" a="1"/>
  <c r="D27"/>
  <c r="D27" a="1"/>
  <c r="E27"/>
  <c r="E27" a="1"/>
  <c r="F27"/>
  <c r="F27" a="1"/>
  <c r="G27"/>
  <c r="G27" a="1"/>
  <c r="H27"/>
  <c r="H27" a="1"/>
  <c r="I27"/>
  <c r="I27" a="1"/>
  <c r="J27"/>
  <c r="J27" a="1"/>
  <c r="K27"/>
  <c r="K27" a="1"/>
  <c r="L27"/>
  <c r="L27" a="1"/>
  <c r="M27"/>
  <c r="M27" a="1"/>
  <c r="N27"/>
  <c r="N27" a="1"/>
  <c r="O27"/>
  <c r="O27" a="1"/>
  <c r="P27"/>
  <c r="P27" a="1"/>
  <c r="B28" a="1"/>
  <c r="B28"/>
  <c r="C28" a="1"/>
  <c r="C28"/>
  <c r="D28" a="1"/>
  <c r="D28"/>
  <c r="E28" a="1"/>
  <c r="E28"/>
  <c r="F28" a="1"/>
  <c r="F28"/>
  <c r="G28" a="1"/>
  <c r="G28"/>
  <c r="H28" a="1"/>
  <c r="H28"/>
  <c r="I28" a="1"/>
  <c r="I28"/>
  <c r="J28" a="1"/>
  <c r="J28"/>
  <c r="K28" a="1"/>
  <c r="K28"/>
  <c r="L28" a="1"/>
  <c r="L28"/>
  <c r="M28" a="1"/>
  <c r="M28"/>
  <c r="N28" a="1"/>
  <c r="N28"/>
  <c r="O28" a="1"/>
  <c r="O28"/>
  <c r="P28" a="1"/>
  <c r="P28"/>
  <c r="Z15" a="1"/>
  <c r="Z15"/>
  <c r="Z11" a="1"/>
  <c r="Z11"/>
  <c r="Z7" a="1"/>
  <c r="Z7"/>
  <c r="Z3" a="1"/>
  <c r="Z3"/>
  <c r="O29"/>
  <c r="K29"/>
  <c r="G29"/>
  <c r="C29"/>
  <c r="AA20"/>
  <c r="R20" a="1"/>
  <c r="R20"/>
  <c r="Y19"/>
  <c r="AA16"/>
  <c r="R16" a="1"/>
  <c r="R16"/>
  <c r="AA12"/>
  <c r="R12" a="1"/>
  <c r="R12"/>
  <c r="AA8"/>
  <c r="R8" a="1"/>
  <c r="R8"/>
  <c r="AA4"/>
  <c r="R4" a="1"/>
  <c r="R4"/>
  <c r="Z22" a="1"/>
  <c r="Z22"/>
  <c r="Z18" a="1"/>
  <c r="Z18"/>
  <c r="J29"/>
  <c r="B29"/>
  <c r="P29"/>
  <c r="L29"/>
  <c r="H29"/>
  <c r="D29"/>
  <c r="AA21"/>
  <c r="R21" a="1"/>
  <c r="R21"/>
  <c r="Y20"/>
  <c r="AA17"/>
  <c r="R17" a="1"/>
  <c r="R17"/>
  <c r="Y16"/>
  <c r="AA13"/>
  <c r="R13" a="1"/>
  <c r="R13"/>
  <c r="Y12"/>
  <c r="AA9"/>
  <c r="R9" a="1"/>
  <c r="R9"/>
  <c r="Y8"/>
  <c r="AA5"/>
  <c r="R5" a="1"/>
  <c r="R5"/>
  <c r="Y4"/>
  <c r="S15"/>
  <c r="N29"/>
  <c r="M29"/>
  <c r="I29"/>
  <c r="E29"/>
  <c r="AA22"/>
  <c r="R22" a="1"/>
  <c r="R22"/>
  <c r="Y21"/>
  <c r="AA18"/>
  <c r="R18" a="1"/>
  <c r="R18"/>
  <c r="Y17"/>
  <c r="AA14"/>
  <c r="R14" a="1"/>
  <c r="R14"/>
  <c r="Y13"/>
  <c r="AA10"/>
  <c r="R10" a="1"/>
  <c r="R10"/>
  <c r="Y9"/>
  <c r="AA6"/>
  <c r="R6" a="1"/>
  <c r="R6"/>
  <c r="Y5"/>
  <c r="Z14" a="1"/>
  <c r="Z14"/>
  <c r="Z10" a="1"/>
  <c r="Z10"/>
  <c r="S10"/>
  <c r="Z6" a="1"/>
  <c r="Z6"/>
  <c r="F29"/>
  <c r="Z5" a="1"/>
  <c r="Z5"/>
  <c r="S5"/>
  <c r="Z13" a="1"/>
  <c r="Z13"/>
  <c r="S13"/>
  <c r="Z21" a="1"/>
  <c r="Z21"/>
  <c r="S21"/>
  <c r="Z8" a="1"/>
  <c r="Z8"/>
  <c r="S8"/>
  <c r="Z16" a="1"/>
  <c r="Z16"/>
  <c r="S16"/>
  <c r="Y24"/>
  <c r="S22"/>
  <c r="S3"/>
  <c r="S7"/>
  <c r="Z9" a="1"/>
  <c r="Z9"/>
  <c r="S9"/>
  <c r="Z17" a="1"/>
  <c r="Z17"/>
  <c r="S17"/>
  <c r="Z4" a="1"/>
  <c r="Z4"/>
  <c r="S4"/>
  <c r="Z12" a="1"/>
  <c r="Z12"/>
  <c r="S12"/>
  <c r="Z20" a="1"/>
  <c r="Z20"/>
  <c r="S20"/>
  <c r="Z19" a="1"/>
  <c r="Z19"/>
  <c r="S19"/>
  <c r="S6"/>
  <c r="S14"/>
  <c r="S18"/>
  <c r="Y23"/>
  <c r="Y27"/>
  <c r="S11"/>
</calcChain>
</file>

<file path=xl/sharedStrings.xml><?xml version="1.0" encoding="utf-8"?>
<sst xmlns="http://schemas.openxmlformats.org/spreadsheetml/2006/main" count="87" uniqueCount="83">
  <si>
    <t>       1        </t>
  </si>
  <si>
    <t>       2        </t>
  </si>
  <si>
    <t>       3        </t>
  </si>
  <si>
    <t>       4        </t>
  </si>
  <si>
    <t>       5        </t>
  </si>
  <si>
    <t>       6        </t>
  </si>
  <si>
    <t>       7        </t>
  </si>
  <si>
    <t>       8        </t>
  </si>
  <si>
    <t>       9        </t>
  </si>
  <si>
    <t>       10       </t>
  </si>
  <si>
    <t>       11       </t>
  </si>
  <si>
    <t>       12       </t>
  </si>
  <si>
    <t>       13       </t>
  </si>
  <si>
    <t>       14       </t>
  </si>
  <si>
    <t>       15       </t>
  </si>
  <si>
    <t>       16       </t>
  </si>
  <si>
    <t>       17       </t>
  </si>
  <si>
    <t>       18       </t>
  </si>
  <si>
    <t>       19       </t>
  </si>
  <si>
    <t>       20       </t>
  </si>
  <si>
    <t>Question</t>
  </si>
  <si>
    <t>b</t>
  </si>
  <si>
    <t>c</t>
  </si>
  <si>
    <t>a</t>
  </si>
  <si>
    <t>d</t>
  </si>
  <si>
    <t>Score</t>
  </si>
  <si>
    <t>Total Score</t>
  </si>
  <si>
    <t>Maximum Possible</t>
  </si>
  <si>
    <t># of Respondents</t>
  </si>
  <si>
    <t>Average Score</t>
  </si>
  <si>
    <t># of Answers Provided</t>
  </si>
  <si>
    <t>Average</t>
  </si>
  <si>
    <t>Topic</t>
  </si>
  <si>
    <t>System Requirements Allocation</t>
  </si>
  <si>
    <t>Requirements Documentation</t>
  </si>
  <si>
    <t>Requirements Labeling</t>
  </si>
  <si>
    <t>Requirements Baseline</t>
  </si>
  <si>
    <t>Group Score</t>
  </si>
  <si>
    <t>Group Rating</t>
  </si>
  <si>
    <t>Rank (1=Best)</t>
  </si>
  <si>
    <t>Respondent</t>
  </si>
  <si>
    <t>none</t>
  </si>
  <si>
    <t>weak</t>
  </si>
  <si>
    <t>good</t>
  </si>
  <si>
    <t>excellent</t>
  </si>
  <si>
    <t>Respondent:</t>
  </si>
  <si>
    <t>You can use this spreadsheet to analyze the responses from having several people complete</t>
  </si>
  <si>
    <t>The spreadsheet is initially set up to accommodate up to 15 sets of responses. You can handle more</t>
  </si>
  <si>
    <t>responses by copying one of the data entry columns in the Data worksheet (columns B through P)</t>
  </si>
  <si>
    <t>To enter a set of responses, simply enter the letter of the response to each question in the</t>
  </si>
  <si>
    <t>self-assessment in the cells of column B in the Data worksheet. You may wish to enter</t>
  </si>
  <si>
    <t>the name or initials of the person who completed each self-assessment in row 1.</t>
  </si>
  <si>
    <t>As you enter the data, the spreadsheet will calculate total and average scores for the</t>
  </si>
  <si>
    <t xml:space="preserve">questions and will update the Detailed Results Chart. </t>
  </si>
  <si>
    <t>The Detailed Results Chart shows the distribution of responses to each question in a stacked bar chart.</t>
  </si>
  <si>
    <t>A response of A (none) is shown in red, B (weak) is in yellow, C (good) is in lime green),</t>
  </si>
  <si>
    <t>and D (excellent) is in dark green. Each question is labeled in the chart with a number</t>
  </si>
  <si>
    <t>that shows its relative score; the lower the number, the better the score, and hence</t>
  </si>
  <si>
    <t>the better the performance of the organization is with respect to the practice described in that</t>
  </si>
  <si>
    <t>question. Higher numbers suggest that improvement is needed.</t>
  </si>
  <si>
    <t>and inserting it before column Q (Question number). You don't need to delete unused columns.</t>
  </si>
  <si>
    <t>You may enter any text comments the respondents provided in the Comments worksheet.</t>
  </si>
  <si>
    <t>This spreadsheet is provided courtesy of Tom Mego, Keithley Instruments (Thanks, Tom!). It is provided</t>
  </si>
  <si>
    <t>Business Requirements</t>
  </si>
  <si>
    <t>Identify User Communities</t>
  </si>
  <si>
    <t>Elicit Customer Input</t>
  </si>
  <si>
    <t>Requirements Elicitation Approach</t>
  </si>
  <si>
    <t>Nonfunctional Requirements</t>
  </si>
  <si>
    <t>Requirements Prioritization</t>
  </si>
  <si>
    <t>Prototyping</t>
  </si>
  <si>
    <t>Requirements Validation</t>
  </si>
  <si>
    <t>Requirements Version Control</t>
  </si>
  <si>
    <t>Requirements Tracing</t>
  </si>
  <si>
    <t>Requirements as Basis for Project Plans</t>
  </si>
  <si>
    <t>Requirements as Basis for Design</t>
  </si>
  <si>
    <t>Requirements as Basis for Testing</t>
  </si>
  <si>
    <t>Requirements Reuse</t>
  </si>
  <si>
    <t>BA Training &amp; Experience</t>
  </si>
  <si>
    <t>Requirements Change Management</t>
  </si>
  <si>
    <r>
      <t xml:space="preserve">Copyright </t>
    </r>
    <r>
      <rPr>
        <sz val="10"/>
        <rFont val="Symbol"/>
        <family val="1"/>
        <charset val="2"/>
      </rPr>
      <t>Ó</t>
    </r>
    <r>
      <rPr>
        <sz val="10"/>
        <rFont val="Arial"/>
      </rPr>
      <t xml:space="preserve"> 2013 by Karl Wiegers and Seilevel</t>
    </r>
  </si>
  <si>
    <t>as-is, with no warranty of any kind.</t>
  </si>
  <si>
    <r>
      <t xml:space="preserve">the Current Requirements Practice Self-Assessment available from Appendix A of </t>
    </r>
    <r>
      <rPr>
        <i/>
        <sz val="10"/>
        <rFont val="Arial"/>
        <family val="2"/>
      </rPr>
      <t>Software Requirements, 3rd Ed</t>
    </r>
    <r>
      <rPr>
        <sz val="10"/>
        <rFont val="Arial"/>
        <family val="2"/>
      </rPr>
      <t>.</t>
    </r>
  </si>
  <si>
    <t>by Karl Wiegers and Joy Beatty (Microsoft Press, 2013) and also from www.processimpact.com/goodies.shtml.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</si>
</sst>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.0"/>
    <numFmt numFmtId="165" formatCode="0.#"/>
  </numFmts>
  <fonts count="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4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Pre-Assessment Survey Results</a:t>
            </a:r>
          </a:p>
        </c:rich>
      </c:tx>
      <c:layout>
        <c:manualLayout>
          <c:xMode val="edge"/>
          <c:yMode val="edge"/>
          <c:x val="0.36071032186459506"/>
          <c:y val="1.9575856443719425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765815760266366"/>
          <c:y val="0.12234910277324637"/>
          <c:w val="0.79578246392896757"/>
          <c:h val="0.54975530179445353"/>
        </c:manualLayout>
      </c:layout>
      <c:barChart>
        <c:barDir val="col"/>
        <c:grouping val="percentStacked"/>
        <c:ser>
          <c:idx val="0"/>
          <c:order val="0"/>
          <c:tx>
            <c:strRef>
              <c:f>Data!$U$2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multiLvlStrRef>
              <c:f>Data!$Q$3:$T$22</c:f>
              <c:multiLvlStrCache>
                <c:ptCount val="20"/>
                <c:lvl>
                  <c:pt idx="0">
                    <c:v>Business Requirements</c:v>
                  </c:pt>
                  <c:pt idx="1">
                    <c:v>Identify User Communities</c:v>
                  </c:pt>
                  <c:pt idx="2">
                    <c:v>Elicit Customer Input</c:v>
                  </c:pt>
                  <c:pt idx="3">
                    <c:v>BA Training &amp; Experience</c:v>
                  </c:pt>
                  <c:pt idx="4">
                    <c:v>System Requirements Allocation</c:v>
                  </c:pt>
                  <c:pt idx="5">
                    <c:v>Requirements Reuse</c:v>
                  </c:pt>
                  <c:pt idx="6">
                    <c:v>Requirements Elicitation Approach</c:v>
                  </c:pt>
                  <c:pt idx="7">
                    <c:v>Requirements Documentation</c:v>
                  </c:pt>
                  <c:pt idx="8">
                    <c:v>Nonfunctional Requirements</c:v>
                  </c:pt>
                  <c:pt idx="9">
                    <c:v>Requirements Labeling</c:v>
                  </c:pt>
                  <c:pt idx="10">
                    <c:v>Requirements Prioritization</c:v>
                  </c:pt>
                  <c:pt idx="11">
                    <c:v>Prototyping</c:v>
                  </c:pt>
                  <c:pt idx="12">
                    <c:v>Requirements Validation</c:v>
                  </c:pt>
                  <c:pt idx="13">
                    <c:v>Requirements Version Control</c:v>
                  </c:pt>
                  <c:pt idx="14">
                    <c:v>Requirements Tracing</c:v>
                  </c:pt>
                  <c:pt idx="15">
                    <c:v>Requirements as Basis for Project Plans</c:v>
                  </c:pt>
                  <c:pt idx="16">
                    <c:v>Requirements as Basis for Design</c:v>
                  </c:pt>
                  <c:pt idx="17">
                    <c:v>Requirements as Basis for Testing</c:v>
                  </c:pt>
                  <c:pt idx="18">
                    <c:v>Requirements Baseline</c:v>
                  </c:pt>
                  <c:pt idx="19">
                    <c:v>Requirements Change Management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</c:lvl>
                <c:lvl>
                  <c:pt idx="0">
                    <c:v>#DIV/0!</c:v>
                  </c:pt>
                  <c:pt idx="1">
                    <c:v>#DIV/0!</c:v>
                  </c:pt>
                  <c:pt idx="2">
                    <c:v>#DIV/0!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8">
                    <c:v>#DIV/0!</c:v>
                  </c:pt>
                  <c:pt idx="9">
                    <c:v>#DIV/0!</c:v>
                  </c:pt>
                  <c:pt idx="10">
                    <c:v>#DIV/0!</c:v>
                  </c:pt>
                  <c:pt idx="11">
                    <c:v>#DIV/0!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17">
                    <c:v>#DIV/0!</c:v>
                  </c:pt>
                  <c:pt idx="18">
                    <c:v>#DIV/0!</c:v>
                  </c:pt>
                  <c:pt idx="19">
                    <c:v>#DIV/0!</c:v>
                  </c:pt>
                </c:lvl>
                <c:lvl>
                  <c:pt idx="0">
                    <c:v>       1        </c:v>
                  </c:pt>
                  <c:pt idx="1">
                    <c:v>       2        </c:v>
                  </c:pt>
                  <c:pt idx="2">
                    <c:v>       3        </c:v>
                  </c:pt>
                  <c:pt idx="3">
                    <c:v>       4        </c:v>
                  </c:pt>
                  <c:pt idx="4">
                    <c:v>       5        </c:v>
                  </c:pt>
                  <c:pt idx="5">
                    <c:v>       6        </c:v>
                  </c:pt>
                  <c:pt idx="6">
                    <c:v>       7        </c:v>
                  </c:pt>
                  <c:pt idx="7">
                    <c:v>       8        </c:v>
                  </c:pt>
                  <c:pt idx="8">
                    <c:v>       9        </c:v>
                  </c:pt>
                  <c:pt idx="9">
                    <c:v>       10       </c:v>
                  </c:pt>
                  <c:pt idx="10">
                    <c:v>       11       </c:v>
                  </c:pt>
                  <c:pt idx="11">
                    <c:v>       12       </c:v>
                  </c:pt>
                  <c:pt idx="12">
                    <c:v>       13       </c:v>
                  </c:pt>
                  <c:pt idx="13">
                    <c:v>       14       </c:v>
                  </c:pt>
                  <c:pt idx="14">
                    <c:v>       15       </c:v>
                  </c:pt>
                  <c:pt idx="15">
                    <c:v>       16       </c:v>
                  </c:pt>
                  <c:pt idx="16">
                    <c:v>       17       </c:v>
                  </c:pt>
                  <c:pt idx="17">
                    <c:v>       18       </c:v>
                  </c:pt>
                  <c:pt idx="18">
                    <c:v>       19       </c:v>
                  </c:pt>
                  <c:pt idx="19">
                    <c:v>       20       </c:v>
                  </c:pt>
                </c:lvl>
              </c:multiLvlStrCache>
            </c:multiLvlStrRef>
          </c:cat>
          <c:val>
            <c:numRef>
              <c:f>Data!$U$3:$U$22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Data!$V$2</c:f>
              <c:strCache>
                <c:ptCount val="1"/>
                <c:pt idx="0">
                  <c:v>weak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multiLvlStrRef>
              <c:f>Data!$Q$3:$T$22</c:f>
              <c:multiLvlStrCache>
                <c:ptCount val="20"/>
                <c:lvl>
                  <c:pt idx="0">
                    <c:v>Business Requirements</c:v>
                  </c:pt>
                  <c:pt idx="1">
                    <c:v>Identify User Communities</c:v>
                  </c:pt>
                  <c:pt idx="2">
                    <c:v>Elicit Customer Input</c:v>
                  </c:pt>
                  <c:pt idx="3">
                    <c:v>BA Training &amp; Experience</c:v>
                  </c:pt>
                  <c:pt idx="4">
                    <c:v>System Requirements Allocation</c:v>
                  </c:pt>
                  <c:pt idx="5">
                    <c:v>Requirements Reuse</c:v>
                  </c:pt>
                  <c:pt idx="6">
                    <c:v>Requirements Elicitation Approach</c:v>
                  </c:pt>
                  <c:pt idx="7">
                    <c:v>Requirements Documentation</c:v>
                  </c:pt>
                  <c:pt idx="8">
                    <c:v>Nonfunctional Requirements</c:v>
                  </c:pt>
                  <c:pt idx="9">
                    <c:v>Requirements Labeling</c:v>
                  </c:pt>
                  <c:pt idx="10">
                    <c:v>Requirements Prioritization</c:v>
                  </c:pt>
                  <c:pt idx="11">
                    <c:v>Prototyping</c:v>
                  </c:pt>
                  <c:pt idx="12">
                    <c:v>Requirements Validation</c:v>
                  </c:pt>
                  <c:pt idx="13">
                    <c:v>Requirements Version Control</c:v>
                  </c:pt>
                  <c:pt idx="14">
                    <c:v>Requirements Tracing</c:v>
                  </c:pt>
                  <c:pt idx="15">
                    <c:v>Requirements as Basis for Project Plans</c:v>
                  </c:pt>
                  <c:pt idx="16">
                    <c:v>Requirements as Basis for Design</c:v>
                  </c:pt>
                  <c:pt idx="17">
                    <c:v>Requirements as Basis for Testing</c:v>
                  </c:pt>
                  <c:pt idx="18">
                    <c:v>Requirements Baseline</c:v>
                  </c:pt>
                  <c:pt idx="19">
                    <c:v>Requirements Change Management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</c:lvl>
                <c:lvl>
                  <c:pt idx="0">
                    <c:v>#DIV/0!</c:v>
                  </c:pt>
                  <c:pt idx="1">
                    <c:v>#DIV/0!</c:v>
                  </c:pt>
                  <c:pt idx="2">
                    <c:v>#DIV/0!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8">
                    <c:v>#DIV/0!</c:v>
                  </c:pt>
                  <c:pt idx="9">
                    <c:v>#DIV/0!</c:v>
                  </c:pt>
                  <c:pt idx="10">
                    <c:v>#DIV/0!</c:v>
                  </c:pt>
                  <c:pt idx="11">
                    <c:v>#DIV/0!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17">
                    <c:v>#DIV/0!</c:v>
                  </c:pt>
                  <c:pt idx="18">
                    <c:v>#DIV/0!</c:v>
                  </c:pt>
                  <c:pt idx="19">
                    <c:v>#DIV/0!</c:v>
                  </c:pt>
                </c:lvl>
                <c:lvl>
                  <c:pt idx="0">
                    <c:v>       1        </c:v>
                  </c:pt>
                  <c:pt idx="1">
                    <c:v>       2        </c:v>
                  </c:pt>
                  <c:pt idx="2">
                    <c:v>       3        </c:v>
                  </c:pt>
                  <c:pt idx="3">
                    <c:v>       4        </c:v>
                  </c:pt>
                  <c:pt idx="4">
                    <c:v>       5        </c:v>
                  </c:pt>
                  <c:pt idx="5">
                    <c:v>       6        </c:v>
                  </c:pt>
                  <c:pt idx="6">
                    <c:v>       7        </c:v>
                  </c:pt>
                  <c:pt idx="7">
                    <c:v>       8        </c:v>
                  </c:pt>
                  <c:pt idx="8">
                    <c:v>       9        </c:v>
                  </c:pt>
                  <c:pt idx="9">
                    <c:v>       10       </c:v>
                  </c:pt>
                  <c:pt idx="10">
                    <c:v>       11       </c:v>
                  </c:pt>
                  <c:pt idx="11">
                    <c:v>       12       </c:v>
                  </c:pt>
                  <c:pt idx="12">
                    <c:v>       13       </c:v>
                  </c:pt>
                  <c:pt idx="13">
                    <c:v>       14       </c:v>
                  </c:pt>
                  <c:pt idx="14">
                    <c:v>       15       </c:v>
                  </c:pt>
                  <c:pt idx="15">
                    <c:v>       16       </c:v>
                  </c:pt>
                  <c:pt idx="16">
                    <c:v>       17       </c:v>
                  </c:pt>
                  <c:pt idx="17">
                    <c:v>       18       </c:v>
                  </c:pt>
                  <c:pt idx="18">
                    <c:v>       19       </c:v>
                  </c:pt>
                  <c:pt idx="19">
                    <c:v>       20       </c:v>
                  </c:pt>
                </c:lvl>
              </c:multiLvlStrCache>
            </c:multiLvlStrRef>
          </c:cat>
          <c:val>
            <c:numRef>
              <c:f>Data!$V$3:$V$22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2"/>
          <c:order val="2"/>
          <c:tx>
            <c:strRef>
              <c:f>Data!$W$2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cat>
            <c:multiLvlStrRef>
              <c:f>Data!$Q$3:$T$22</c:f>
              <c:multiLvlStrCache>
                <c:ptCount val="20"/>
                <c:lvl>
                  <c:pt idx="0">
                    <c:v>Business Requirements</c:v>
                  </c:pt>
                  <c:pt idx="1">
                    <c:v>Identify User Communities</c:v>
                  </c:pt>
                  <c:pt idx="2">
                    <c:v>Elicit Customer Input</c:v>
                  </c:pt>
                  <c:pt idx="3">
                    <c:v>BA Training &amp; Experience</c:v>
                  </c:pt>
                  <c:pt idx="4">
                    <c:v>System Requirements Allocation</c:v>
                  </c:pt>
                  <c:pt idx="5">
                    <c:v>Requirements Reuse</c:v>
                  </c:pt>
                  <c:pt idx="6">
                    <c:v>Requirements Elicitation Approach</c:v>
                  </c:pt>
                  <c:pt idx="7">
                    <c:v>Requirements Documentation</c:v>
                  </c:pt>
                  <c:pt idx="8">
                    <c:v>Nonfunctional Requirements</c:v>
                  </c:pt>
                  <c:pt idx="9">
                    <c:v>Requirements Labeling</c:v>
                  </c:pt>
                  <c:pt idx="10">
                    <c:v>Requirements Prioritization</c:v>
                  </c:pt>
                  <c:pt idx="11">
                    <c:v>Prototyping</c:v>
                  </c:pt>
                  <c:pt idx="12">
                    <c:v>Requirements Validation</c:v>
                  </c:pt>
                  <c:pt idx="13">
                    <c:v>Requirements Version Control</c:v>
                  </c:pt>
                  <c:pt idx="14">
                    <c:v>Requirements Tracing</c:v>
                  </c:pt>
                  <c:pt idx="15">
                    <c:v>Requirements as Basis for Project Plans</c:v>
                  </c:pt>
                  <c:pt idx="16">
                    <c:v>Requirements as Basis for Design</c:v>
                  </c:pt>
                  <c:pt idx="17">
                    <c:v>Requirements as Basis for Testing</c:v>
                  </c:pt>
                  <c:pt idx="18">
                    <c:v>Requirements Baseline</c:v>
                  </c:pt>
                  <c:pt idx="19">
                    <c:v>Requirements Change Management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</c:lvl>
                <c:lvl>
                  <c:pt idx="0">
                    <c:v>#DIV/0!</c:v>
                  </c:pt>
                  <c:pt idx="1">
                    <c:v>#DIV/0!</c:v>
                  </c:pt>
                  <c:pt idx="2">
                    <c:v>#DIV/0!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8">
                    <c:v>#DIV/0!</c:v>
                  </c:pt>
                  <c:pt idx="9">
                    <c:v>#DIV/0!</c:v>
                  </c:pt>
                  <c:pt idx="10">
                    <c:v>#DIV/0!</c:v>
                  </c:pt>
                  <c:pt idx="11">
                    <c:v>#DIV/0!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17">
                    <c:v>#DIV/0!</c:v>
                  </c:pt>
                  <c:pt idx="18">
                    <c:v>#DIV/0!</c:v>
                  </c:pt>
                  <c:pt idx="19">
                    <c:v>#DIV/0!</c:v>
                  </c:pt>
                </c:lvl>
                <c:lvl>
                  <c:pt idx="0">
                    <c:v>       1        </c:v>
                  </c:pt>
                  <c:pt idx="1">
                    <c:v>       2        </c:v>
                  </c:pt>
                  <c:pt idx="2">
                    <c:v>       3        </c:v>
                  </c:pt>
                  <c:pt idx="3">
                    <c:v>       4        </c:v>
                  </c:pt>
                  <c:pt idx="4">
                    <c:v>       5        </c:v>
                  </c:pt>
                  <c:pt idx="5">
                    <c:v>       6        </c:v>
                  </c:pt>
                  <c:pt idx="6">
                    <c:v>       7        </c:v>
                  </c:pt>
                  <c:pt idx="7">
                    <c:v>       8        </c:v>
                  </c:pt>
                  <c:pt idx="8">
                    <c:v>       9        </c:v>
                  </c:pt>
                  <c:pt idx="9">
                    <c:v>       10       </c:v>
                  </c:pt>
                  <c:pt idx="10">
                    <c:v>       11       </c:v>
                  </c:pt>
                  <c:pt idx="11">
                    <c:v>       12       </c:v>
                  </c:pt>
                  <c:pt idx="12">
                    <c:v>       13       </c:v>
                  </c:pt>
                  <c:pt idx="13">
                    <c:v>       14       </c:v>
                  </c:pt>
                  <c:pt idx="14">
                    <c:v>       15       </c:v>
                  </c:pt>
                  <c:pt idx="15">
                    <c:v>       16       </c:v>
                  </c:pt>
                  <c:pt idx="16">
                    <c:v>       17       </c:v>
                  </c:pt>
                  <c:pt idx="17">
                    <c:v>       18       </c:v>
                  </c:pt>
                  <c:pt idx="18">
                    <c:v>       19       </c:v>
                  </c:pt>
                  <c:pt idx="19">
                    <c:v>       20       </c:v>
                  </c:pt>
                </c:lvl>
              </c:multiLvlStrCache>
            </c:multiLvlStrRef>
          </c:cat>
          <c:val>
            <c:numRef>
              <c:f>Data!$W$3:$W$22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Data!$X$2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cat>
            <c:multiLvlStrRef>
              <c:f>Data!$Q$3:$T$22</c:f>
              <c:multiLvlStrCache>
                <c:ptCount val="20"/>
                <c:lvl>
                  <c:pt idx="0">
                    <c:v>Business Requirements</c:v>
                  </c:pt>
                  <c:pt idx="1">
                    <c:v>Identify User Communities</c:v>
                  </c:pt>
                  <c:pt idx="2">
                    <c:v>Elicit Customer Input</c:v>
                  </c:pt>
                  <c:pt idx="3">
                    <c:v>BA Training &amp; Experience</c:v>
                  </c:pt>
                  <c:pt idx="4">
                    <c:v>System Requirements Allocation</c:v>
                  </c:pt>
                  <c:pt idx="5">
                    <c:v>Requirements Reuse</c:v>
                  </c:pt>
                  <c:pt idx="6">
                    <c:v>Requirements Elicitation Approach</c:v>
                  </c:pt>
                  <c:pt idx="7">
                    <c:v>Requirements Documentation</c:v>
                  </c:pt>
                  <c:pt idx="8">
                    <c:v>Nonfunctional Requirements</c:v>
                  </c:pt>
                  <c:pt idx="9">
                    <c:v>Requirements Labeling</c:v>
                  </c:pt>
                  <c:pt idx="10">
                    <c:v>Requirements Prioritization</c:v>
                  </c:pt>
                  <c:pt idx="11">
                    <c:v>Prototyping</c:v>
                  </c:pt>
                  <c:pt idx="12">
                    <c:v>Requirements Validation</c:v>
                  </c:pt>
                  <c:pt idx="13">
                    <c:v>Requirements Version Control</c:v>
                  </c:pt>
                  <c:pt idx="14">
                    <c:v>Requirements Tracing</c:v>
                  </c:pt>
                  <c:pt idx="15">
                    <c:v>Requirements as Basis for Project Plans</c:v>
                  </c:pt>
                  <c:pt idx="16">
                    <c:v>Requirements as Basis for Design</c:v>
                  </c:pt>
                  <c:pt idx="17">
                    <c:v>Requirements as Basis for Testing</c:v>
                  </c:pt>
                  <c:pt idx="18">
                    <c:v>Requirements Baseline</c:v>
                  </c:pt>
                  <c:pt idx="19">
                    <c:v>Requirements Change Management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</c:lvl>
                <c:lvl>
                  <c:pt idx="0">
                    <c:v>#DIV/0!</c:v>
                  </c:pt>
                  <c:pt idx="1">
                    <c:v>#DIV/0!</c:v>
                  </c:pt>
                  <c:pt idx="2">
                    <c:v>#DIV/0!</c:v>
                  </c:pt>
                  <c:pt idx="3">
                    <c:v>#DIV/0!</c:v>
                  </c:pt>
                  <c:pt idx="4">
                    <c:v>#DIV/0!</c:v>
                  </c:pt>
                  <c:pt idx="5">
                    <c:v>#DIV/0!</c:v>
                  </c:pt>
                  <c:pt idx="6">
                    <c:v>#DIV/0!</c:v>
                  </c:pt>
                  <c:pt idx="7">
                    <c:v>#DIV/0!</c:v>
                  </c:pt>
                  <c:pt idx="8">
                    <c:v>#DIV/0!</c:v>
                  </c:pt>
                  <c:pt idx="9">
                    <c:v>#DIV/0!</c:v>
                  </c:pt>
                  <c:pt idx="10">
                    <c:v>#DIV/0!</c:v>
                  </c:pt>
                  <c:pt idx="11">
                    <c:v>#DIV/0!</c:v>
                  </c:pt>
                  <c:pt idx="12">
                    <c:v>#DIV/0!</c:v>
                  </c:pt>
                  <c:pt idx="13">
                    <c:v>#DIV/0!</c:v>
                  </c:pt>
                  <c:pt idx="14">
                    <c:v>#DIV/0!</c:v>
                  </c:pt>
                  <c:pt idx="15">
                    <c:v>#DIV/0!</c:v>
                  </c:pt>
                  <c:pt idx="16">
                    <c:v>#DIV/0!</c:v>
                  </c:pt>
                  <c:pt idx="17">
                    <c:v>#DIV/0!</c:v>
                  </c:pt>
                  <c:pt idx="18">
                    <c:v>#DIV/0!</c:v>
                  </c:pt>
                  <c:pt idx="19">
                    <c:v>#DIV/0!</c:v>
                  </c:pt>
                </c:lvl>
                <c:lvl>
                  <c:pt idx="0">
                    <c:v>       1        </c:v>
                  </c:pt>
                  <c:pt idx="1">
                    <c:v>       2        </c:v>
                  </c:pt>
                  <c:pt idx="2">
                    <c:v>       3        </c:v>
                  </c:pt>
                  <c:pt idx="3">
                    <c:v>       4        </c:v>
                  </c:pt>
                  <c:pt idx="4">
                    <c:v>       5        </c:v>
                  </c:pt>
                  <c:pt idx="5">
                    <c:v>       6        </c:v>
                  </c:pt>
                  <c:pt idx="6">
                    <c:v>       7        </c:v>
                  </c:pt>
                  <c:pt idx="7">
                    <c:v>       8        </c:v>
                  </c:pt>
                  <c:pt idx="8">
                    <c:v>       9        </c:v>
                  </c:pt>
                  <c:pt idx="9">
                    <c:v>       10       </c:v>
                  </c:pt>
                  <c:pt idx="10">
                    <c:v>       11       </c:v>
                  </c:pt>
                  <c:pt idx="11">
                    <c:v>       12       </c:v>
                  </c:pt>
                  <c:pt idx="12">
                    <c:v>       13       </c:v>
                  </c:pt>
                  <c:pt idx="13">
                    <c:v>       14       </c:v>
                  </c:pt>
                  <c:pt idx="14">
                    <c:v>       15       </c:v>
                  </c:pt>
                  <c:pt idx="15">
                    <c:v>       16       </c:v>
                  </c:pt>
                  <c:pt idx="16">
                    <c:v>       17       </c:v>
                  </c:pt>
                  <c:pt idx="17">
                    <c:v>       18       </c:v>
                  </c:pt>
                  <c:pt idx="18">
                    <c:v>       19       </c:v>
                  </c:pt>
                  <c:pt idx="19">
                    <c:v>       20       </c:v>
                  </c:pt>
                </c:lvl>
              </c:multiLvlStrCache>
            </c:multiLvlStrRef>
          </c:cat>
          <c:val>
            <c:numRef>
              <c:f>Data!$X$3:$X$22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overlap val="100"/>
        <c:axId val="82766464"/>
        <c:axId val="82772736"/>
      </c:barChart>
      <c:catAx>
        <c:axId val="82766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Question</a:t>
                </a:r>
              </a:p>
            </c:rich>
          </c:tx>
          <c:layout>
            <c:manualLayout>
              <c:xMode val="edge"/>
              <c:yMode val="edge"/>
              <c:x val="0.4716981132075474"/>
              <c:y val="0.944535073409461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772736"/>
        <c:crosses val="autoZero"/>
        <c:auto val="1"/>
        <c:lblAlgn val="ctr"/>
        <c:lblOffset val="100"/>
        <c:tickLblSkip val="2"/>
        <c:tickMarkSkip val="1"/>
      </c:catAx>
      <c:valAx>
        <c:axId val="8277273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Score Distribution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30179445350734097"/>
            </c:manualLayout>
          </c:layout>
          <c:spPr>
            <a:noFill/>
            <a:ln w="25400">
              <a:noFill/>
            </a:ln>
          </c:spPr>
        </c:title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7664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564927857935685"/>
          <c:y val="0.3278955954323004"/>
          <c:w val="7.991120976692502E-2"/>
          <c:h val="0.1386623164763459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</cdr:x>
      <cdr:y>0.06825</cdr:y>
    </cdr:from>
    <cdr:to>
      <cdr:x>0.91325</cdr:x>
      <cdr:y>0.1155</cdr:y>
    </cdr:to>
    <cdr:sp macro="" textlink="Data!$Y$24">
      <cdr:nvSpPr>
        <cdr:cNvPr id="1027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7466362" y="398500"/>
          <a:ext cx="371172" cy="2758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0" rIns="0" bIns="22860" anchor="b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fld id="{C31D5F1D-311F-4DC2-A2B4-E0D6F8C44DC2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0</a:t>
          </a:fld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0.7365</cdr:x>
      <cdr:y>0.0835</cdr:y>
    </cdr:from>
    <cdr:to>
      <cdr:x>0.87</cdr:x>
      <cdr:y>0.116</cdr:y>
    </cdr:to>
    <cdr:sp macro="" textlink="">
      <cdr:nvSpPr>
        <cdr:cNvPr id="1029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20661" y="487542"/>
          <a:ext cx="1145701" cy="18976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# of Respondents = </a:t>
          </a:r>
        </a:p>
      </cdr:txBody>
    </cdr:sp>
  </cdr:relSizeAnchor>
  <cdr:relSizeAnchor xmlns:cdr="http://schemas.openxmlformats.org/drawingml/2006/chartDrawing">
    <cdr:from>
      <cdr:x>0.0015</cdr:x>
      <cdr:y>0.728</cdr:y>
    </cdr:from>
    <cdr:to>
      <cdr:x>0.11175</cdr:x>
      <cdr:y>0.85175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873" y="4250665"/>
          <a:ext cx="946168" cy="7225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Rank </a:t>
          </a:r>
        </a:p>
        <a:p xmlns:a="http://schemas.openxmlformats.org/drawingml/2006/main"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(1=Best to 20=Greatest Need)</a:t>
          </a:r>
        </a:p>
      </cdr:txBody>
    </cdr:sp>
  </cdr:relSizeAnchor>
  <cdr:relSizeAnchor xmlns:cdr="http://schemas.openxmlformats.org/drawingml/2006/chartDrawing">
    <cdr:from>
      <cdr:x>0.7945</cdr:x>
      <cdr:y>0.96125</cdr:y>
    </cdr:from>
    <cdr:to>
      <cdr:x>0.91775</cdr:x>
      <cdr:y>0.9955</cdr:y>
    </cdr:to>
    <cdr:sp macro="" textlink="Data!$A$30">
      <cdr:nvSpPr>
        <cdr:cNvPr id="1033" name="Text Box 9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6818419" y="5612571"/>
          <a:ext cx="1057734" cy="1999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fld id="{4961DC7D-E536-48D1-8538-BA9802DF7EC7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</a:t>
          </a:fld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A4" sqref="A4"/>
    </sheetView>
  </sheetViews>
  <sheetFormatPr defaultRowHeight="12.75"/>
  <sheetData>
    <row r="1" spans="1:1">
      <c r="A1" t="s">
        <v>46</v>
      </c>
    </row>
    <row r="2" spans="1:1">
      <c r="A2" s="10" t="s">
        <v>81</v>
      </c>
    </row>
    <row r="3" spans="1:1">
      <c r="A3" s="10" t="s">
        <v>82</v>
      </c>
    </row>
    <row r="5" spans="1:1">
      <c r="A5" t="s">
        <v>47</v>
      </c>
    </row>
    <row r="6" spans="1:1">
      <c r="A6" t="s">
        <v>48</v>
      </c>
    </row>
    <row r="7" spans="1:1">
      <c r="A7" t="s">
        <v>60</v>
      </c>
    </row>
    <row r="8" spans="1:1">
      <c r="A8" t="s">
        <v>61</v>
      </c>
    </row>
    <row r="10" spans="1:1">
      <c r="A10" s="11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  <row r="16" spans="1:1">
      <c r="A16" t="s">
        <v>54</v>
      </c>
    </row>
    <row r="17" spans="1:1">
      <c r="A17" t="s">
        <v>55</v>
      </c>
    </row>
    <row r="18" spans="1:1">
      <c r="A18" t="s">
        <v>56</v>
      </c>
    </row>
    <row r="19" spans="1:1">
      <c r="A19" t="s">
        <v>57</v>
      </c>
    </row>
    <row r="20" spans="1:1">
      <c r="A20" t="s">
        <v>58</v>
      </c>
    </row>
    <row r="21" spans="1:1">
      <c r="A21" t="s">
        <v>59</v>
      </c>
    </row>
    <row r="23" spans="1:1">
      <c r="A23" t="s">
        <v>62</v>
      </c>
    </row>
    <row r="24" spans="1:1">
      <c r="A24" s="10" t="s">
        <v>80</v>
      </c>
    </row>
    <row r="26" spans="1:1">
      <c r="A26" s="10" t="s">
        <v>79</v>
      </c>
    </row>
  </sheetData>
  <pageMargins left="0.75" right="0.75" top="1" bottom="1" header="0.5" footer="0.5"/>
  <pageSetup orientation="landscape" r:id="rId1"/>
  <headerFooter alignWithMargins="0">
    <oddFooter>&amp;CCopyright © 2013 by Karl Wiegers and Seilevel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"/>
  <sheetViews>
    <sheetView workbookViewId="0">
      <pane xSplit="1" topLeftCell="B1" activePane="topRight" state="frozenSplit"/>
      <selection pane="topRight" activeCell="T23" sqref="T23"/>
    </sheetView>
  </sheetViews>
  <sheetFormatPr defaultRowHeight="12.75"/>
  <cols>
    <col min="1" max="1" width="11.28515625" bestFit="1" customWidth="1"/>
    <col min="2" max="16" width="7.42578125" customWidth="1"/>
    <col min="18" max="18" width="11.42578125" style="4" customWidth="1"/>
    <col min="19" max="19" width="13.7109375" customWidth="1"/>
    <col min="20" max="20" width="38.85546875" bestFit="1" customWidth="1"/>
    <col min="21" max="24" width="9.140625" style="4"/>
    <col min="25" max="25" width="9.140625" style="7"/>
    <col min="26" max="26" width="12.28515625" style="7" customWidth="1"/>
    <col min="27" max="27" width="12.28515625" style="4" customWidth="1"/>
  </cols>
  <sheetData>
    <row r="1" spans="1:27">
      <c r="A1" t="s">
        <v>45</v>
      </c>
      <c r="U1" s="4" t="s">
        <v>23</v>
      </c>
      <c r="V1" s="4" t="s">
        <v>21</v>
      </c>
      <c r="W1" s="4" t="s">
        <v>22</v>
      </c>
      <c r="X1" s="4" t="s">
        <v>24</v>
      </c>
    </row>
    <row r="2" spans="1:27">
      <c r="A2" t="s">
        <v>20</v>
      </c>
      <c r="B2" s="5">
        <v>1</v>
      </c>
      <c r="C2" s="5">
        <f>B2+1</f>
        <v>2</v>
      </c>
      <c r="D2" s="5">
        <f>C2+1</f>
        <v>3</v>
      </c>
      <c r="E2" s="5">
        <f>D2+1</f>
        <v>4</v>
      </c>
      <c r="F2" s="5">
        <f>E2+1</f>
        <v>5</v>
      </c>
      <c r="G2" s="5">
        <f t="shared" ref="G2:N2" si="0">F2+1</f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v>14</v>
      </c>
      <c r="P2" s="5">
        <v>15</v>
      </c>
      <c r="Q2" t="str">
        <f t="shared" ref="Q2:Q22" si="1">A2</f>
        <v>Question</v>
      </c>
      <c r="R2" s="4" t="s">
        <v>37</v>
      </c>
      <c r="S2" t="s">
        <v>39</v>
      </c>
      <c r="T2" t="s">
        <v>32</v>
      </c>
      <c r="U2" s="4" t="s">
        <v>41</v>
      </c>
      <c r="V2" s="4" t="s">
        <v>42</v>
      </c>
      <c r="W2" s="4" t="s">
        <v>43</v>
      </c>
      <c r="X2" s="4" t="s">
        <v>44</v>
      </c>
      <c r="Y2" s="7" t="s">
        <v>25</v>
      </c>
      <c r="Z2" s="7" t="s">
        <v>31</v>
      </c>
      <c r="AA2" s="4" t="s">
        <v>38</v>
      </c>
    </row>
    <row r="3" spans="1:27">
      <c r="A3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t="str">
        <f t="shared" si="1"/>
        <v>       1        </v>
      </c>
      <c r="R3" s="4" t="e">
        <f t="array" ref="R3">IF(AA3&lt;=1.5,"A",IF(AA3&lt;=2.5,"B",IF(AA3&lt;=3.5,"C","D")))</f>
        <v>#DIV/0!</v>
      </c>
      <c r="S3" s="3">
        <f>RANK(Y3,Y$3:Y$22)</f>
        <v>1</v>
      </c>
      <c r="T3" t="s">
        <v>63</v>
      </c>
      <c r="U3" s="4">
        <f t="array" ref="U3">SUM(IF(U$1=$B3:$P3,1,0))</f>
        <v>0</v>
      </c>
      <c r="V3" s="4">
        <f t="array" ref="V3">SUM(IF(V$1=$B3:$P3,1,0))</f>
        <v>0</v>
      </c>
      <c r="W3" s="4">
        <f t="array" ref="W3">SUM(IF(W$1=$B3:$P3,1,0))</f>
        <v>0</v>
      </c>
      <c r="X3" s="4">
        <f t="array" ref="X3">SUM(IF(X$1=$B3:$P3,1,0))</f>
        <v>0</v>
      </c>
      <c r="Y3" s="9">
        <f>V3+3*W3+5*X3</f>
        <v>0</v>
      </c>
      <c r="Z3" s="8" t="e">
        <f t="array" ref="Z3">Y3/SUM(IF((B3:P3)=0,0,1))</f>
        <v>#DIV/0!</v>
      </c>
      <c r="AA3" s="8" t="e">
        <f>(U3+2*V3+3*W3+4*X3)/SUM(U3:X3)</f>
        <v>#DIV/0!</v>
      </c>
    </row>
    <row r="4" spans="1:27">
      <c r="A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t="str">
        <f t="shared" si="1"/>
        <v>       2        </v>
      </c>
      <c r="R4" s="4" t="e">
        <f t="array" ref="R4">IF(AA4&lt;=1.5,"A",IF(AA4&lt;=2.5,"B",IF(AA4&lt;=3.5,"C","D")))</f>
        <v>#DIV/0!</v>
      </c>
      <c r="S4" s="3">
        <f t="shared" ref="S4:S22" si="2">RANK(Y4,Y$3:Y$22)</f>
        <v>1</v>
      </c>
      <c r="T4" t="s">
        <v>64</v>
      </c>
      <c r="U4" s="4">
        <f t="array" ref="U4">SUM(IF(U$1=$B4:$P4,1,0))</f>
        <v>0</v>
      </c>
      <c r="V4" s="4">
        <f t="array" ref="V4">SUM(IF(V$1=$B4:$P4,1,0))</f>
        <v>0</v>
      </c>
      <c r="W4" s="4">
        <f t="array" ref="W4">SUM(IF(W$1=$B4:$P4,1,0))</f>
        <v>0</v>
      </c>
      <c r="X4" s="4">
        <f t="array" ref="X4">SUM(IF(X$1=$B4:$P4,1,0))</f>
        <v>0</v>
      </c>
      <c r="Y4" s="9">
        <f t="shared" ref="Y4:Y22" si="3">V4+3*W4+5*X4</f>
        <v>0</v>
      </c>
      <c r="Z4" s="8" t="e">
        <f t="array" ref="Z4">Y4/SUM(IF((B4:P4)=0,0,1))</f>
        <v>#DIV/0!</v>
      </c>
      <c r="AA4" s="8" t="e">
        <f t="shared" ref="AA4:AA22" si="4">(U4+2*V4+3*W4+4*X4)/SUM(U4:X4)</f>
        <v>#DIV/0!</v>
      </c>
    </row>
    <row r="5" spans="1:27">
      <c r="A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t="str">
        <f t="shared" si="1"/>
        <v>       3        </v>
      </c>
      <c r="R5" s="4" t="e">
        <f t="array" ref="R5">IF(AA5&lt;=1.5,"A",IF(AA5&lt;=2.5,"B",IF(AA5&lt;=3.5,"C","D")))</f>
        <v>#DIV/0!</v>
      </c>
      <c r="S5" s="3">
        <f t="shared" si="2"/>
        <v>1</v>
      </c>
      <c r="T5" t="s">
        <v>65</v>
      </c>
      <c r="U5" s="4">
        <f t="array" ref="U5">SUM(IF(U$1=$B5:$P5,1,0))</f>
        <v>0</v>
      </c>
      <c r="V5" s="4">
        <f t="array" ref="V5">SUM(IF(V$1=$B5:$P5,1,0))</f>
        <v>0</v>
      </c>
      <c r="W5" s="4">
        <f t="array" ref="W5">SUM(IF(W$1=$B5:$P5,1,0))</f>
        <v>0</v>
      </c>
      <c r="X5" s="4">
        <f t="array" ref="X5">SUM(IF(X$1=$B5:$P5,1,0))</f>
        <v>0</v>
      </c>
      <c r="Y5" s="9">
        <f t="shared" si="3"/>
        <v>0</v>
      </c>
      <c r="Z5" s="8" t="e">
        <f t="array" ref="Z5">Y5/SUM(IF((B5:P5)=0,0,1))</f>
        <v>#DIV/0!</v>
      </c>
      <c r="AA5" s="8" t="e">
        <f t="shared" si="4"/>
        <v>#DIV/0!</v>
      </c>
    </row>
    <row r="6" spans="1:27">
      <c r="A6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t="str">
        <f t="shared" si="1"/>
        <v>       4        </v>
      </c>
      <c r="R6" s="4" t="e">
        <f t="array" ref="R6">IF(AA6&lt;=1.5,"A",IF(AA6&lt;=2.5,"B",IF(AA6&lt;=3.5,"C","D")))</f>
        <v>#DIV/0!</v>
      </c>
      <c r="S6" s="3">
        <f t="shared" si="2"/>
        <v>1</v>
      </c>
      <c r="T6" s="10" t="s">
        <v>77</v>
      </c>
      <c r="U6" s="4">
        <f t="array" ref="U6">SUM(IF(U$1=$B6:$P6,1,0))</f>
        <v>0</v>
      </c>
      <c r="V6" s="4">
        <f t="array" ref="V6">SUM(IF(V$1=$B6:$P6,1,0))</f>
        <v>0</v>
      </c>
      <c r="W6" s="4">
        <f t="array" ref="W6">SUM(IF(W$1=$B6:$P6,1,0))</f>
        <v>0</v>
      </c>
      <c r="X6" s="4">
        <f t="array" ref="X6">SUM(IF(X$1=$B6:$P6,1,0))</f>
        <v>0</v>
      </c>
      <c r="Y6" s="9">
        <f t="shared" si="3"/>
        <v>0</v>
      </c>
      <c r="Z6" s="8" t="e">
        <f t="array" ref="Z6">Y6/SUM(IF((B6:P6)=0,0,1))</f>
        <v>#DIV/0!</v>
      </c>
      <c r="AA6" s="8" t="e">
        <f t="shared" si="4"/>
        <v>#DIV/0!</v>
      </c>
    </row>
    <row r="7" spans="1:27">
      <c r="A7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t="str">
        <f t="shared" si="1"/>
        <v>       5        </v>
      </c>
      <c r="R7" s="4" t="e">
        <f t="array" ref="R7">IF(AA7&lt;=1.5,"A",IF(AA7&lt;=2.5,"B",IF(AA7&lt;=3.5,"C","D")))</f>
        <v>#DIV/0!</v>
      </c>
      <c r="S7" s="3">
        <f t="shared" si="2"/>
        <v>1</v>
      </c>
      <c r="T7" s="10" t="s">
        <v>33</v>
      </c>
      <c r="U7" s="4">
        <f t="array" ref="U7">SUM(IF(U$1=$B7:$P7,1,0))</f>
        <v>0</v>
      </c>
      <c r="V7" s="4">
        <f t="array" ref="V7">SUM(IF(V$1=$B7:$P7,1,0))</f>
        <v>0</v>
      </c>
      <c r="W7" s="4">
        <f t="array" ref="W7">SUM(IF(W$1=$B7:$P7,1,0))</f>
        <v>0</v>
      </c>
      <c r="X7" s="4">
        <f t="array" ref="X7">SUM(IF(X$1=$B7:$P7,1,0))</f>
        <v>0</v>
      </c>
      <c r="Y7" s="9">
        <f t="shared" si="3"/>
        <v>0</v>
      </c>
      <c r="Z7" s="8" t="e">
        <f t="array" ref="Z7">Y7/SUM(IF((B7:P7)=0,0,1))</f>
        <v>#DIV/0!</v>
      </c>
      <c r="AA7" s="8" t="e">
        <f t="shared" si="4"/>
        <v>#DIV/0!</v>
      </c>
    </row>
    <row r="8" spans="1:27">
      <c r="A8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t="str">
        <f t="shared" si="1"/>
        <v>       6        </v>
      </c>
      <c r="R8" s="4" t="e">
        <f t="array" ref="R8">IF(AA8&lt;=1.5,"A",IF(AA8&lt;=2.5,"B",IF(AA8&lt;=3.5,"C","D")))</f>
        <v>#DIV/0!</v>
      </c>
      <c r="S8" s="3">
        <f t="shared" si="2"/>
        <v>1</v>
      </c>
      <c r="T8" s="10" t="s">
        <v>76</v>
      </c>
      <c r="U8" s="4">
        <f t="array" ref="U8">SUM(IF(U$1=$B8:$P8,1,0))</f>
        <v>0</v>
      </c>
      <c r="V8" s="4">
        <f t="array" ref="V8">SUM(IF(V$1=$B8:$P8,1,0))</f>
        <v>0</v>
      </c>
      <c r="W8" s="4">
        <f t="array" ref="W8">SUM(IF(W$1=$B8:$P8,1,0))</f>
        <v>0</v>
      </c>
      <c r="X8" s="4">
        <f t="array" ref="X8">SUM(IF(X$1=$B8:$P8,1,0))</f>
        <v>0</v>
      </c>
      <c r="Y8" s="9">
        <f t="shared" si="3"/>
        <v>0</v>
      </c>
      <c r="Z8" s="8" t="e">
        <f t="array" ref="Z8">Y8/SUM(IF((B8:P8)=0,0,1))</f>
        <v>#DIV/0!</v>
      </c>
      <c r="AA8" s="8" t="e">
        <f t="shared" si="4"/>
        <v>#DIV/0!</v>
      </c>
    </row>
    <row r="9" spans="1:27">
      <c r="A9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t="str">
        <f t="shared" si="1"/>
        <v>       7        </v>
      </c>
      <c r="R9" s="4" t="e">
        <f t="array" ref="R9">IF(AA9&lt;=1.5,"A",IF(AA9&lt;=2.5,"B",IF(AA9&lt;=3.5,"C","D")))</f>
        <v>#DIV/0!</v>
      </c>
      <c r="S9" s="3">
        <f t="shared" si="2"/>
        <v>1</v>
      </c>
      <c r="T9" t="s">
        <v>66</v>
      </c>
      <c r="U9" s="4">
        <f t="array" ref="U9">SUM(IF(U$1=$B9:$P9,1,0))</f>
        <v>0</v>
      </c>
      <c r="V9" s="4">
        <f t="array" ref="V9">SUM(IF(V$1=$B9:$P9,1,0))</f>
        <v>0</v>
      </c>
      <c r="W9" s="4">
        <f t="array" ref="W9">SUM(IF(W$1=$B9:$P9,1,0))</f>
        <v>0</v>
      </c>
      <c r="X9" s="4">
        <f t="array" ref="X9">SUM(IF(X$1=$B9:$P9,1,0))</f>
        <v>0</v>
      </c>
      <c r="Y9" s="9">
        <f t="shared" si="3"/>
        <v>0</v>
      </c>
      <c r="Z9" s="8" t="e">
        <f t="array" ref="Z9">Y9/SUM(IF((B9:P9)=0,0,1))</f>
        <v>#DIV/0!</v>
      </c>
      <c r="AA9" s="8" t="e">
        <f t="shared" si="4"/>
        <v>#DIV/0!</v>
      </c>
    </row>
    <row r="10" spans="1:27">
      <c r="A10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t="str">
        <f t="shared" si="1"/>
        <v>       8        </v>
      </c>
      <c r="R10" s="4" t="e">
        <f t="array" ref="R10">IF(AA10&lt;=1.5,"A",IF(AA10&lt;=2.5,"B",IF(AA10&lt;=3.5,"C","D")))</f>
        <v>#DIV/0!</v>
      </c>
      <c r="S10" s="3">
        <f t="shared" si="2"/>
        <v>1</v>
      </c>
      <c r="T10" t="s">
        <v>34</v>
      </c>
      <c r="U10" s="4">
        <f t="array" ref="U10">SUM(IF(U$1=$B10:$P10,1,0))</f>
        <v>0</v>
      </c>
      <c r="V10" s="4">
        <f t="array" ref="V10">SUM(IF(V$1=$B10:$P10,1,0))</f>
        <v>0</v>
      </c>
      <c r="W10" s="4">
        <f t="array" ref="W10">SUM(IF(W$1=$B10:$P10,1,0))</f>
        <v>0</v>
      </c>
      <c r="X10" s="4">
        <f t="array" ref="X10">SUM(IF(X$1=$B10:$P10,1,0))</f>
        <v>0</v>
      </c>
      <c r="Y10" s="9">
        <f t="shared" si="3"/>
        <v>0</v>
      </c>
      <c r="Z10" s="8" t="e">
        <f t="array" ref="Z10">Y10/SUM(IF((B10:P10)=0,0,1))</f>
        <v>#DIV/0!</v>
      </c>
      <c r="AA10" s="8" t="e">
        <f t="shared" si="4"/>
        <v>#DIV/0!</v>
      </c>
    </row>
    <row r="11" spans="1:27">
      <c r="A11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t="str">
        <f t="shared" si="1"/>
        <v>       9        </v>
      </c>
      <c r="R11" s="4" t="e">
        <f t="array" ref="R11">IF(AA11&lt;=1.5,"A",IF(AA11&lt;=2.5,"B",IF(AA11&lt;=3.5,"C","D")))</f>
        <v>#DIV/0!</v>
      </c>
      <c r="S11" s="3">
        <f t="shared" si="2"/>
        <v>1</v>
      </c>
      <c r="T11" t="s">
        <v>67</v>
      </c>
      <c r="U11" s="4">
        <f t="array" ref="U11">SUM(IF(U$1=$B11:$P11,1,0))</f>
        <v>0</v>
      </c>
      <c r="V11" s="4">
        <f t="array" ref="V11">SUM(IF(V$1=$B11:$P11,1,0))</f>
        <v>0</v>
      </c>
      <c r="W11" s="4">
        <f t="array" ref="W11">SUM(IF(W$1=$B11:$P11,1,0))</f>
        <v>0</v>
      </c>
      <c r="X11" s="4">
        <f t="array" ref="X11">SUM(IF(X$1=$B11:$P11,1,0))</f>
        <v>0</v>
      </c>
      <c r="Y11" s="9">
        <f t="shared" si="3"/>
        <v>0</v>
      </c>
      <c r="Z11" s="8" t="e">
        <f t="array" ref="Z11">Y11/SUM(IF((B11:P11)=0,0,1))</f>
        <v>#DIV/0!</v>
      </c>
      <c r="AA11" s="8" t="e">
        <f t="shared" si="4"/>
        <v>#DIV/0!</v>
      </c>
    </row>
    <row r="12" spans="1:27">
      <c r="A12" t="s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t="str">
        <f t="shared" si="1"/>
        <v>       10       </v>
      </c>
      <c r="R12" s="4" t="e">
        <f t="array" ref="R12">IF(AA12&lt;=1.5,"A",IF(AA12&lt;=2.5,"B",IF(AA12&lt;=3.5,"C","D")))</f>
        <v>#DIV/0!</v>
      </c>
      <c r="S12" s="3">
        <f t="shared" si="2"/>
        <v>1</v>
      </c>
      <c r="T12" t="s">
        <v>35</v>
      </c>
      <c r="U12" s="4">
        <f t="array" ref="U12">SUM(IF(U$1=$B12:$P12,1,0))</f>
        <v>0</v>
      </c>
      <c r="V12" s="4">
        <f t="array" ref="V12">SUM(IF(V$1=$B12:$P12,1,0))</f>
        <v>0</v>
      </c>
      <c r="W12" s="4">
        <f t="array" ref="W12">SUM(IF(W$1=$B12:$P12,1,0))</f>
        <v>0</v>
      </c>
      <c r="X12" s="4">
        <f t="array" ref="X12">SUM(IF(X$1=$B12:$P12,1,0))</f>
        <v>0</v>
      </c>
      <c r="Y12" s="9">
        <f t="shared" si="3"/>
        <v>0</v>
      </c>
      <c r="Z12" s="8" t="e">
        <f t="array" ref="Z12">Y12/SUM(IF((B12:P12)=0,0,1))</f>
        <v>#DIV/0!</v>
      </c>
      <c r="AA12" s="8" t="e">
        <f t="shared" si="4"/>
        <v>#DIV/0!</v>
      </c>
    </row>
    <row r="13" spans="1:27">
      <c r="A13" t="s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t="str">
        <f t="shared" si="1"/>
        <v>       11       </v>
      </c>
      <c r="R13" s="4" t="e">
        <f t="array" ref="R13">IF(AA13&lt;=1.5,"A",IF(AA13&lt;=2.5,"B",IF(AA13&lt;=3.5,"C","D")))</f>
        <v>#DIV/0!</v>
      </c>
      <c r="S13" s="3">
        <f t="shared" si="2"/>
        <v>1</v>
      </c>
      <c r="T13" t="s">
        <v>68</v>
      </c>
      <c r="U13" s="4">
        <f t="array" ref="U13">SUM(IF(U$1=$B13:$P13,1,0))</f>
        <v>0</v>
      </c>
      <c r="V13" s="4">
        <f t="array" ref="V13">SUM(IF(V$1=$B13:$P13,1,0))</f>
        <v>0</v>
      </c>
      <c r="W13" s="4">
        <f t="array" ref="W13">SUM(IF(W$1=$B13:$P13,1,0))</f>
        <v>0</v>
      </c>
      <c r="X13" s="4">
        <f t="array" ref="X13">SUM(IF(X$1=$B13:$P13,1,0))</f>
        <v>0</v>
      </c>
      <c r="Y13" s="9">
        <f t="shared" si="3"/>
        <v>0</v>
      </c>
      <c r="Z13" s="8" t="e">
        <f t="array" ref="Z13">Y13/SUM(IF((B13:P13)=0,0,1))</f>
        <v>#DIV/0!</v>
      </c>
      <c r="AA13" s="8" t="e">
        <f t="shared" si="4"/>
        <v>#DIV/0!</v>
      </c>
    </row>
    <row r="14" spans="1:27">
      <c r="A14" t="s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t="str">
        <f t="shared" si="1"/>
        <v>       12       </v>
      </c>
      <c r="R14" s="4" t="e">
        <f t="array" ref="R14">IF(AA14&lt;=1.5,"A",IF(AA14&lt;=2.5,"B",IF(AA14&lt;=3.5,"C","D")))</f>
        <v>#DIV/0!</v>
      </c>
      <c r="S14" s="3">
        <f t="shared" si="2"/>
        <v>1</v>
      </c>
      <c r="T14" t="s">
        <v>69</v>
      </c>
      <c r="U14" s="4">
        <f t="array" ref="U14">SUM(IF(U$1=$B14:$P14,1,0))</f>
        <v>0</v>
      </c>
      <c r="V14" s="4">
        <f t="array" ref="V14">SUM(IF(V$1=$B14:$P14,1,0))</f>
        <v>0</v>
      </c>
      <c r="W14" s="4">
        <f t="array" ref="W14">SUM(IF(W$1=$B14:$P14,1,0))</f>
        <v>0</v>
      </c>
      <c r="X14" s="4">
        <f t="array" ref="X14">SUM(IF(X$1=$B14:$P14,1,0))</f>
        <v>0</v>
      </c>
      <c r="Y14" s="9">
        <f t="shared" si="3"/>
        <v>0</v>
      </c>
      <c r="Z14" s="8" t="e">
        <f t="array" ref="Z14">Y14/SUM(IF((B14:P14)=0,0,1))</f>
        <v>#DIV/0!</v>
      </c>
      <c r="AA14" s="8" t="e">
        <f t="shared" si="4"/>
        <v>#DIV/0!</v>
      </c>
    </row>
    <row r="15" spans="1:27">
      <c r="A15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t="str">
        <f t="shared" si="1"/>
        <v>       13       </v>
      </c>
      <c r="R15" s="4" t="e">
        <f t="array" ref="R15">IF(AA15&lt;=1.5,"A",IF(AA15&lt;=2.5,"B",IF(AA15&lt;=3.5,"C","D")))</f>
        <v>#DIV/0!</v>
      </c>
      <c r="S15" s="3">
        <f t="shared" si="2"/>
        <v>1</v>
      </c>
      <c r="T15" t="s">
        <v>70</v>
      </c>
      <c r="U15" s="4">
        <f t="array" ref="U15">SUM(IF(U$1=$B15:$P15,1,0))</f>
        <v>0</v>
      </c>
      <c r="V15" s="4">
        <f t="array" ref="V15">SUM(IF(V$1=$B15:$P15,1,0))</f>
        <v>0</v>
      </c>
      <c r="W15" s="4">
        <f t="array" ref="W15">SUM(IF(W$1=$B15:$P15,1,0))</f>
        <v>0</v>
      </c>
      <c r="X15" s="4">
        <f t="array" ref="X15">SUM(IF(X$1=$B15:$P15,1,0))</f>
        <v>0</v>
      </c>
      <c r="Y15" s="9">
        <f t="shared" si="3"/>
        <v>0</v>
      </c>
      <c r="Z15" s="8" t="e">
        <f t="array" ref="Z15">Y15/SUM(IF((B15:P15)=0,0,1))</f>
        <v>#DIV/0!</v>
      </c>
      <c r="AA15" s="8" t="e">
        <f t="shared" si="4"/>
        <v>#DIV/0!</v>
      </c>
    </row>
    <row r="16" spans="1:27">
      <c r="A16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t="str">
        <f t="shared" si="1"/>
        <v>       14       </v>
      </c>
      <c r="R16" s="4" t="e">
        <f t="array" ref="R16">IF(AA16&lt;=1.5,"A",IF(AA16&lt;=2.5,"B",IF(AA16&lt;=3.5,"C","D")))</f>
        <v>#DIV/0!</v>
      </c>
      <c r="S16" s="3">
        <f t="shared" si="2"/>
        <v>1</v>
      </c>
      <c r="T16" t="s">
        <v>71</v>
      </c>
      <c r="U16" s="4">
        <f t="array" ref="U16">SUM(IF(U$1=$B16:$P16,1,0))</f>
        <v>0</v>
      </c>
      <c r="V16" s="4">
        <f t="array" ref="V16">SUM(IF(V$1=$B16:$P16,1,0))</f>
        <v>0</v>
      </c>
      <c r="W16" s="4">
        <f t="array" ref="W16">SUM(IF(W$1=$B16:$P16,1,0))</f>
        <v>0</v>
      </c>
      <c r="X16" s="4">
        <f t="array" ref="X16">SUM(IF(X$1=$B16:$P16,1,0))</f>
        <v>0</v>
      </c>
      <c r="Y16" s="9">
        <f t="shared" si="3"/>
        <v>0</v>
      </c>
      <c r="Z16" s="8" t="e">
        <f t="array" ref="Z16">Y16/SUM(IF((B16:P16)=0,0,1))</f>
        <v>#DIV/0!</v>
      </c>
      <c r="AA16" s="8" t="e">
        <f t="shared" si="4"/>
        <v>#DIV/0!</v>
      </c>
    </row>
    <row r="17" spans="1:27">
      <c r="A17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t="str">
        <f t="shared" si="1"/>
        <v>       15       </v>
      </c>
      <c r="R17" s="4" t="e">
        <f t="array" ref="R17">IF(AA17&lt;=1.5,"A",IF(AA17&lt;=2.5,"B",IF(AA17&lt;=3.5,"C","D")))</f>
        <v>#DIV/0!</v>
      </c>
      <c r="S17" s="3">
        <f t="shared" si="2"/>
        <v>1</v>
      </c>
      <c r="T17" t="s">
        <v>72</v>
      </c>
      <c r="U17" s="4">
        <f t="array" ref="U17">SUM(IF(U$1=$B17:$P17,1,0))</f>
        <v>0</v>
      </c>
      <c r="V17" s="4">
        <f t="array" ref="V17">SUM(IF(V$1=$B17:$P17,1,0))</f>
        <v>0</v>
      </c>
      <c r="W17" s="4">
        <f t="array" ref="W17">SUM(IF(W$1=$B17:$P17,1,0))</f>
        <v>0</v>
      </c>
      <c r="X17" s="4">
        <f t="array" ref="X17">SUM(IF(X$1=$B17:$P17,1,0))</f>
        <v>0</v>
      </c>
      <c r="Y17" s="9">
        <f t="shared" si="3"/>
        <v>0</v>
      </c>
      <c r="Z17" s="8" t="e">
        <f t="array" ref="Z17">Y17/SUM(IF((B17:P17)=0,0,1))</f>
        <v>#DIV/0!</v>
      </c>
      <c r="AA17" s="8" t="e">
        <f t="shared" si="4"/>
        <v>#DIV/0!</v>
      </c>
    </row>
    <row r="18" spans="1:27">
      <c r="A18" t="s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t="str">
        <f t="shared" si="1"/>
        <v>       16       </v>
      </c>
      <c r="R18" s="4" t="e">
        <f t="array" ref="R18">IF(AA18&lt;=1.5,"A",IF(AA18&lt;=2.5,"B",IF(AA18&lt;=3.5,"C","D")))</f>
        <v>#DIV/0!</v>
      </c>
      <c r="S18" s="3">
        <f t="shared" si="2"/>
        <v>1</v>
      </c>
      <c r="T18" t="s">
        <v>73</v>
      </c>
      <c r="U18" s="4">
        <f t="array" ref="U18">SUM(IF(U$1=$B18:$P18,1,0))</f>
        <v>0</v>
      </c>
      <c r="V18" s="4">
        <f t="array" ref="V18">SUM(IF(V$1=$B18:$P18,1,0))</f>
        <v>0</v>
      </c>
      <c r="W18" s="4">
        <f t="array" ref="W18">SUM(IF(W$1=$B18:$P18,1,0))</f>
        <v>0</v>
      </c>
      <c r="X18" s="4">
        <f t="array" ref="X18">SUM(IF(X$1=$B18:$P18,1,0))</f>
        <v>0</v>
      </c>
      <c r="Y18" s="9">
        <f t="shared" si="3"/>
        <v>0</v>
      </c>
      <c r="Z18" s="8" t="e">
        <f t="array" ref="Z18">Y18/SUM(IF((B18:P18)=0,0,1))</f>
        <v>#DIV/0!</v>
      </c>
      <c r="AA18" s="8" t="e">
        <f t="shared" si="4"/>
        <v>#DIV/0!</v>
      </c>
    </row>
    <row r="19" spans="1:27">
      <c r="A19" t="s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t="str">
        <f t="shared" si="1"/>
        <v>       17       </v>
      </c>
      <c r="R19" s="4" t="e">
        <f t="array" ref="R19">IF(AA19&lt;=1.5,"A",IF(AA19&lt;=2.5,"B",IF(AA19&lt;=3.5,"C","D")))</f>
        <v>#DIV/0!</v>
      </c>
      <c r="S19" s="3">
        <f t="shared" si="2"/>
        <v>1</v>
      </c>
      <c r="T19" t="s">
        <v>74</v>
      </c>
      <c r="U19" s="4">
        <f t="array" ref="U19">SUM(IF(U$1=$B19:$P19,1,0))</f>
        <v>0</v>
      </c>
      <c r="V19" s="4">
        <f t="array" ref="V19">SUM(IF(V$1=$B19:$P19,1,0))</f>
        <v>0</v>
      </c>
      <c r="W19" s="4">
        <f t="array" ref="W19">SUM(IF(W$1=$B19:$P19,1,0))</f>
        <v>0</v>
      </c>
      <c r="X19" s="4">
        <f t="array" ref="X19">SUM(IF(X$1=$B19:$P19,1,0))</f>
        <v>0</v>
      </c>
      <c r="Y19" s="9">
        <f t="shared" si="3"/>
        <v>0</v>
      </c>
      <c r="Z19" s="8" t="e">
        <f t="array" ref="Z19">Y19/SUM(IF((B19:P19)=0,0,1))</f>
        <v>#DIV/0!</v>
      </c>
      <c r="AA19" s="8" t="e">
        <f t="shared" si="4"/>
        <v>#DIV/0!</v>
      </c>
    </row>
    <row r="20" spans="1:27">
      <c r="A20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t="str">
        <f t="shared" si="1"/>
        <v>       18       </v>
      </c>
      <c r="R20" s="4" t="e">
        <f t="array" ref="R20">IF(AA20&lt;=1.5,"A",IF(AA20&lt;=2.5,"B",IF(AA20&lt;=3.5,"C","D")))</f>
        <v>#DIV/0!</v>
      </c>
      <c r="S20" s="3">
        <f t="shared" si="2"/>
        <v>1</v>
      </c>
      <c r="T20" t="s">
        <v>75</v>
      </c>
      <c r="U20" s="4">
        <f t="array" ref="U20">SUM(IF(U$1=$B20:$P20,1,0))</f>
        <v>0</v>
      </c>
      <c r="V20" s="4">
        <f t="array" ref="V20">SUM(IF(V$1=$B20:$P20,1,0))</f>
        <v>0</v>
      </c>
      <c r="W20" s="4">
        <f t="array" ref="W20">SUM(IF(W$1=$B20:$P20,1,0))</f>
        <v>0</v>
      </c>
      <c r="X20" s="4">
        <f t="array" ref="X20">SUM(IF(X$1=$B20:$P20,1,0))</f>
        <v>0</v>
      </c>
      <c r="Y20" s="9">
        <f t="shared" si="3"/>
        <v>0</v>
      </c>
      <c r="Z20" s="8" t="e">
        <f t="array" ref="Z20">Y20/SUM(IF((B20:P20)=0,0,1))</f>
        <v>#DIV/0!</v>
      </c>
      <c r="AA20" s="8" t="e">
        <f t="shared" si="4"/>
        <v>#DIV/0!</v>
      </c>
    </row>
    <row r="21" spans="1:27">
      <c r="A21" t="s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t="str">
        <f t="shared" si="1"/>
        <v>       19       </v>
      </c>
      <c r="R21" s="4" t="e">
        <f t="array" ref="R21">IF(AA21&lt;=1.5,"A",IF(AA21&lt;=2.5,"B",IF(AA21&lt;=3.5,"C","D")))</f>
        <v>#DIV/0!</v>
      </c>
      <c r="S21" s="3">
        <f t="shared" si="2"/>
        <v>1</v>
      </c>
      <c r="T21" t="s">
        <v>36</v>
      </c>
      <c r="U21" s="4">
        <f t="array" ref="U21">SUM(IF(U$1=$B21:$P21,1,0))</f>
        <v>0</v>
      </c>
      <c r="V21" s="4">
        <f t="array" ref="V21">SUM(IF(V$1=$B21:$P21,1,0))</f>
        <v>0</v>
      </c>
      <c r="W21" s="4">
        <f t="array" ref="W21">SUM(IF(W$1=$B21:$P21,1,0))</f>
        <v>0</v>
      </c>
      <c r="X21" s="4">
        <f t="array" ref="X21">SUM(IF(X$1=$B21:$P21,1,0))</f>
        <v>0</v>
      </c>
      <c r="Y21" s="9">
        <f t="shared" si="3"/>
        <v>0</v>
      </c>
      <c r="Z21" s="8" t="e">
        <f t="array" ref="Z21">Y21/SUM(IF((B21:P21)=0,0,1))</f>
        <v>#DIV/0!</v>
      </c>
      <c r="AA21" s="8" t="e">
        <f t="shared" si="4"/>
        <v>#DIV/0!</v>
      </c>
    </row>
    <row r="22" spans="1:27">
      <c r="A22" t="s">
        <v>19</v>
      </c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t="str">
        <f t="shared" si="1"/>
        <v>       20       </v>
      </c>
      <c r="R22" s="4" t="e">
        <f t="array" ref="R22">IF(AA22&lt;=1.5,"A",IF(AA22&lt;=2.5,"B",IF(AA22&lt;=3.5,"C","D")))</f>
        <v>#DIV/0!</v>
      </c>
      <c r="S22" s="3">
        <f t="shared" si="2"/>
        <v>1</v>
      </c>
      <c r="T22" s="10" t="s">
        <v>78</v>
      </c>
      <c r="U22" s="4">
        <f t="array" ref="U22">SUM(IF(U$1=$B22:$P22,1,0))</f>
        <v>0</v>
      </c>
      <c r="V22" s="4">
        <f t="array" ref="V22">SUM(IF(V$1=$B22:$P22,1,0))</f>
        <v>0</v>
      </c>
      <c r="W22" s="4">
        <f t="array" ref="W22">SUM(IF(W$1=$B22:$P22,1,0))</f>
        <v>0</v>
      </c>
      <c r="X22" s="4">
        <f t="array" ref="X22">SUM(IF(X$1=$B22:$P22,1,0))</f>
        <v>0</v>
      </c>
      <c r="Y22" s="9">
        <f t="shared" si="3"/>
        <v>0</v>
      </c>
      <c r="Z22" s="8" t="e">
        <f t="array" ref="Z22">Y22/SUM(IF((B22:P22)=0,0,1))</f>
        <v>#DIV/0!</v>
      </c>
      <c r="AA22" s="8" t="e">
        <f t="shared" si="4"/>
        <v>#DIV/0!</v>
      </c>
    </row>
    <row r="23" spans="1:27">
      <c r="B23" s="4">
        <f t="array" ref="B23">SUM(IF(B3:B22="b",1,IF(B3:B22="c",3,IF(B3:B22="d",5,0))))</f>
        <v>0</v>
      </c>
      <c r="C23" s="4">
        <f t="array" ref="C23">SUM(IF(C3:C22="b",1,IF(C3:C22="c",3,IF(C3:C22="d",5,0))))</f>
        <v>0</v>
      </c>
      <c r="D23" s="4">
        <f t="array" ref="D23">SUM(IF(D3:D22="b",1,IF(D3:D22="c",3,IF(D3:D22="d",5,0))))</f>
        <v>0</v>
      </c>
      <c r="E23" s="4">
        <f t="array" ref="E23">SUM(IF(E3:E22="b",1,IF(E3:E22="c",3,IF(E3:E22="d",5,0))))</f>
        <v>0</v>
      </c>
      <c r="F23" s="4">
        <f t="array" ref="F23">SUM(IF(F3:F22="b",1,IF(F3:F22="c",3,IF(F3:F22="d",5,0))))</f>
        <v>0</v>
      </c>
      <c r="G23" s="4">
        <f t="array" ref="G23">SUM(IF(G3:G22="b",1,IF(G3:G22="c",3,IF(G3:G22="d",5,0))))</f>
        <v>0</v>
      </c>
      <c r="H23" s="4">
        <f t="array" ref="H23">SUM(IF(H3:H22="b",1,IF(H3:H22="c",3,IF(H3:H22="d",5,0))))</f>
        <v>0</v>
      </c>
      <c r="I23" s="4">
        <f t="array" ref="I23">SUM(IF(I3:I22="b",1,IF(I3:I22="c",3,IF(I3:I22="d",5,0))))</f>
        <v>0</v>
      </c>
      <c r="J23" s="4">
        <f t="array" ref="J23">SUM(IF(J3:J22="b",1,IF(J3:J22="c",3,IF(J3:J22="d",5,0))))</f>
        <v>0</v>
      </c>
      <c r="K23" s="4">
        <f t="array" ref="K23">SUM(IF(K3:K22="b",1,IF(K3:K22="c",3,IF(K3:K22="d",5,0))))</f>
        <v>0</v>
      </c>
      <c r="L23" s="4">
        <f t="array" ref="L23">SUM(IF(L3:L22="b",1,IF(L3:L22="c",3,IF(L3:L22="d",5,0))))</f>
        <v>0</v>
      </c>
      <c r="M23" s="4">
        <f t="array" ref="M23">SUM(IF(M3:M22="b",1,IF(M3:M22="c",3,IF(M3:M22="d",5,0))))</f>
        <v>0</v>
      </c>
      <c r="N23" s="4">
        <f t="array" ref="N23">SUM(IF(N3:N22="b",1,IF(N3:N22="c",3,IF(N3:N22="d",5,0))))</f>
        <v>0</v>
      </c>
      <c r="O23" s="4">
        <f t="array" ref="O23">SUM(IF(O3:O22="b",1,IF(O3:O22="c",3,IF(O3:O22="d",5,0))))</f>
        <v>0</v>
      </c>
      <c r="P23" s="4">
        <f t="array" ref="P23">SUM(IF(P3:P22="b",1,IF(P3:P22="c",3,IF(P3:P22="d",5,0))))</f>
        <v>0</v>
      </c>
      <c r="X23" s="1" t="s">
        <v>26</v>
      </c>
      <c r="Y23" s="9">
        <f>SUM(Y3:Y22)</f>
        <v>0</v>
      </c>
    </row>
    <row r="24" spans="1:27">
      <c r="B24" s="4">
        <f t="array" ref="B24">SUM(IF(B3:B22="b",1,IF(B3:B22="c",1,IF(B3:B22="d",1,IF(B3:B22="a",1,0)))))</f>
        <v>0</v>
      </c>
      <c r="C24" s="4">
        <f t="array" ref="C24">SUM(IF(C3:C22="b",1,IF(C3:C22="c",1,IF(C3:C22="d",1,IF(C3:C22="a",1,0)))))</f>
        <v>0</v>
      </c>
      <c r="D24" s="4">
        <f t="array" ref="D24">SUM(IF(D3:D22="b",1,IF(D3:D22="c",1,IF(D3:D22="d",1,IF(D3:D22="a",1,0)))))</f>
        <v>0</v>
      </c>
      <c r="E24" s="4">
        <f t="array" ref="E24">SUM(IF(E3:E22="b",1,IF(E3:E22="c",1,IF(E3:E22="d",1,IF(E3:E22="a",1,0)))))</f>
        <v>0</v>
      </c>
      <c r="F24" s="4">
        <f t="array" ref="F24">SUM(IF(F3:F22="b",1,IF(F3:F22="c",1,IF(F3:F22="d",1,IF(F3:F22="a",1,0)))))</f>
        <v>0</v>
      </c>
      <c r="G24" s="4">
        <f t="array" ref="G24">SUM(IF(G3:G22="b",1,IF(G3:G22="c",1,IF(G3:G22="d",1,IF(G3:G22="a",1,0)))))</f>
        <v>0</v>
      </c>
      <c r="H24" s="4">
        <f t="array" ref="H24">SUM(IF(H3:H22="b",1,IF(H3:H22="c",1,IF(H3:H22="d",1,IF(H3:H22="a",1,0)))))</f>
        <v>0</v>
      </c>
      <c r="I24" s="4">
        <f t="array" ref="I24">SUM(IF(I3:I22="b",1,IF(I3:I22="c",1,IF(I3:I22="d",1,IF(I3:I22="a",1,0)))))</f>
        <v>0</v>
      </c>
      <c r="J24" s="4">
        <f t="array" ref="J24">SUM(IF(J3:J22="b",1,IF(J3:J22="c",1,IF(J3:J22="d",1,IF(J3:J22="a",1,0)))))</f>
        <v>0</v>
      </c>
      <c r="K24" s="4">
        <f t="array" ref="K24">SUM(IF(K3:K22="b",1,IF(K3:K22="c",1,IF(K3:K22="d",1,IF(K3:K22="a",1,0)))))</f>
        <v>0</v>
      </c>
      <c r="L24" s="4">
        <f t="array" ref="L24">SUM(IF(L3:L22="b",1,IF(L3:L22="c",1,IF(L3:L22="d",1,IF(L3:L22="a",1,0)))))</f>
        <v>0</v>
      </c>
      <c r="M24" s="4">
        <f t="array" ref="M24">SUM(IF(M3:M22="b",1,IF(M3:M22="c",1,IF(M3:M22="d",1,IF(M3:M22="a",1,0)))))</f>
        <v>0</v>
      </c>
      <c r="N24" s="4">
        <f t="array" ref="N24">SUM(IF(N3:N22="b",1,IF(N3:N22="c",1,IF(N3:N22="d",1,IF(N3:N22="a",1,0)))))</f>
        <v>0</v>
      </c>
      <c r="O24" s="4">
        <f t="array" ref="O24">SUM(IF(O3:O22="b",1,IF(O3:O22="c",1,IF(O3:O22="d",1,IF(O3:O22="a",1,0)))))</f>
        <v>0</v>
      </c>
      <c r="P24" s="4">
        <f t="array" ref="P24">SUM(IF(P3:P22="b",1,IF(P3:P22="c",1,IF(P3:P22="d",1,IF(P3:P22="a",1,0)))))</f>
        <v>0</v>
      </c>
      <c r="X24" s="1" t="s">
        <v>28</v>
      </c>
      <c r="Y24" s="9">
        <f>SUM(B29:P29)</f>
        <v>0</v>
      </c>
    </row>
    <row r="25" spans="1:27">
      <c r="A25" s="1" t="s">
        <v>23</v>
      </c>
      <c r="B25" s="4">
        <f t="array" ref="B25">SUM(IF(B$3:B$22=$A25,1,0))</f>
        <v>0</v>
      </c>
      <c r="C25" s="4">
        <f t="array" ref="C25">SUM(IF(C$3:C$22=$A25,1,0))</f>
        <v>0</v>
      </c>
      <c r="D25" s="4">
        <f t="array" ref="D25">SUM(IF(D$3:D$22=$A25,1,0))</f>
        <v>0</v>
      </c>
      <c r="E25" s="4">
        <f t="array" ref="E25">SUM(IF(E$3:E$22=$A25,1,0))</f>
        <v>0</v>
      </c>
      <c r="F25" s="4">
        <f t="array" ref="F25">SUM(IF(F$3:F$22=$A25,1,0))</f>
        <v>0</v>
      </c>
      <c r="G25" s="4">
        <f t="array" ref="G25">SUM(IF(G$3:G$22=$A25,1,0))</f>
        <v>0</v>
      </c>
      <c r="H25" s="4">
        <f t="array" ref="H25">SUM(IF(H$3:H$22=$A25,1,0))</f>
        <v>0</v>
      </c>
      <c r="I25" s="4">
        <f t="array" ref="I25">SUM(IF(I$3:I$22=$A25,1,0))</f>
        <v>0</v>
      </c>
      <c r="J25" s="4">
        <f t="array" ref="J25">SUM(IF(J$3:J$22=$A25,1,0))</f>
        <v>0</v>
      </c>
      <c r="K25" s="4">
        <f t="array" ref="K25">SUM(IF(K$3:K$22=$A25,1,0))</f>
        <v>0</v>
      </c>
      <c r="L25" s="4">
        <f t="array" ref="L25">SUM(IF(L$3:L$22=$A25,1,0))</f>
        <v>0</v>
      </c>
      <c r="M25" s="4">
        <f t="array" ref="M25">SUM(IF(M$3:M$22=$A25,1,0))</f>
        <v>0</v>
      </c>
      <c r="N25" s="4">
        <f t="array" ref="N25">SUM(IF(N$3:N$22=$A25,1,0))</f>
        <v>0</v>
      </c>
      <c r="O25" s="4">
        <f t="array" ref="O25">SUM(IF(O$3:O$22=$A25,1,0))</f>
        <v>0</v>
      </c>
      <c r="P25" s="4">
        <f t="array" ref="P25">SUM(IF(P$3:P$22=$A25,1,0))</f>
        <v>0</v>
      </c>
      <c r="X25" s="1" t="s">
        <v>30</v>
      </c>
      <c r="Y25" s="9">
        <f t="array" ref="Y25">SUM(IF(B3:P22=0,0,1))</f>
        <v>0</v>
      </c>
    </row>
    <row r="26" spans="1:27">
      <c r="A26" s="1" t="s">
        <v>21</v>
      </c>
      <c r="B26" s="4">
        <f t="array" ref="B26">SUM(IF(B$3:B$22=$A26,1,0))</f>
        <v>0</v>
      </c>
      <c r="C26" s="4">
        <f t="array" ref="C26">SUM(IF(C$3:C$22=$A26,1,0))</f>
        <v>0</v>
      </c>
      <c r="D26" s="4">
        <f t="array" ref="D26">SUM(IF(D$3:D$22=$A26,1,0))</f>
        <v>0</v>
      </c>
      <c r="E26" s="4">
        <f t="array" ref="E26">SUM(IF(E$3:E$22=$A26,1,0))</f>
        <v>0</v>
      </c>
      <c r="F26" s="4">
        <f t="array" ref="F26">SUM(IF(F$3:F$22=$A26,1,0))</f>
        <v>0</v>
      </c>
      <c r="G26" s="4">
        <f t="array" ref="G26">SUM(IF(G$3:G$22=$A26,1,0))</f>
        <v>0</v>
      </c>
      <c r="H26" s="4">
        <f t="array" ref="H26">SUM(IF(H$3:H$22=$A26,1,0))</f>
        <v>0</v>
      </c>
      <c r="I26" s="4">
        <f t="array" ref="I26">SUM(IF(I$3:I$22=$A26,1,0))</f>
        <v>0</v>
      </c>
      <c r="J26" s="4">
        <f t="array" ref="J26">SUM(IF(J$3:J$22=$A26,1,0))</f>
        <v>0</v>
      </c>
      <c r="K26" s="4">
        <f t="array" ref="K26">SUM(IF(K$3:K$22=$A26,1,0))</f>
        <v>0</v>
      </c>
      <c r="L26" s="4">
        <f t="array" ref="L26">SUM(IF(L$3:L$22=$A26,1,0))</f>
        <v>0</v>
      </c>
      <c r="M26" s="4">
        <f t="array" ref="M26">SUM(IF(M$3:M$22=$A26,1,0))</f>
        <v>0</v>
      </c>
      <c r="N26" s="4">
        <f t="array" ref="N26">SUM(IF(N$3:N$22=$A26,1,0))</f>
        <v>0</v>
      </c>
      <c r="O26" s="4">
        <f t="array" ref="O26">SUM(IF(O$3:O$22=$A26,1,0))</f>
        <v>0</v>
      </c>
      <c r="P26" s="4">
        <f t="array" ref="P26">SUM(IF(P$3:P$22=$A26,1,0))</f>
        <v>0</v>
      </c>
      <c r="X26" s="1" t="s">
        <v>27</v>
      </c>
      <c r="Y26" s="9">
        <f>Y25*5</f>
        <v>0</v>
      </c>
    </row>
    <row r="27" spans="1:27">
      <c r="A27" s="1" t="s">
        <v>22</v>
      </c>
      <c r="B27" s="4">
        <f t="array" ref="B27">SUM(IF(B$3:B$22=$A27,1,0))</f>
        <v>0</v>
      </c>
      <c r="C27" s="4">
        <f t="array" ref="C27">SUM(IF(C$3:C$22=$A27,1,0))</f>
        <v>0</v>
      </c>
      <c r="D27" s="4">
        <f t="array" ref="D27">SUM(IF(D$3:D$22=$A27,1,0))</f>
        <v>0</v>
      </c>
      <c r="E27" s="4">
        <f t="array" ref="E27">SUM(IF(E$3:E$22=$A27,1,0))</f>
        <v>0</v>
      </c>
      <c r="F27" s="4">
        <f t="array" ref="F27">SUM(IF(F$3:F$22=$A27,1,0))</f>
        <v>0</v>
      </c>
      <c r="G27" s="4">
        <f t="array" ref="G27">SUM(IF(G$3:G$22=$A27,1,0))</f>
        <v>0</v>
      </c>
      <c r="H27" s="4">
        <f t="array" ref="H27">SUM(IF(H$3:H$22=$A27,1,0))</f>
        <v>0</v>
      </c>
      <c r="I27" s="4">
        <f t="array" ref="I27">SUM(IF(I$3:I$22=$A27,1,0))</f>
        <v>0</v>
      </c>
      <c r="J27" s="4">
        <f t="array" ref="J27">SUM(IF(J$3:J$22=$A27,1,0))</f>
        <v>0</v>
      </c>
      <c r="K27" s="4">
        <f t="array" ref="K27">SUM(IF(K$3:K$22=$A27,1,0))</f>
        <v>0</v>
      </c>
      <c r="L27" s="4">
        <f t="array" ref="L27">SUM(IF(L$3:L$22=$A27,1,0))</f>
        <v>0</v>
      </c>
      <c r="M27" s="4">
        <f t="array" ref="M27">SUM(IF(M$3:M$22=$A27,1,0))</f>
        <v>0</v>
      </c>
      <c r="N27" s="4">
        <f t="array" ref="N27">SUM(IF(N$3:N$22=$A27,1,0))</f>
        <v>0</v>
      </c>
      <c r="O27" s="4">
        <f t="array" ref="O27">SUM(IF(O$3:O$22=$A27,1,0))</f>
        <v>0</v>
      </c>
      <c r="P27" s="4">
        <f t="array" ref="P27">SUM(IF(P$3:P$22=$A27,1,0))</f>
        <v>0</v>
      </c>
      <c r="X27" s="1" t="s">
        <v>29</v>
      </c>
      <c r="Y27" s="9" t="e">
        <f>Y23/Y26*100</f>
        <v>#DIV/0!</v>
      </c>
    </row>
    <row r="28" spans="1:27">
      <c r="A28" s="1" t="s">
        <v>24</v>
      </c>
      <c r="B28" s="4">
        <f t="array" ref="B28">SUM(IF(B$3:B$22=$A28,1,0))</f>
        <v>0</v>
      </c>
      <c r="C28" s="4">
        <f t="array" ref="C28">SUM(IF(C$3:C$22=$A28,1,0))</f>
        <v>0</v>
      </c>
      <c r="D28" s="4">
        <f t="array" ref="D28">SUM(IF(D$3:D$22=$A28,1,0))</f>
        <v>0</v>
      </c>
      <c r="E28" s="4">
        <f t="array" ref="E28">SUM(IF(E$3:E$22=$A28,1,0))</f>
        <v>0</v>
      </c>
      <c r="F28" s="4">
        <f t="array" ref="F28">SUM(IF(F$3:F$22=$A28,1,0))</f>
        <v>0</v>
      </c>
      <c r="G28" s="4">
        <f t="array" ref="G28">SUM(IF(G$3:G$22=$A28,1,0))</f>
        <v>0</v>
      </c>
      <c r="H28" s="4">
        <f t="array" ref="H28">SUM(IF(H$3:H$22=$A28,1,0))</f>
        <v>0</v>
      </c>
      <c r="I28" s="4">
        <f t="array" ref="I28">SUM(IF(I$3:I$22=$A28,1,0))</f>
        <v>0</v>
      </c>
      <c r="J28" s="4">
        <f t="array" ref="J28">SUM(IF(J$3:J$22=$A28,1,0))</f>
        <v>0</v>
      </c>
      <c r="K28" s="4">
        <f t="array" ref="K28">SUM(IF(K$3:K$22=$A28,1,0))</f>
        <v>0</v>
      </c>
      <c r="L28" s="4">
        <f t="array" ref="L28">SUM(IF(L$3:L$22=$A28,1,0))</f>
        <v>0</v>
      </c>
      <c r="M28" s="4">
        <f t="array" ref="M28">SUM(IF(M$3:M$22=$A28,1,0))</f>
        <v>0</v>
      </c>
      <c r="N28" s="4">
        <f t="array" ref="N28">SUM(IF(N$3:N$22=$A28,1,0))</f>
        <v>0</v>
      </c>
      <c r="O28" s="4">
        <f t="array" ref="O28">SUM(IF(O$3:O$22=$A28,1,0))</f>
        <v>0</v>
      </c>
      <c r="P28" s="4">
        <f t="array" ref="P28">SUM(IF(P$3:P$22=$A28,1,0))</f>
        <v>0</v>
      </c>
    </row>
    <row r="29" spans="1:27">
      <c r="A29" s="1" t="s">
        <v>40</v>
      </c>
      <c r="B29" s="4">
        <f>IF(SUM(B25:B28)&gt;0,1,0)</f>
        <v>0</v>
      </c>
      <c r="C29" s="4">
        <f t="shared" ref="C29:P29" si="5">IF(SUM(C25:C28)&gt;0,1,0)</f>
        <v>0</v>
      </c>
      <c r="D29" s="4">
        <f t="shared" si="5"/>
        <v>0</v>
      </c>
      <c r="E29" s="4">
        <f t="shared" si="5"/>
        <v>0</v>
      </c>
      <c r="F29" s="4">
        <f t="shared" si="5"/>
        <v>0</v>
      </c>
      <c r="G29" s="4">
        <f t="shared" si="5"/>
        <v>0</v>
      </c>
      <c r="H29" s="4">
        <f t="shared" si="5"/>
        <v>0</v>
      </c>
      <c r="I29" s="4">
        <f t="shared" si="5"/>
        <v>0</v>
      </c>
      <c r="J29" s="4">
        <f t="shared" si="5"/>
        <v>0</v>
      </c>
      <c r="K29" s="4">
        <f t="shared" si="5"/>
        <v>0</v>
      </c>
      <c r="L29" s="4">
        <f t="shared" si="5"/>
        <v>0</v>
      </c>
      <c r="M29" s="4">
        <f t="shared" si="5"/>
        <v>0</v>
      </c>
      <c r="N29" s="4">
        <f t="shared" si="5"/>
        <v>0</v>
      </c>
      <c r="O29" s="4">
        <f t="shared" si="5"/>
        <v>0</v>
      </c>
      <c r="P29" s="4">
        <f t="shared" si="5"/>
        <v>0</v>
      </c>
    </row>
    <row r="30" spans="1:27">
      <c r="A30" s="2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7" sqref="G27"/>
    </sheetView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Help</vt:lpstr>
      <vt:lpstr>Data</vt:lpstr>
      <vt:lpstr>Comments</vt:lpstr>
      <vt:lpstr>Detailed Results Chart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Mego</dc:creator>
  <cp:lastModifiedBy>Karl Wiegers</cp:lastModifiedBy>
  <cp:lastPrinted>2013-06-12T03:29:46Z</cp:lastPrinted>
  <dcterms:created xsi:type="dcterms:W3CDTF">2001-01-09T15:49:33Z</dcterms:created>
  <dcterms:modified xsi:type="dcterms:W3CDTF">2013-06-23T16:02:25Z</dcterms:modified>
</cp:coreProperties>
</file>