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emester-05\SWT301\Pe\"/>
    </mc:Choice>
  </mc:AlternateContent>
  <xr:revisionPtr revIDLastSave="0" documentId="13_ncr:1_{7CE103A5-B3E1-4113-B880-EEF056E65FED}" xr6:coauthVersionLast="47" xr6:coauthVersionMax="47" xr10:uidLastSave="{00000000-0000-0000-0000-000000000000}"/>
  <bookViews>
    <workbookView xWindow="-108" yWindow="-108" windowWidth="23256" windowHeight="13176" firstSheet="2" activeTab="2" xr2:uid="{DAA3A29A-765A-4950-9501-5489EA449B14}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A8" i="3"/>
  <c r="E5" i="3" s="1"/>
  <c r="E4" i="3"/>
  <c r="D4" i="3"/>
  <c r="E2" i="3"/>
  <c r="D5" i="3" l="1"/>
  <c r="O8" i="1"/>
  <c r="N8" i="1"/>
  <c r="M8" i="1"/>
  <c r="L8" i="1"/>
  <c r="C8" i="1"/>
  <c r="A8" i="1"/>
  <c r="F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5" authorId="0" shapeId="0" xr:uid="{7C77A34E-DF5D-47BB-91EE-6ABD0964B968}">
      <text>
        <r>
          <rPr>
            <b/>
            <sz val="9"/>
            <color indexed="81"/>
            <rFont val="Tahoma"/>
            <family val="2"/>
            <charset val="163"/>
          </rPr>
          <t>Tom P:</t>
        </r>
        <r>
          <rPr>
            <sz val="9"/>
            <color indexed="81"/>
            <rFont val="Tahoma"/>
            <family val="2"/>
            <charset val="163"/>
          </rPr>
          <t xml:space="preserve">
Input number line of code</t>
        </r>
      </text>
    </comment>
    <comment ref="A6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1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<sst xmlns="http://schemas.openxmlformats.org/spreadsheetml/2006/main" count="217" uniqueCount="155">
  <si>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</si>
  <si>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</si>
  <si>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</si>
  <si>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</si>
  <si>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</si>
  <si>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</si>
  <si>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</si>
  <si>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</si>
  <si>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</si>
  <si>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</si>
  <si>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</si>
  <si>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</si>
  <si>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</si>
  <si>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</si>
  <si>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</si>
  <si>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</si>
  <si>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</si>
  <si>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</si>
  <si>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</si>
  <si>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</si>
  <si>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</si>
  <si>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</si>
  <si>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</si>
  <si>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</si>
  <si>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</si>
  <si>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</si>
  <si>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</si>
  <si>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</si>
  <si>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</si>
  <si>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</si>
  <si>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</si>
  <si>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</si>
  <si>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</si>
  <si>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</si>
  <si>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</si>
  <si>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</si>
  <si>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</si>
  <si>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</si>
  <si>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</si>
  <si>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</si>
  <si>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</si>
  <si>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</si>
  <si>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</si>
  <si>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</si>
  <si>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</si>
  <si>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</si>
  <si>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</si>
  <si>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</si>
  <si>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</si>
  <si>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</si>
  <si>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</si>
  <si>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</si>
  <si>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</si>
  <si>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</si>
  <si>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</si>
  <si>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</si>
  <si>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</si>
  <si>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</si>
  <si>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</si>
  <si>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</si>
  <si>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</si>
  <si>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</si>
  <si>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Table 3.2 Test case design</t>
  </si>
  <si>
    <t>Table 3.3 Test case</t>
  </si>
  <si>
    <t>Table 3.1 Test Analysis</t>
  </si>
  <si>
    <t>N/A</t>
  </si>
  <si>
    <t>vicDiff</t>
  </si>
  <si>
    <t>Lê Văn Tám</t>
  </si>
  <si>
    <t>The first character must not be a number</t>
  </si>
  <si>
    <t>VP3</t>
  </si>
  <si>
    <t>VB3</t>
  </si>
  <si>
    <t>VB4</t>
  </si>
  <si>
    <t>null</t>
  </si>
  <si>
    <t>IB4</t>
  </si>
  <si>
    <t>IB5</t>
  </si>
  <si>
    <t>IP4</t>
  </si>
  <si>
    <t>IP5</t>
  </si>
  <si>
    <t>IP6</t>
  </si>
  <si>
    <t>VP4</t>
  </si>
  <si>
    <t>VP5</t>
  </si>
  <si>
    <t>VP6</t>
  </si>
  <si>
    <t>IP7</t>
  </si>
  <si>
    <t>IP8</t>
  </si>
  <si>
    <t>IP9</t>
  </si>
  <si>
    <t>VB5</t>
  </si>
  <si>
    <t>"Đối tượng": Lê Văn Tám 
"Ngày": Current Date
"Tiền": 1000000
'Số phiếu": automation generated
"Diễn giải": Thu tiền trà sữa</t>
  </si>
  <si>
    <t>a new receipt is successfully created</t>
  </si>
  <si>
    <t>Create new receipt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</si>
  <si>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</si>
  <si>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</si>
  <si>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</si>
  <si>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</si>
  <si>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</si>
  <si>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</si>
  <si>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VP7</t>
  </si>
  <si>
    <t>UTCID02</t>
  </si>
  <si>
    <t>UTCID03</t>
  </si>
  <si>
    <t>Detail</t>
  </si>
  <si>
    <t>A</t>
  </si>
  <si>
    <t>Quy ước chấm điểm:
- Test analysia 2 điểm: Mỗi condition đúng tương đương 0.4 điểm, trong một condition, mỗi VP, IP, VB, IB tương đương 0.1 điểm.</t>
  </si>
  <si>
    <t xml:space="preserve">Quy ước chấm điểm:
- Design test case 1 điểm: Mỗi test case design được tương đương 0.1 điểm. Test case cần đảm bảo đủ 3 thông tin ở các code LMN
</t>
  </si>
  <si>
    <t xml:space="preserve">Quy ước chấm điểm:
- Chỉ cần tối thiểu một test case để đạt 100% statement coverage và tối thiểu ba test case để đạt 100% branch coverage như ví dụ bên dưới.
- Mỗi test case tương đương 1 điểm. Một test case đúng khi có đủ Input và Return đúng. Sinh viên viết nhiều hơn 3 test case cũng không bị trừ điểm. 
- Thiếu các thông tin như fucntion code, fucntion nam, created by, LOC, Type có thể xem xét trừ 0.1 điểm.
- Sinh viên nhập thông tin executed date, pass/fail có thể xem xét trừ 0.1 điểm
</t>
  </si>
  <si>
    <t>Quy ước chấm điểm:
- 0.6 điểm cho một lỗi tìm được. 
- Nếu các lỗi tìm được giống nhau thì chỉ tỉnh điểm một lần. sai không bị trừ điểm.</t>
  </si>
  <si>
    <t>Quy ước chấm điểm: Table 3.3 Test case có tổng 1 điểm. Mỗi test case viết ra tương đương 0.1 điểm. Mỗi test case cần đảm bảo đủ thông tin ở các cột B, D, E</t>
  </si>
  <si>
    <t xml:space="preserve">   </t>
  </si>
  <si>
    <t>P</t>
  </si>
  <si>
    <t>result[]</t>
  </si>
  <si>
    <t>Not import Scanner</t>
  </si>
  <si>
    <t>Scanner scanner = new Scanner(System.in)</t>
  </si>
  <si>
    <t>not use average</t>
  </si>
  <si>
    <t>int average</t>
  </si>
  <si>
    <t>Coding practice</t>
  </si>
  <si>
    <t>6, 9</t>
  </si>
  <si>
    <t>scanner.nextInt();</t>
  </si>
  <si>
    <t>Variable does not initialize value</t>
  </si>
  <si>
    <t>potential logical issues</t>
  </si>
  <si>
    <t>for (int i = start; I &lt;= end; i++)</t>
  </si>
  <si>
    <t>5,8</t>
  </si>
  <si>
    <t xml:space="preserve">Not </t>
  </si>
  <si>
    <t>num1</t>
  </si>
  <si>
    <t>num2</t>
  </si>
  <si>
    <t>operation</t>
  </si>
  <si>
    <t>Error: Operation cannot be null.</t>
  </si>
  <si>
    <t xml:space="preserve">Error: Unsupported operation </t>
  </si>
  <si>
    <t>"ahihi"</t>
  </si>
  <si>
    <t>"division"</t>
  </si>
  <si>
    <t>"multiplication"</t>
  </si>
  <si>
    <t>"subtraction"</t>
  </si>
  <si>
    <t>"addition"</t>
  </si>
  <si>
    <t>Performed addition: 1 + 1 = 2</t>
  </si>
  <si>
    <t>Performed subtraction: 1 - 1 = 0</t>
  </si>
  <si>
    <t>Performed multiplication: 1 * 0 = 0</t>
  </si>
  <si>
    <t>Error: Division by zero is not allowed.</t>
  </si>
  <si>
    <t>Performed division: 0 / 1 = 0</t>
  </si>
  <si>
    <t>"Request Title"</t>
  </si>
  <si>
    <t>"Description"</t>
  </si>
  <si>
    <t>"File Attachment"</t>
  </si>
  <si>
    <t>50-255  chars</t>
  </si>
  <si>
    <t>No special characters</t>
  </si>
  <si>
    <t>No blanks</t>
  </si>
  <si>
    <t>&lt;50 chars</t>
  </si>
  <si>
    <t>&gt;255 chars</t>
  </si>
  <si>
    <t>blanks</t>
  </si>
  <si>
    <t>First character is number</t>
  </si>
  <si>
    <t>Have special characters</t>
  </si>
  <si>
    <t>1-1000 chars</t>
  </si>
  <si>
    <t>&gt;1000</t>
  </si>
  <si>
    <t>images (jpg,png), videos (avi,mp4),pdf</t>
  </si>
  <si>
    <t>0-10MB</t>
  </si>
  <si>
    <t>&gt;10MB</t>
  </si>
  <si>
    <t>other files</t>
  </si>
  <si>
    <t>VP8</t>
  </si>
  <si>
    <t>VB6</t>
  </si>
  <si>
    <t>VP1, VP2, VP3, VP4, VP5, VP6, VB1, VB3, VB5</t>
  </si>
  <si>
    <t>VP1, VP2, VP3, VP4, VP5, VP7, VP8, VB2, VB4, VB6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</si>
</sst>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Tahoma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8" borderId="37" xfId="2" applyFont="1" applyFill="1" applyBorder="1" applyAlignment="1">
      <alignment horizontal="left"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3" fillId="0" borderId="0" xfId="1" applyFont="1"/>
    <xf numFmtId="0" fontId="0" fillId="13" borderId="37" xfId="0" applyFill="1" applyBorder="1"/>
    <xf numFmtId="0" fontId="24" fillId="0" borderId="0" xfId="0" applyFont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26" fillId="0" borderId="4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6" fillId="0" borderId="42" xfId="0" applyFont="1" applyBorder="1" applyAlignment="1">
      <alignment horizontal="left" vertical="top" wrapText="1"/>
    </xf>
    <xf numFmtId="2" fontId="26" fillId="0" borderId="4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4" fillId="0" borderId="0" xfId="0" applyFont="1"/>
    <xf numFmtId="0" fontId="1" fillId="0" borderId="37" xfId="0" applyFont="1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32" fillId="0" borderId="1" xfId="1" applyFont="1" applyBorder="1" applyAlignment="1">
      <alignment horizontal="left"/>
    </xf>
    <xf numFmtId="0" fontId="29" fillId="0" borderId="37" xfId="0" applyFont="1" applyBorder="1" applyAlignment="1">
      <alignment vertical="top" wrapText="1"/>
    </xf>
    <xf numFmtId="0" fontId="29" fillId="0" borderId="3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29" fillId="0" borderId="37" xfId="0" applyFont="1" applyBorder="1" applyAlignment="1">
      <alignment horizontal="center" vertical="top"/>
    </xf>
    <xf numFmtId="0" fontId="29" fillId="0" borderId="65" xfId="0" applyFont="1" applyBorder="1" applyAlignment="1">
      <alignment vertical="top" wrapText="1"/>
    </xf>
    <xf numFmtId="0" fontId="29" fillId="0" borderId="37" xfId="0" applyFont="1" applyBorder="1" applyAlignment="1">
      <alignment horizontal="right" vertical="top" wrapText="1"/>
    </xf>
    <xf numFmtId="0" fontId="29" fillId="0" borderId="37" xfId="0" applyFont="1" applyBorder="1" applyAlignment="1">
      <alignment horizontal="left" vertical="top"/>
    </xf>
    <xf numFmtId="0" fontId="29" fillId="0" borderId="37" xfId="0" applyFont="1" applyBorder="1" applyAlignment="1">
      <alignment vertical="top"/>
    </xf>
    <xf numFmtId="0" fontId="29" fillId="0" borderId="37" xfId="0" applyFont="1" applyBorder="1" applyAlignment="1">
      <alignment horizontal="right" vertical="top"/>
    </xf>
    <xf numFmtId="0" fontId="4" fillId="4" borderId="66" xfId="1" applyFont="1" applyFill="1" applyBorder="1"/>
    <xf numFmtId="0" fontId="4" fillId="4" borderId="34" xfId="1" applyFont="1" applyFill="1" applyBorder="1"/>
    <xf numFmtId="0" fontId="3" fillId="4" borderId="35" xfId="1" applyFont="1" applyFill="1" applyBorder="1" applyAlignment="1">
      <alignment horizontal="right"/>
    </xf>
    <xf numFmtId="0" fontId="3" fillId="5" borderId="36" xfId="1" applyFont="1" applyFill="1" applyBorder="1" applyAlignment="1">
      <alignment horizontal="left"/>
    </xf>
    <xf numFmtId="0" fontId="33" fillId="0" borderId="0" xfId="0" applyFont="1" applyAlignment="1">
      <alignment horizontal="left" vertical="top" wrapText="1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6" borderId="37" xfId="0" applyFont="1" applyFill="1" applyBorder="1" applyAlignment="1">
      <alignment wrapText="1"/>
    </xf>
    <xf numFmtId="0" fontId="30" fillId="0" borderId="37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top" wrapText="1"/>
    </xf>
    <xf numFmtId="0" fontId="0" fillId="0" borderId="37" xfId="0" applyBorder="1" applyAlignment="1">
      <alignment horizontal="center" wrapText="1"/>
    </xf>
    <xf numFmtId="0" fontId="0" fillId="0" borderId="37" xfId="0" applyBorder="1" applyAlignment="1">
      <alignment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D12"/>
  <sheetViews>
    <sheetView workbookViewId="0">
      <selection activeCell="B4" sqref="B4"/>
    </sheetView>
  </sheetViews>
  <sheetFormatPr defaultRowHeight="14.4"/>
  <cols>
    <col min="1" max="1" width="8" bestFit="1" customWidth="1"/>
    <col min="2" max="2" width="32" customWidth="1"/>
    <col min="3" max="3" width="4.33203125" bestFit="1" customWidth="1"/>
    <col min="4" max="4" width="36.21875" customWidth="1"/>
  </cols>
  <sheetData>
    <row r="1" spans="1:4" ht="55.2" customHeight="1">
      <c r="A1" s="135" t="s">
        <v>102</v>
      </c>
      <c r="B1" s="135"/>
      <c r="C1" s="135"/>
      <c r="D1" s="135"/>
    </row>
    <row r="3" spans="1:4">
      <c r="A3" s="100" t="s">
        <v>61</v>
      </c>
      <c r="B3" s="100" t="s">
        <v>59</v>
      </c>
      <c r="C3" s="100" t="s">
        <v>60</v>
      </c>
      <c r="D3" s="100" t="s">
        <v>97</v>
      </c>
    </row>
    <row r="4" spans="1:4">
      <c r="A4" s="125">
        <v>1</v>
      </c>
      <c r="B4" s="126" t="s">
        <v>107</v>
      </c>
      <c r="C4" s="127">
        <v>3</v>
      </c>
      <c r="D4" s="128" t="s">
        <v>108</v>
      </c>
    </row>
    <row r="5" spans="1:4">
      <c r="A5" s="125">
        <v>2</v>
      </c>
      <c r="B5" s="119" t="s">
        <v>109</v>
      </c>
      <c r="C5" s="127">
        <v>12</v>
      </c>
      <c r="D5" s="129" t="s">
        <v>110</v>
      </c>
    </row>
    <row r="6" spans="1:4">
      <c r="A6" s="125">
        <v>3</v>
      </c>
      <c r="B6" s="119" t="s">
        <v>111</v>
      </c>
      <c r="C6" s="127" t="s">
        <v>112</v>
      </c>
      <c r="D6" s="129" t="s">
        <v>113</v>
      </c>
    </row>
    <row r="7" spans="1:4">
      <c r="A7" s="125">
        <v>4</v>
      </c>
      <c r="B7" s="129" t="s">
        <v>114</v>
      </c>
      <c r="C7" s="130">
        <v>12</v>
      </c>
      <c r="D7" s="129" t="s">
        <v>110</v>
      </c>
    </row>
    <row r="8" spans="1:4">
      <c r="A8" s="125">
        <v>5</v>
      </c>
      <c r="B8" s="129" t="s">
        <v>115</v>
      </c>
      <c r="C8" s="130">
        <v>13</v>
      </c>
      <c r="D8" s="119" t="s">
        <v>116</v>
      </c>
    </row>
    <row r="9" spans="1:4">
      <c r="A9" s="125">
        <v>6</v>
      </c>
      <c r="B9" s="119" t="s">
        <v>118</v>
      </c>
      <c r="C9" s="130" t="s">
        <v>117</v>
      </c>
      <c r="D9" s="119"/>
    </row>
    <row r="10" spans="1:4" ht="25.8">
      <c r="C10" s="124"/>
    </row>
    <row r="12" spans="1:4">
      <c r="A12" s="32" t="s">
        <v>58</v>
      </c>
      <c r="B12" s="99" t="s">
        <v>57</v>
      </c>
      <c r="C12" s="9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5"/>
  <sheetViews>
    <sheetView topLeftCell="A36" workbookViewId="0">
      <selection activeCell="G40" sqref="G40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93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9.19999999999999" customHeight="1">
      <c r="A1" s="135" t="s">
        <v>101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8" thickBot="1">
      <c r="B2" s="118"/>
    </row>
    <row r="3" spans="1:22" ht="13.5" customHeight="1">
      <c r="A3" s="142" t="s">
        <v>0</v>
      </c>
      <c r="B3" s="143"/>
      <c r="C3" s="144" t="s">
        <v>66</v>
      </c>
      <c r="D3" s="145"/>
      <c r="E3" s="146"/>
      <c r="F3" s="147" t="s">
        <v>1</v>
      </c>
      <c r="G3" s="148"/>
      <c r="H3" s="148"/>
      <c r="I3" s="148"/>
      <c r="J3" s="148"/>
      <c r="K3" s="148"/>
      <c r="L3" s="149" t="s">
        <v>66</v>
      </c>
      <c r="M3" s="150"/>
      <c r="N3" s="150"/>
      <c r="O3" s="150"/>
      <c r="P3" s="150"/>
      <c r="Q3" s="150"/>
      <c r="R3" s="150"/>
      <c r="S3" s="150"/>
      <c r="T3" s="151"/>
    </row>
    <row r="4" spans="1:22" ht="13.5" customHeight="1">
      <c r="A4" s="152" t="s">
        <v>2</v>
      </c>
      <c r="B4" s="153"/>
      <c r="C4" s="154" t="s">
        <v>67</v>
      </c>
      <c r="D4" s="155"/>
      <c r="E4" s="156"/>
      <c r="F4" s="157" t="s">
        <v>3</v>
      </c>
      <c r="G4" s="158"/>
      <c r="H4" s="158"/>
      <c r="I4" s="158"/>
      <c r="J4" s="158"/>
      <c r="K4" s="159"/>
      <c r="L4" s="160"/>
      <c r="M4" s="160"/>
      <c r="N4" s="160"/>
      <c r="O4" s="3"/>
      <c r="P4" s="3"/>
      <c r="Q4" s="3"/>
      <c r="R4" s="3"/>
      <c r="S4" s="3"/>
      <c r="T4" s="4"/>
    </row>
    <row r="5" spans="1:22" ht="13.5" customHeight="1">
      <c r="A5" s="152" t="s">
        <v>4</v>
      </c>
      <c r="B5" s="153"/>
      <c r="C5" s="184">
        <v>21</v>
      </c>
      <c r="D5" s="185"/>
      <c r="E5" s="5"/>
      <c r="F5" s="157" t="s">
        <v>5</v>
      </c>
      <c r="G5" s="158"/>
      <c r="H5" s="158"/>
      <c r="I5" s="158"/>
      <c r="J5" s="158"/>
      <c r="K5" s="159"/>
      <c r="L5" s="186">
        <v>-1</v>
      </c>
      <c r="M5" s="187"/>
      <c r="N5" s="187"/>
      <c r="O5" s="187"/>
      <c r="P5" s="187"/>
      <c r="Q5" s="187"/>
      <c r="R5" s="187"/>
      <c r="S5" s="187"/>
      <c r="T5" s="188"/>
    </row>
    <row r="6" spans="1:22" ht="13.5" customHeight="1">
      <c r="A6" s="152" t="s">
        <v>6</v>
      </c>
      <c r="B6" s="153"/>
      <c r="C6" s="189" t="s">
        <v>7</v>
      </c>
      <c r="D6" s="189"/>
      <c r="E6" s="189"/>
      <c r="F6" s="190"/>
      <c r="G6" s="190"/>
      <c r="H6" s="190"/>
      <c r="I6" s="190"/>
      <c r="J6" s="190"/>
      <c r="K6" s="190"/>
      <c r="L6" s="189"/>
      <c r="M6" s="189"/>
      <c r="N6" s="189"/>
      <c r="O6" s="189"/>
      <c r="P6" s="189"/>
      <c r="Q6" s="189"/>
      <c r="R6" s="189"/>
      <c r="S6" s="189"/>
      <c r="T6" s="189"/>
    </row>
    <row r="7" spans="1:22" ht="13.5" customHeight="1">
      <c r="A7" s="191" t="s">
        <v>8</v>
      </c>
      <c r="B7" s="192"/>
      <c r="C7" s="136" t="s">
        <v>9</v>
      </c>
      <c r="D7" s="137"/>
      <c r="E7" s="138"/>
      <c r="F7" s="136" t="s">
        <v>10</v>
      </c>
      <c r="G7" s="137"/>
      <c r="H7" s="137"/>
      <c r="I7" s="137"/>
      <c r="J7" s="137"/>
      <c r="K7" s="139"/>
      <c r="L7" s="137" t="s">
        <v>11</v>
      </c>
      <c r="M7" s="137"/>
      <c r="N7" s="137"/>
      <c r="O7" s="140" t="s">
        <v>12</v>
      </c>
      <c r="P7" s="137"/>
      <c r="Q7" s="137"/>
      <c r="R7" s="137"/>
      <c r="S7" s="137"/>
      <c r="T7" s="141"/>
    </row>
    <row r="8" spans="1:22" ht="13.5" customHeight="1" thickBot="1">
      <c r="A8" s="177">
        <f>COUNTIF(F48:HQ48,"P")</f>
        <v>7</v>
      </c>
      <c r="B8" s="178"/>
      <c r="C8" s="179">
        <f>COUNTIF(F48:HQ48,"F")</f>
        <v>0</v>
      </c>
      <c r="D8" s="180"/>
      <c r="E8" s="178"/>
      <c r="F8" s="179">
        <f>SUM(O8,- A8,- C8)</f>
        <v>-4</v>
      </c>
      <c r="G8" s="180"/>
      <c r="H8" s="180"/>
      <c r="I8" s="180"/>
      <c r="J8" s="180"/>
      <c r="K8" s="181"/>
      <c r="L8" s="29">
        <f>COUNTIF(E47:HQ47,"N")</f>
        <v>6</v>
      </c>
      <c r="M8" s="29">
        <f>COUNTIF(E47:HQ47,"A")</f>
        <v>1</v>
      </c>
      <c r="N8" s="29">
        <f>COUNTIF(E47:HQ47,"B")</f>
        <v>0</v>
      </c>
      <c r="O8" s="182">
        <f>COUNTA(E10:HT10)</f>
        <v>3</v>
      </c>
      <c r="P8" s="180"/>
      <c r="Q8" s="180"/>
      <c r="R8" s="180"/>
      <c r="S8" s="180"/>
      <c r="T8" s="183"/>
      <c r="U8" s="6"/>
    </row>
    <row r="9" spans="1:22" ht="10.8" thickBot="1"/>
    <row r="10" spans="1:22" ht="46.5" customHeight="1" thickBot="1">
      <c r="A10" s="171"/>
      <c r="B10" s="172"/>
      <c r="C10" s="172"/>
      <c r="D10" s="172"/>
      <c r="E10" s="41"/>
      <c r="F10" s="51" t="s">
        <v>13</v>
      </c>
      <c r="G10" s="51" t="s">
        <v>95</v>
      </c>
      <c r="H10" s="51" t="s">
        <v>96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3"/>
      <c r="U10" s="32"/>
      <c r="V10" s="94"/>
    </row>
    <row r="11" spans="1:22" ht="13.5" customHeight="1">
      <c r="A11" s="45" t="s">
        <v>14</v>
      </c>
      <c r="B11" s="42" t="s">
        <v>15</v>
      </c>
      <c r="C11" s="54"/>
      <c r="D11" s="55"/>
      <c r="E11" s="5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33"/>
    </row>
    <row r="12" spans="1:22" ht="13.5" customHeight="1">
      <c r="A12" s="46"/>
      <c r="B12" s="43"/>
      <c r="C12" s="9"/>
      <c r="D12" s="27" t="s">
        <v>65</v>
      </c>
      <c r="E12" s="5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4"/>
      <c r="V12" s="94"/>
    </row>
    <row r="13" spans="1:22" ht="13.5" customHeight="1">
      <c r="A13" s="46"/>
      <c r="B13" s="43"/>
      <c r="C13" s="9"/>
      <c r="D13" s="27"/>
      <c r="E13" s="5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4"/>
    </row>
    <row r="14" spans="1:22" ht="13.5" customHeight="1">
      <c r="A14" s="46"/>
      <c r="B14" s="43" t="s">
        <v>39</v>
      </c>
      <c r="C14" s="9"/>
      <c r="D14" s="27"/>
      <c r="E14" s="5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4"/>
    </row>
    <row r="15" spans="1:22" ht="15.6" customHeight="1">
      <c r="A15" s="46"/>
      <c r="B15" s="44" t="s">
        <v>119</v>
      </c>
      <c r="C15" s="9"/>
      <c r="D15" s="27"/>
      <c r="E15" s="5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4"/>
    </row>
    <row r="16" spans="1:22" ht="13.5" customHeight="1">
      <c r="A16" s="46"/>
      <c r="B16" s="43"/>
      <c r="C16" s="9"/>
      <c r="D16" s="27">
        <v>1</v>
      </c>
      <c r="E16" s="59"/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16</v>
      </c>
      <c r="K16" s="11" t="s">
        <v>16</v>
      </c>
      <c r="L16" s="11"/>
      <c r="M16" s="11"/>
      <c r="N16" s="11"/>
      <c r="O16" s="11"/>
      <c r="P16" s="11"/>
      <c r="Q16" s="11"/>
      <c r="R16" s="11"/>
      <c r="S16" s="11"/>
      <c r="T16" s="34"/>
    </row>
    <row r="17" spans="1:21" ht="13.5" customHeight="1">
      <c r="A17" s="46"/>
      <c r="B17" s="43"/>
      <c r="C17" s="9"/>
      <c r="D17" s="27">
        <v>0</v>
      </c>
      <c r="E17" s="59"/>
      <c r="F17" s="11"/>
      <c r="G17" s="11"/>
      <c r="H17" s="11"/>
      <c r="I17" s="11"/>
      <c r="J17" s="11"/>
      <c r="K17" s="11"/>
      <c r="L17" s="11" t="s">
        <v>16</v>
      </c>
      <c r="M17" s="11"/>
      <c r="N17" s="11"/>
      <c r="O17" s="11"/>
      <c r="P17" s="11"/>
      <c r="Q17" s="11"/>
      <c r="R17" s="11"/>
      <c r="S17" s="11"/>
      <c r="T17" s="34"/>
    </row>
    <row r="18" spans="1:21" ht="13.5" customHeight="1">
      <c r="A18" s="46"/>
      <c r="B18" s="43"/>
      <c r="C18" s="9"/>
      <c r="D18" s="27"/>
      <c r="E18" s="5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4"/>
    </row>
    <row r="19" spans="1:21" ht="13.5" customHeight="1">
      <c r="A19" s="46"/>
      <c r="B19" s="44" t="s">
        <v>120</v>
      </c>
      <c r="C19" s="9"/>
      <c r="D19" s="27"/>
      <c r="E19" s="5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4"/>
      <c r="U19" s="12"/>
    </row>
    <row r="20" spans="1:21" ht="13.5" customHeight="1">
      <c r="A20" s="46"/>
      <c r="B20" s="43"/>
      <c r="C20" s="9"/>
      <c r="D20" s="169">
        <v>1</v>
      </c>
      <c r="E20" s="170"/>
      <c r="F20" s="11" t="s">
        <v>16</v>
      </c>
      <c r="G20" s="11" t="s">
        <v>16</v>
      </c>
      <c r="H20" s="11" t="s">
        <v>16</v>
      </c>
      <c r="I20" s="11" t="s">
        <v>16</v>
      </c>
      <c r="J20" s="11"/>
      <c r="K20" s="11"/>
      <c r="L20" s="11" t="s">
        <v>16</v>
      </c>
      <c r="M20" s="11"/>
      <c r="N20" s="11"/>
      <c r="O20" s="11"/>
      <c r="P20" s="11"/>
      <c r="Q20" s="11"/>
      <c r="R20" s="11"/>
      <c r="S20" s="11"/>
      <c r="T20" s="34"/>
    </row>
    <row r="21" spans="1:21" ht="13.5" customHeight="1">
      <c r="A21" s="46"/>
      <c r="B21" s="43"/>
      <c r="C21" s="9"/>
      <c r="D21" s="165">
        <v>0</v>
      </c>
      <c r="E21" s="166"/>
      <c r="F21" s="11"/>
      <c r="G21" s="11"/>
      <c r="H21" s="11"/>
      <c r="I21" s="11"/>
      <c r="J21" s="11" t="s">
        <v>16</v>
      </c>
      <c r="K21" s="11" t="s">
        <v>16</v>
      </c>
      <c r="L21" s="11"/>
      <c r="M21" s="11"/>
      <c r="N21" s="11"/>
      <c r="O21" s="11"/>
      <c r="P21" s="11"/>
      <c r="Q21" s="11"/>
      <c r="R21" s="11"/>
      <c r="S21" s="11"/>
      <c r="T21" s="34"/>
    </row>
    <row r="22" spans="1:21" ht="13.5" customHeight="1">
      <c r="A22" s="46"/>
      <c r="B22" s="44" t="s">
        <v>121</v>
      </c>
      <c r="C22" s="9"/>
      <c r="D22" s="167"/>
      <c r="E22" s="16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4"/>
    </row>
    <row r="23" spans="1:21" ht="13.5" customHeight="1">
      <c r="A23" s="46"/>
      <c r="B23" s="44"/>
      <c r="C23" s="9"/>
      <c r="D23" s="27" t="s">
        <v>72</v>
      </c>
      <c r="E23" s="59"/>
      <c r="F23" s="11"/>
      <c r="G23" s="11" t="s">
        <v>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4"/>
    </row>
    <row r="24" spans="1:21" ht="13.5" customHeight="1">
      <c r="A24" s="46"/>
      <c r="B24" s="43"/>
      <c r="C24" s="9"/>
      <c r="D24" s="169" t="s">
        <v>128</v>
      </c>
      <c r="E24" s="170"/>
      <c r="F24" s="11"/>
      <c r="G24" s="11"/>
      <c r="H24" s="11" t="s">
        <v>16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4"/>
    </row>
    <row r="25" spans="1:21" ht="13.5" customHeight="1">
      <c r="A25" s="46"/>
      <c r="B25" s="43"/>
      <c r="C25" s="9"/>
      <c r="D25" s="169" t="s">
        <v>127</v>
      </c>
      <c r="E25" s="170"/>
      <c r="F25" s="11"/>
      <c r="G25" s="11"/>
      <c r="H25" s="11"/>
      <c r="I25" s="11" t="s">
        <v>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4"/>
    </row>
    <row r="26" spans="1:21" ht="13.5" customHeight="1">
      <c r="A26" s="46"/>
      <c r="B26" s="43"/>
      <c r="C26" s="9"/>
      <c r="D26" s="61" t="s">
        <v>126</v>
      </c>
      <c r="E26" s="59"/>
      <c r="F26" s="11"/>
      <c r="G26" s="11"/>
      <c r="H26" s="11"/>
      <c r="I26" s="11"/>
      <c r="J26" s="11" t="s">
        <v>16</v>
      </c>
      <c r="K26" s="11"/>
      <c r="L26" s="11"/>
      <c r="M26" s="11"/>
      <c r="N26" s="11"/>
      <c r="O26" s="11"/>
      <c r="P26" s="11"/>
      <c r="Q26" s="11"/>
      <c r="R26" s="11"/>
      <c r="S26" s="11"/>
      <c r="T26" s="34"/>
    </row>
    <row r="27" spans="1:21" ht="13.5" customHeight="1">
      <c r="A27" s="46"/>
      <c r="B27" s="43"/>
      <c r="C27" s="9"/>
      <c r="D27" s="61" t="s">
        <v>125</v>
      </c>
      <c r="E27" s="60"/>
      <c r="F27" s="11"/>
      <c r="G27" s="11"/>
      <c r="H27" s="11"/>
      <c r="I27" s="11"/>
      <c r="J27" s="11"/>
      <c r="K27" s="11" t="s">
        <v>16</v>
      </c>
      <c r="L27" s="11"/>
      <c r="M27" s="11"/>
      <c r="N27" s="11"/>
      <c r="O27" s="11"/>
      <c r="P27" s="11"/>
      <c r="Q27" s="11"/>
      <c r="R27" s="11"/>
      <c r="S27" s="11"/>
      <c r="T27" s="34"/>
    </row>
    <row r="28" spans="1:21" ht="13.5" customHeight="1">
      <c r="A28" s="46"/>
      <c r="B28" s="43"/>
      <c r="C28" s="9"/>
      <c r="D28" s="61" t="s">
        <v>124</v>
      </c>
      <c r="E28" s="60"/>
      <c r="F28" s="11" t="s">
        <v>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4"/>
    </row>
    <row r="29" spans="1:21" ht="13.5" customHeight="1">
      <c r="A29" s="46"/>
      <c r="B29" s="43"/>
      <c r="C29" s="9"/>
      <c r="D29" s="10"/>
      <c r="E29" s="6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4"/>
    </row>
    <row r="30" spans="1:21" ht="13.5" customHeight="1">
      <c r="A30" s="46"/>
      <c r="B30" s="62"/>
      <c r="C30" s="9"/>
      <c r="D30" s="10"/>
      <c r="E30" s="6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4"/>
    </row>
    <row r="31" spans="1:21" ht="13.5" customHeight="1" thickBot="1">
      <c r="A31" s="49"/>
      <c r="B31" s="63"/>
      <c r="C31" s="64"/>
      <c r="D31" s="65"/>
      <c r="E31" s="60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5"/>
    </row>
    <row r="32" spans="1:21" ht="13.5" customHeight="1">
      <c r="A32" s="50" t="s">
        <v>17</v>
      </c>
      <c r="B32" s="69" t="s">
        <v>18</v>
      </c>
      <c r="C32" s="70"/>
      <c r="D32" s="71"/>
      <c r="E32" s="72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</row>
    <row r="33" spans="1:20" ht="13.5" customHeight="1">
      <c r="A33" s="47"/>
      <c r="B33" s="131" t="s">
        <v>106</v>
      </c>
      <c r="C33" s="132"/>
      <c r="D33" s="133"/>
      <c r="E33" s="13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33"/>
    </row>
    <row r="34" spans="1:20" ht="13.5" customHeight="1">
      <c r="A34" s="47"/>
      <c r="B34" s="75"/>
      <c r="C34" s="13"/>
      <c r="D34" s="28">
        <v>0</v>
      </c>
      <c r="E34" s="15"/>
      <c r="F34" s="11" t="s">
        <v>16</v>
      </c>
      <c r="G34" s="11" t="s">
        <v>16</v>
      </c>
      <c r="H34" s="11"/>
      <c r="I34" s="11" t="s">
        <v>16</v>
      </c>
      <c r="J34" s="11" t="s">
        <v>16</v>
      </c>
      <c r="K34" s="11" t="s">
        <v>16</v>
      </c>
      <c r="L34" s="11" t="s">
        <v>16</v>
      </c>
      <c r="M34" s="11"/>
      <c r="N34" s="11"/>
      <c r="O34" s="11"/>
      <c r="P34" s="11"/>
      <c r="Q34" s="11"/>
      <c r="R34" s="11"/>
      <c r="S34" s="11"/>
      <c r="T34" s="34"/>
    </row>
    <row r="35" spans="1:20" ht="13.5" customHeight="1">
      <c r="A35" s="47"/>
      <c r="B35" s="75"/>
      <c r="C35" s="16"/>
      <c r="D35" s="28">
        <v>2</v>
      </c>
      <c r="E35" s="17"/>
      <c r="F35" s="11"/>
      <c r="G35" s="11"/>
      <c r="H35" s="11" t="s">
        <v>16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4"/>
    </row>
    <row r="36" spans="1:20" ht="13.5" customHeight="1">
      <c r="A36" s="47"/>
      <c r="B36" s="75"/>
      <c r="C36" s="16"/>
      <c r="D36" s="28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4"/>
    </row>
    <row r="37" spans="1:20" ht="13.5" customHeight="1">
      <c r="A37" s="47"/>
      <c r="B37" s="75" t="s">
        <v>19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4"/>
    </row>
    <row r="38" spans="1:20" ht="13.5" customHeight="1">
      <c r="A38" s="47"/>
      <c r="B38" s="75"/>
      <c r="C38" s="16"/>
      <c r="D38" s="14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4"/>
    </row>
    <row r="39" spans="1:20" ht="13.5" customHeight="1">
      <c r="A39" s="47"/>
      <c r="B39" s="75" t="s">
        <v>20</v>
      </c>
      <c r="C39" s="16"/>
      <c r="D39" s="14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4"/>
    </row>
    <row r="40" spans="1:20" ht="13.5" customHeight="1">
      <c r="A40" s="47"/>
      <c r="B40" s="75"/>
      <c r="C40" s="16"/>
      <c r="D40" s="28" t="s">
        <v>122</v>
      </c>
      <c r="E40" s="17"/>
      <c r="F40" s="11"/>
      <c r="G40" s="11" t="s">
        <v>16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4"/>
    </row>
    <row r="41" spans="1:20" ht="13.5" customHeight="1">
      <c r="A41" s="47"/>
      <c r="B41" s="75"/>
      <c r="C41" s="16"/>
      <c r="D41" s="28" t="s">
        <v>129</v>
      </c>
      <c r="E41" s="17"/>
      <c r="F41" s="11"/>
      <c r="G41" s="11"/>
      <c r="H41" s="11" t="s">
        <v>16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4"/>
    </row>
    <row r="42" spans="1:20" ht="13.5" customHeight="1">
      <c r="A42" s="47"/>
      <c r="B42" s="75"/>
      <c r="C42" s="16"/>
      <c r="D42" s="28" t="s">
        <v>130</v>
      </c>
      <c r="E42" s="17"/>
      <c r="F42" s="11"/>
      <c r="G42" s="11"/>
      <c r="H42" s="11"/>
      <c r="I42" s="11" t="s">
        <v>16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4"/>
    </row>
    <row r="43" spans="1:20" ht="13.5" customHeight="1">
      <c r="A43" s="47"/>
      <c r="B43" s="75"/>
      <c r="C43" s="16"/>
      <c r="D43" s="28" t="s">
        <v>131</v>
      </c>
      <c r="E43" s="17"/>
      <c r="F43" s="11"/>
      <c r="G43" s="11"/>
      <c r="H43" s="11"/>
      <c r="I43" s="11"/>
      <c r="J43" s="11" t="s">
        <v>16</v>
      </c>
      <c r="K43" s="11"/>
      <c r="L43" s="11"/>
      <c r="M43" s="11"/>
      <c r="N43" s="11"/>
      <c r="O43" s="11"/>
      <c r="P43" s="11"/>
      <c r="Q43" s="11"/>
      <c r="R43" s="11"/>
      <c r="S43" s="11"/>
      <c r="T43" s="34"/>
    </row>
    <row r="44" spans="1:20" ht="13.5" customHeight="1">
      <c r="A44" s="47"/>
      <c r="B44" s="75"/>
      <c r="C44" s="16"/>
      <c r="D44" s="28" t="s">
        <v>132</v>
      </c>
      <c r="E44" s="17"/>
      <c r="F44" s="11"/>
      <c r="G44" s="11"/>
      <c r="H44" s="11"/>
      <c r="I44" s="11"/>
      <c r="J44" s="11"/>
      <c r="K44" s="11" t="s">
        <v>16</v>
      </c>
      <c r="L44" s="11" t="s">
        <v>16</v>
      </c>
      <c r="M44" s="11"/>
      <c r="N44" s="11"/>
      <c r="O44" s="11"/>
      <c r="P44" s="11"/>
      <c r="Q44" s="11"/>
      <c r="R44" s="11"/>
      <c r="S44" s="11"/>
      <c r="T44" s="34"/>
    </row>
    <row r="45" spans="1:20" ht="13.5" customHeight="1">
      <c r="A45" s="47"/>
      <c r="B45" s="75"/>
      <c r="C45" s="16"/>
      <c r="D45" s="28" t="s">
        <v>123</v>
      </c>
      <c r="E45" s="17"/>
      <c r="F45" s="11" t="s">
        <v>16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4"/>
    </row>
    <row r="46" spans="1:20" ht="13.5" customHeight="1" thickBot="1">
      <c r="A46" s="48"/>
      <c r="B46" s="76"/>
      <c r="C46" s="77"/>
      <c r="D46" s="28" t="s">
        <v>133</v>
      </c>
      <c r="E46" s="78"/>
      <c r="F46" s="79"/>
      <c r="G46" s="79"/>
      <c r="H46" s="79"/>
      <c r="I46" s="79"/>
      <c r="J46" s="79"/>
      <c r="K46" s="79"/>
      <c r="L46" s="79" t="s">
        <v>16</v>
      </c>
      <c r="M46" s="79"/>
      <c r="N46" s="79"/>
      <c r="O46" s="79"/>
      <c r="P46" s="79"/>
      <c r="Q46" s="79"/>
      <c r="R46" s="79"/>
      <c r="S46" s="79"/>
      <c r="T46" s="80"/>
    </row>
    <row r="47" spans="1:20" ht="13.5" customHeight="1">
      <c r="A47" s="47" t="s">
        <v>21</v>
      </c>
      <c r="B47" s="173" t="s">
        <v>22</v>
      </c>
      <c r="C47" s="174"/>
      <c r="D47" s="174"/>
      <c r="E47" s="66"/>
      <c r="F47" s="67" t="s">
        <v>23</v>
      </c>
      <c r="G47" s="67" t="s">
        <v>98</v>
      </c>
      <c r="H47" s="67" t="s">
        <v>23</v>
      </c>
      <c r="I47" s="67" t="s">
        <v>23</v>
      </c>
      <c r="J47" s="67" t="s">
        <v>23</v>
      </c>
      <c r="K47" s="67" t="s">
        <v>23</v>
      </c>
      <c r="L47" s="67" t="s">
        <v>23</v>
      </c>
      <c r="M47" s="67"/>
      <c r="N47" s="67"/>
      <c r="O47" s="67"/>
      <c r="P47" s="67"/>
      <c r="Q47" s="67"/>
      <c r="R47" s="67"/>
      <c r="S47" s="67"/>
      <c r="T47" s="68"/>
    </row>
    <row r="48" spans="1:20" ht="13.5" customHeight="1">
      <c r="A48" s="47"/>
      <c r="B48" s="175" t="s">
        <v>24</v>
      </c>
      <c r="C48" s="176"/>
      <c r="D48" s="176"/>
      <c r="E48" s="19"/>
      <c r="F48" s="20" t="s">
        <v>105</v>
      </c>
      <c r="G48" s="20" t="s">
        <v>105</v>
      </c>
      <c r="H48" s="20" t="s">
        <v>105</v>
      </c>
      <c r="I48" s="20" t="s">
        <v>105</v>
      </c>
      <c r="J48" s="20" t="s">
        <v>105</v>
      </c>
      <c r="K48" s="20" t="s">
        <v>105</v>
      </c>
      <c r="L48" s="20" t="s">
        <v>105</v>
      </c>
      <c r="M48" s="20"/>
      <c r="N48" s="20"/>
      <c r="O48" s="20"/>
      <c r="P48" s="20"/>
      <c r="Q48" s="20"/>
      <c r="R48" s="20"/>
      <c r="S48" s="20"/>
      <c r="T48" s="36"/>
    </row>
    <row r="49" spans="1:20" ht="13.5" customHeight="1">
      <c r="A49" s="47"/>
      <c r="B49" s="161" t="s">
        <v>25</v>
      </c>
      <c r="C49" s="162"/>
      <c r="D49" s="162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37"/>
    </row>
    <row r="50" spans="1:20" ht="10.8" thickBot="1">
      <c r="A50" s="48"/>
      <c r="B50" s="163" t="s">
        <v>26</v>
      </c>
      <c r="C50" s="164"/>
      <c r="D50" s="164"/>
      <c r="E50" s="3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40"/>
    </row>
    <row r="51" spans="1:20">
      <c r="A51" s="23"/>
    </row>
    <row r="54" spans="1:20">
      <c r="A54" s="32" t="s">
        <v>58</v>
      </c>
      <c r="B54" s="99" t="s">
        <v>57</v>
      </c>
    </row>
    <row r="55" spans="1:20">
      <c r="B55" s="30" t="s">
        <v>40</v>
      </c>
      <c r="C55" s="31"/>
    </row>
  </sheetData>
  <mergeCells count="34">
    <mergeCell ref="A1:V1"/>
    <mergeCell ref="A10:D10"/>
    <mergeCell ref="D20:E20"/>
    <mergeCell ref="B47:D47"/>
    <mergeCell ref="B48:D48"/>
    <mergeCell ref="A8:B8"/>
    <mergeCell ref="C8:E8"/>
    <mergeCell ref="F8:K8"/>
    <mergeCell ref="O8:T8"/>
    <mergeCell ref="A5:B5"/>
    <mergeCell ref="C5:D5"/>
    <mergeCell ref="F5:K5"/>
    <mergeCell ref="L5:T5"/>
    <mergeCell ref="A6:B6"/>
    <mergeCell ref="C6:T6"/>
    <mergeCell ref="A7:B7"/>
    <mergeCell ref="B49:D49"/>
    <mergeCell ref="B50:D50"/>
    <mergeCell ref="D21:E21"/>
    <mergeCell ref="D22:E22"/>
    <mergeCell ref="D24:E24"/>
    <mergeCell ref="D25:E25"/>
    <mergeCell ref="C7:E7"/>
    <mergeCell ref="F7:K7"/>
    <mergeCell ref="L7:N7"/>
    <mergeCell ref="O7:T7"/>
    <mergeCell ref="A3:B3"/>
    <mergeCell ref="C3:E3"/>
    <mergeCell ref="F3:K3"/>
    <mergeCell ref="L3:T3"/>
    <mergeCell ref="A4:B4"/>
    <mergeCell ref="C4:E4"/>
    <mergeCell ref="F4:K4"/>
    <mergeCell ref="L4:N4"/>
  </mergeCells>
  <dataValidations count="3">
    <dataValidation type="list" allowBlank="1" showInputMessage="1" showErrorMessage="1" sqref="WVN983058:WWB983086 F65554:T65582 JB65554:JP65582 SX65554:TL65582 ACT65554:ADH65582 AMP65554:AND65582 AWL65554:AWZ65582 BGH65554:BGV65582 BQD65554:BQR65582 BZZ65554:CAN65582 CJV65554:CKJ65582 CTR65554:CUF65582 DDN65554:DEB65582 DNJ65554:DNX65582 DXF65554:DXT65582 EHB65554:EHP65582 EQX65554:ERL65582 FAT65554:FBH65582 FKP65554:FLD65582 FUL65554:FUZ65582 GEH65554:GEV65582 GOD65554:GOR65582 GXZ65554:GYN65582 HHV65554:HIJ65582 HRR65554:HSF65582 IBN65554:ICB65582 ILJ65554:ILX65582 IVF65554:IVT65582 JFB65554:JFP65582 JOX65554:JPL65582 JYT65554:JZH65582 KIP65554:KJD65582 KSL65554:KSZ65582 LCH65554:LCV65582 LMD65554:LMR65582 LVZ65554:LWN65582 MFV65554:MGJ65582 MPR65554:MQF65582 MZN65554:NAB65582 NJJ65554:NJX65582 NTF65554:NTT65582 ODB65554:ODP65582 OMX65554:ONL65582 OWT65554:OXH65582 PGP65554:PHD65582 PQL65554:PQZ65582 QAH65554:QAV65582 QKD65554:QKR65582 QTZ65554:QUN65582 RDV65554:REJ65582 RNR65554:ROF65582 RXN65554:RYB65582 SHJ65554:SHX65582 SRF65554:SRT65582 TBB65554:TBP65582 TKX65554:TLL65582 TUT65554:TVH65582 UEP65554:UFD65582 UOL65554:UOZ65582 UYH65554:UYV65582 VID65554:VIR65582 VRZ65554:VSN65582 WBV65554:WCJ65582 WLR65554:WMF65582 WVN65554:WWB65582 F131090:T131118 JB131090:JP131118 SX131090:TL131118 ACT131090:ADH131118 AMP131090:AND131118 AWL131090:AWZ131118 BGH131090:BGV131118 BQD131090:BQR131118 BZZ131090:CAN131118 CJV131090:CKJ131118 CTR131090:CUF131118 DDN131090:DEB131118 DNJ131090:DNX131118 DXF131090:DXT131118 EHB131090:EHP131118 EQX131090:ERL131118 FAT131090:FBH131118 FKP131090:FLD131118 FUL131090:FUZ131118 GEH131090:GEV131118 GOD131090:GOR131118 GXZ131090:GYN131118 HHV131090:HIJ131118 HRR131090:HSF131118 IBN131090:ICB131118 ILJ131090:ILX131118 IVF131090:IVT131118 JFB131090:JFP131118 JOX131090:JPL131118 JYT131090:JZH131118 KIP131090:KJD131118 KSL131090:KSZ131118 LCH131090:LCV131118 LMD131090:LMR131118 LVZ131090:LWN131118 MFV131090:MGJ131118 MPR131090:MQF131118 MZN131090:NAB131118 NJJ131090:NJX131118 NTF131090:NTT131118 ODB131090:ODP131118 OMX131090:ONL131118 OWT131090:OXH131118 PGP131090:PHD131118 PQL131090:PQZ131118 QAH131090:QAV131118 QKD131090:QKR131118 QTZ131090:QUN131118 RDV131090:REJ131118 RNR131090:ROF131118 RXN131090:RYB131118 SHJ131090:SHX131118 SRF131090:SRT131118 TBB131090:TBP131118 TKX131090:TLL131118 TUT131090:TVH131118 UEP131090:UFD131118 UOL131090:UOZ131118 UYH131090:UYV131118 VID131090:VIR131118 VRZ131090:VSN131118 WBV131090:WCJ131118 WLR131090:WMF131118 WVN131090:WWB131118 F196626:T196654 JB196626:JP196654 SX196626:TL196654 ACT196626:ADH196654 AMP196626:AND196654 AWL196626:AWZ196654 BGH196626:BGV196654 BQD196626:BQR196654 BZZ196626:CAN196654 CJV196626:CKJ196654 CTR196626:CUF196654 DDN196626:DEB196654 DNJ196626:DNX196654 DXF196626:DXT196654 EHB196626:EHP196654 EQX196626:ERL196654 FAT196626:FBH196654 FKP196626:FLD196654 FUL196626:FUZ196654 GEH196626:GEV196654 GOD196626:GOR196654 GXZ196626:GYN196654 HHV196626:HIJ196654 HRR196626:HSF196654 IBN196626:ICB196654 ILJ196626:ILX196654 IVF196626:IVT196654 JFB196626:JFP196654 JOX196626:JPL196654 JYT196626:JZH196654 KIP196626:KJD196654 KSL196626:KSZ196654 LCH196626:LCV196654 LMD196626:LMR196654 LVZ196626:LWN196654 MFV196626:MGJ196654 MPR196626:MQF196654 MZN196626:NAB196654 NJJ196626:NJX196654 NTF196626:NTT196654 ODB196626:ODP196654 OMX196626:ONL196654 OWT196626:OXH196654 PGP196626:PHD196654 PQL196626:PQZ196654 QAH196626:QAV196654 QKD196626:QKR196654 QTZ196626:QUN196654 RDV196626:REJ196654 RNR196626:ROF196654 RXN196626:RYB196654 SHJ196626:SHX196654 SRF196626:SRT196654 TBB196626:TBP196654 TKX196626:TLL196654 TUT196626:TVH196654 UEP196626:UFD196654 UOL196626:UOZ196654 UYH196626:UYV196654 VID196626:VIR196654 VRZ196626:VSN196654 WBV196626:WCJ196654 WLR196626:WMF196654 WVN196626:WWB196654 F262162:T262190 JB262162:JP262190 SX262162:TL262190 ACT262162:ADH262190 AMP262162:AND262190 AWL262162:AWZ262190 BGH262162:BGV262190 BQD262162:BQR262190 BZZ262162:CAN262190 CJV262162:CKJ262190 CTR262162:CUF262190 DDN262162:DEB262190 DNJ262162:DNX262190 DXF262162:DXT262190 EHB262162:EHP262190 EQX262162:ERL262190 FAT262162:FBH262190 FKP262162:FLD262190 FUL262162:FUZ262190 GEH262162:GEV262190 GOD262162:GOR262190 GXZ262162:GYN262190 HHV262162:HIJ262190 HRR262162:HSF262190 IBN262162:ICB262190 ILJ262162:ILX262190 IVF262162:IVT262190 JFB262162:JFP262190 JOX262162:JPL262190 JYT262162:JZH262190 KIP262162:KJD262190 KSL262162:KSZ262190 LCH262162:LCV262190 LMD262162:LMR262190 LVZ262162:LWN262190 MFV262162:MGJ262190 MPR262162:MQF262190 MZN262162:NAB262190 NJJ262162:NJX262190 NTF262162:NTT262190 ODB262162:ODP262190 OMX262162:ONL262190 OWT262162:OXH262190 PGP262162:PHD262190 PQL262162:PQZ262190 QAH262162:QAV262190 QKD262162:QKR262190 QTZ262162:QUN262190 RDV262162:REJ262190 RNR262162:ROF262190 RXN262162:RYB262190 SHJ262162:SHX262190 SRF262162:SRT262190 TBB262162:TBP262190 TKX262162:TLL262190 TUT262162:TVH262190 UEP262162:UFD262190 UOL262162:UOZ262190 UYH262162:UYV262190 VID262162:VIR262190 VRZ262162:VSN262190 WBV262162:WCJ262190 WLR262162:WMF262190 WVN262162:WWB262190 F327698:T327726 JB327698:JP327726 SX327698:TL327726 ACT327698:ADH327726 AMP327698:AND327726 AWL327698:AWZ327726 BGH327698:BGV327726 BQD327698:BQR327726 BZZ327698:CAN327726 CJV327698:CKJ327726 CTR327698:CUF327726 DDN327698:DEB327726 DNJ327698:DNX327726 DXF327698:DXT327726 EHB327698:EHP327726 EQX327698:ERL327726 FAT327698:FBH327726 FKP327698:FLD327726 FUL327698:FUZ327726 GEH327698:GEV327726 GOD327698:GOR327726 GXZ327698:GYN327726 HHV327698:HIJ327726 HRR327698:HSF327726 IBN327698:ICB327726 ILJ327698:ILX327726 IVF327698:IVT327726 JFB327698:JFP327726 JOX327698:JPL327726 JYT327698:JZH327726 KIP327698:KJD327726 KSL327698:KSZ327726 LCH327698:LCV327726 LMD327698:LMR327726 LVZ327698:LWN327726 MFV327698:MGJ327726 MPR327698:MQF327726 MZN327698:NAB327726 NJJ327698:NJX327726 NTF327698:NTT327726 ODB327698:ODP327726 OMX327698:ONL327726 OWT327698:OXH327726 PGP327698:PHD327726 PQL327698:PQZ327726 QAH327698:QAV327726 QKD327698:QKR327726 QTZ327698:QUN327726 RDV327698:REJ327726 RNR327698:ROF327726 RXN327698:RYB327726 SHJ327698:SHX327726 SRF327698:SRT327726 TBB327698:TBP327726 TKX327698:TLL327726 TUT327698:TVH327726 UEP327698:UFD327726 UOL327698:UOZ327726 UYH327698:UYV327726 VID327698:VIR327726 VRZ327698:VSN327726 WBV327698:WCJ327726 WLR327698:WMF327726 WVN327698:WWB327726 F393234:T393262 JB393234:JP393262 SX393234:TL393262 ACT393234:ADH393262 AMP393234:AND393262 AWL393234:AWZ393262 BGH393234:BGV393262 BQD393234:BQR393262 BZZ393234:CAN393262 CJV393234:CKJ393262 CTR393234:CUF393262 DDN393234:DEB393262 DNJ393234:DNX393262 DXF393234:DXT393262 EHB393234:EHP393262 EQX393234:ERL393262 FAT393234:FBH393262 FKP393234:FLD393262 FUL393234:FUZ393262 GEH393234:GEV393262 GOD393234:GOR393262 GXZ393234:GYN393262 HHV393234:HIJ393262 HRR393234:HSF393262 IBN393234:ICB393262 ILJ393234:ILX393262 IVF393234:IVT393262 JFB393234:JFP393262 JOX393234:JPL393262 JYT393234:JZH393262 KIP393234:KJD393262 KSL393234:KSZ393262 LCH393234:LCV393262 LMD393234:LMR393262 LVZ393234:LWN393262 MFV393234:MGJ393262 MPR393234:MQF393262 MZN393234:NAB393262 NJJ393234:NJX393262 NTF393234:NTT393262 ODB393234:ODP393262 OMX393234:ONL393262 OWT393234:OXH393262 PGP393234:PHD393262 PQL393234:PQZ393262 QAH393234:QAV393262 QKD393234:QKR393262 QTZ393234:QUN393262 RDV393234:REJ393262 RNR393234:ROF393262 RXN393234:RYB393262 SHJ393234:SHX393262 SRF393234:SRT393262 TBB393234:TBP393262 TKX393234:TLL393262 TUT393234:TVH393262 UEP393234:UFD393262 UOL393234:UOZ393262 UYH393234:UYV393262 VID393234:VIR393262 VRZ393234:VSN393262 WBV393234:WCJ393262 WLR393234:WMF393262 WVN393234:WWB393262 F458770:T458798 JB458770:JP458798 SX458770:TL458798 ACT458770:ADH458798 AMP458770:AND458798 AWL458770:AWZ458798 BGH458770:BGV458798 BQD458770:BQR458798 BZZ458770:CAN458798 CJV458770:CKJ458798 CTR458770:CUF458798 DDN458770:DEB458798 DNJ458770:DNX458798 DXF458770:DXT458798 EHB458770:EHP458798 EQX458770:ERL458798 FAT458770:FBH458798 FKP458770:FLD458798 FUL458770:FUZ458798 GEH458770:GEV458798 GOD458770:GOR458798 GXZ458770:GYN458798 HHV458770:HIJ458798 HRR458770:HSF458798 IBN458770:ICB458798 ILJ458770:ILX458798 IVF458770:IVT458798 JFB458770:JFP458798 JOX458770:JPL458798 JYT458770:JZH458798 KIP458770:KJD458798 KSL458770:KSZ458798 LCH458770:LCV458798 LMD458770:LMR458798 LVZ458770:LWN458798 MFV458770:MGJ458798 MPR458770:MQF458798 MZN458770:NAB458798 NJJ458770:NJX458798 NTF458770:NTT458798 ODB458770:ODP458798 OMX458770:ONL458798 OWT458770:OXH458798 PGP458770:PHD458798 PQL458770:PQZ458798 QAH458770:QAV458798 QKD458770:QKR458798 QTZ458770:QUN458798 RDV458770:REJ458798 RNR458770:ROF458798 RXN458770:RYB458798 SHJ458770:SHX458798 SRF458770:SRT458798 TBB458770:TBP458798 TKX458770:TLL458798 TUT458770:TVH458798 UEP458770:UFD458798 UOL458770:UOZ458798 UYH458770:UYV458798 VID458770:VIR458798 VRZ458770:VSN458798 WBV458770:WCJ458798 WLR458770:WMF458798 WVN458770:WWB458798 F524306:T524334 JB524306:JP524334 SX524306:TL524334 ACT524306:ADH524334 AMP524306:AND524334 AWL524306:AWZ524334 BGH524306:BGV524334 BQD524306:BQR524334 BZZ524306:CAN524334 CJV524306:CKJ524334 CTR524306:CUF524334 DDN524306:DEB524334 DNJ524306:DNX524334 DXF524306:DXT524334 EHB524306:EHP524334 EQX524306:ERL524334 FAT524306:FBH524334 FKP524306:FLD524334 FUL524306:FUZ524334 GEH524306:GEV524334 GOD524306:GOR524334 GXZ524306:GYN524334 HHV524306:HIJ524334 HRR524306:HSF524334 IBN524306:ICB524334 ILJ524306:ILX524334 IVF524306:IVT524334 JFB524306:JFP524334 JOX524306:JPL524334 JYT524306:JZH524334 KIP524306:KJD524334 KSL524306:KSZ524334 LCH524306:LCV524334 LMD524306:LMR524334 LVZ524306:LWN524334 MFV524306:MGJ524334 MPR524306:MQF524334 MZN524306:NAB524334 NJJ524306:NJX524334 NTF524306:NTT524334 ODB524306:ODP524334 OMX524306:ONL524334 OWT524306:OXH524334 PGP524306:PHD524334 PQL524306:PQZ524334 QAH524306:QAV524334 QKD524306:QKR524334 QTZ524306:QUN524334 RDV524306:REJ524334 RNR524306:ROF524334 RXN524306:RYB524334 SHJ524306:SHX524334 SRF524306:SRT524334 TBB524306:TBP524334 TKX524306:TLL524334 TUT524306:TVH524334 UEP524306:UFD524334 UOL524306:UOZ524334 UYH524306:UYV524334 VID524306:VIR524334 VRZ524306:VSN524334 WBV524306:WCJ524334 WLR524306:WMF524334 WVN524306:WWB524334 F589842:T589870 JB589842:JP589870 SX589842:TL589870 ACT589842:ADH589870 AMP589842:AND589870 AWL589842:AWZ589870 BGH589842:BGV589870 BQD589842:BQR589870 BZZ589842:CAN589870 CJV589842:CKJ589870 CTR589842:CUF589870 DDN589842:DEB589870 DNJ589842:DNX589870 DXF589842:DXT589870 EHB589842:EHP589870 EQX589842:ERL589870 FAT589842:FBH589870 FKP589842:FLD589870 FUL589842:FUZ589870 GEH589842:GEV589870 GOD589842:GOR589870 GXZ589842:GYN589870 HHV589842:HIJ589870 HRR589842:HSF589870 IBN589842:ICB589870 ILJ589842:ILX589870 IVF589842:IVT589870 JFB589842:JFP589870 JOX589842:JPL589870 JYT589842:JZH589870 KIP589842:KJD589870 KSL589842:KSZ589870 LCH589842:LCV589870 LMD589842:LMR589870 LVZ589842:LWN589870 MFV589842:MGJ589870 MPR589842:MQF589870 MZN589842:NAB589870 NJJ589842:NJX589870 NTF589842:NTT589870 ODB589842:ODP589870 OMX589842:ONL589870 OWT589842:OXH589870 PGP589842:PHD589870 PQL589842:PQZ589870 QAH589842:QAV589870 QKD589842:QKR589870 QTZ589842:QUN589870 RDV589842:REJ589870 RNR589842:ROF589870 RXN589842:RYB589870 SHJ589842:SHX589870 SRF589842:SRT589870 TBB589842:TBP589870 TKX589842:TLL589870 TUT589842:TVH589870 UEP589842:UFD589870 UOL589842:UOZ589870 UYH589842:UYV589870 VID589842:VIR589870 VRZ589842:VSN589870 WBV589842:WCJ589870 WLR589842:WMF589870 WVN589842:WWB589870 F655378:T655406 JB655378:JP655406 SX655378:TL655406 ACT655378:ADH655406 AMP655378:AND655406 AWL655378:AWZ655406 BGH655378:BGV655406 BQD655378:BQR655406 BZZ655378:CAN655406 CJV655378:CKJ655406 CTR655378:CUF655406 DDN655378:DEB655406 DNJ655378:DNX655406 DXF655378:DXT655406 EHB655378:EHP655406 EQX655378:ERL655406 FAT655378:FBH655406 FKP655378:FLD655406 FUL655378:FUZ655406 GEH655378:GEV655406 GOD655378:GOR655406 GXZ655378:GYN655406 HHV655378:HIJ655406 HRR655378:HSF655406 IBN655378:ICB655406 ILJ655378:ILX655406 IVF655378:IVT655406 JFB655378:JFP655406 JOX655378:JPL655406 JYT655378:JZH655406 KIP655378:KJD655406 KSL655378:KSZ655406 LCH655378:LCV655406 LMD655378:LMR655406 LVZ655378:LWN655406 MFV655378:MGJ655406 MPR655378:MQF655406 MZN655378:NAB655406 NJJ655378:NJX655406 NTF655378:NTT655406 ODB655378:ODP655406 OMX655378:ONL655406 OWT655378:OXH655406 PGP655378:PHD655406 PQL655378:PQZ655406 QAH655378:QAV655406 QKD655378:QKR655406 QTZ655378:QUN655406 RDV655378:REJ655406 RNR655378:ROF655406 RXN655378:RYB655406 SHJ655378:SHX655406 SRF655378:SRT655406 TBB655378:TBP655406 TKX655378:TLL655406 TUT655378:TVH655406 UEP655378:UFD655406 UOL655378:UOZ655406 UYH655378:UYV655406 VID655378:VIR655406 VRZ655378:VSN655406 WBV655378:WCJ655406 WLR655378:WMF655406 WVN655378:WWB655406 F720914:T720942 JB720914:JP720942 SX720914:TL720942 ACT720914:ADH720942 AMP720914:AND720942 AWL720914:AWZ720942 BGH720914:BGV720942 BQD720914:BQR720942 BZZ720914:CAN720942 CJV720914:CKJ720942 CTR720914:CUF720942 DDN720914:DEB720942 DNJ720914:DNX720942 DXF720914:DXT720942 EHB720914:EHP720942 EQX720914:ERL720942 FAT720914:FBH720942 FKP720914:FLD720942 FUL720914:FUZ720942 GEH720914:GEV720942 GOD720914:GOR720942 GXZ720914:GYN720942 HHV720914:HIJ720942 HRR720914:HSF720942 IBN720914:ICB720942 ILJ720914:ILX720942 IVF720914:IVT720942 JFB720914:JFP720942 JOX720914:JPL720942 JYT720914:JZH720942 KIP720914:KJD720942 KSL720914:KSZ720942 LCH720914:LCV720942 LMD720914:LMR720942 LVZ720914:LWN720942 MFV720914:MGJ720942 MPR720914:MQF720942 MZN720914:NAB720942 NJJ720914:NJX720942 NTF720914:NTT720942 ODB720914:ODP720942 OMX720914:ONL720942 OWT720914:OXH720942 PGP720914:PHD720942 PQL720914:PQZ720942 QAH720914:QAV720942 QKD720914:QKR720942 QTZ720914:QUN720942 RDV720914:REJ720942 RNR720914:ROF720942 RXN720914:RYB720942 SHJ720914:SHX720942 SRF720914:SRT720942 TBB720914:TBP720942 TKX720914:TLL720942 TUT720914:TVH720942 UEP720914:UFD720942 UOL720914:UOZ720942 UYH720914:UYV720942 VID720914:VIR720942 VRZ720914:VSN720942 WBV720914:WCJ720942 WLR720914:WMF720942 WVN720914:WWB720942 F786450:T786478 JB786450:JP786478 SX786450:TL786478 ACT786450:ADH786478 AMP786450:AND786478 AWL786450:AWZ786478 BGH786450:BGV786478 BQD786450:BQR786478 BZZ786450:CAN786478 CJV786450:CKJ786478 CTR786450:CUF786478 DDN786450:DEB786478 DNJ786450:DNX786478 DXF786450:DXT786478 EHB786450:EHP786478 EQX786450:ERL786478 FAT786450:FBH786478 FKP786450:FLD786478 FUL786450:FUZ786478 GEH786450:GEV786478 GOD786450:GOR786478 GXZ786450:GYN786478 HHV786450:HIJ786478 HRR786450:HSF786478 IBN786450:ICB786478 ILJ786450:ILX786478 IVF786450:IVT786478 JFB786450:JFP786478 JOX786450:JPL786478 JYT786450:JZH786478 KIP786450:KJD786478 KSL786450:KSZ786478 LCH786450:LCV786478 LMD786450:LMR786478 LVZ786450:LWN786478 MFV786450:MGJ786478 MPR786450:MQF786478 MZN786450:NAB786478 NJJ786450:NJX786478 NTF786450:NTT786478 ODB786450:ODP786478 OMX786450:ONL786478 OWT786450:OXH786478 PGP786450:PHD786478 PQL786450:PQZ786478 QAH786450:QAV786478 QKD786450:QKR786478 QTZ786450:QUN786478 RDV786450:REJ786478 RNR786450:ROF786478 RXN786450:RYB786478 SHJ786450:SHX786478 SRF786450:SRT786478 TBB786450:TBP786478 TKX786450:TLL786478 TUT786450:TVH786478 UEP786450:UFD786478 UOL786450:UOZ786478 UYH786450:UYV786478 VID786450:VIR786478 VRZ786450:VSN786478 WBV786450:WCJ786478 WLR786450:WMF786478 WVN786450:WWB786478 F851986:T852014 JB851986:JP852014 SX851986:TL852014 ACT851986:ADH852014 AMP851986:AND852014 AWL851986:AWZ852014 BGH851986:BGV852014 BQD851986:BQR852014 BZZ851986:CAN852014 CJV851986:CKJ852014 CTR851986:CUF852014 DDN851986:DEB852014 DNJ851986:DNX852014 DXF851986:DXT852014 EHB851986:EHP852014 EQX851986:ERL852014 FAT851986:FBH852014 FKP851986:FLD852014 FUL851986:FUZ852014 GEH851986:GEV852014 GOD851986:GOR852014 GXZ851986:GYN852014 HHV851986:HIJ852014 HRR851986:HSF852014 IBN851986:ICB852014 ILJ851986:ILX852014 IVF851986:IVT852014 JFB851986:JFP852014 JOX851986:JPL852014 JYT851986:JZH852014 KIP851986:KJD852014 KSL851986:KSZ852014 LCH851986:LCV852014 LMD851986:LMR852014 LVZ851986:LWN852014 MFV851986:MGJ852014 MPR851986:MQF852014 MZN851986:NAB852014 NJJ851986:NJX852014 NTF851986:NTT852014 ODB851986:ODP852014 OMX851986:ONL852014 OWT851986:OXH852014 PGP851986:PHD852014 PQL851986:PQZ852014 QAH851986:QAV852014 QKD851986:QKR852014 QTZ851986:QUN852014 RDV851986:REJ852014 RNR851986:ROF852014 RXN851986:RYB852014 SHJ851986:SHX852014 SRF851986:SRT852014 TBB851986:TBP852014 TKX851986:TLL852014 TUT851986:TVH852014 UEP851986:UFD852014 UOL851986:UOZ852014 UYH851986:UYV852014 VID851986:VIR852014 VRZ851986:VSN852014 WBV851986:WCJ852014 WLR851986:WMF852014 WVN851986:WWB852014 F917522:T917550 JB917522:JP917550 SX917522:TL917550 ACT917522:ADH917550 AMP917522:AND917550 AWL917522:AWZ917550 BGH917522:BGV917550 BQD917522:BQR917550 BZZ917522:CAN917550 CJV917522:CKJ917550 CTR917522:CUF917550 DDN917522:DEB917550 DNJ917522:DNX917550 DXF917522:DXT917550 EHB917522:EHP917550 EQX917522:ERL917550 FAT917522:FBH917550 FKP917522:FLD917550 FUL917522:FUZ917550 GEH917522:GEV917550 GOD917522:GOR917550 GXZ917522:GYN917550 HHV917522:HIJ917550 HRR917522:HSF917550 IBN917522:ICB917550 ILJ917522:ILX917550 IVF917522:IVT917550 JFB917522:JFP917550 JOX917522:JPL917550 JYT917522:JZH917550 KIP917522:KJD917550 KSL917522:KSZ917550 LCH917522:LCV917550 LMD917522:LMR917550 LVZ917522:LWN917550 MFV917522:MGJ917550 MPR917522:MQF917550 MZN917522:NAB917550 NJJ917522:NJX917550 NTF917522:NTT917550 ODB917522:ODP917550 OMX917522:ONL917550 OWT917522:OXH917550 PGP917522:PHD917550 PQL917522:PQZ917550 QAH917522:QAV917550 QKD917522:QKR917550 QTZ917522:QUN917550 RDV917522:REJ917550 RNR917522:ROF917550 RXN917522:RYB917550 SHJ917522:SHX917550 SRF917522:SRT917550 TBB917522:TBP917550 TKX917522:TLL917550 TUT917522:TVH917550 UEP917522:UFD917550 UOL917522:UOZ917550 UYH917522:UYV917550 VID917522:VIR917550 VRZ917522:VSN917550 WBV917522:WCJ917550 WLR917522:WMF917550 WVN917522:WWB917550 F983058:T983086 JB983058:JP983086 SX983058:TL983086 ACT983058:ADH983086 AMP983058:AND983086 AWL983058:AWZ983086 BGH983058:BGV983086 BQD983058:BQR983086 BZZ983058:CAN983086 CJV983058:CKJ983086 CTR983058:CUF983086 DDN983058:DEB983086 DNJ983058:DNX983086 DXF983058:DXT983086 EHB983058:EHP983086 EQX983058:ERL983086 FAT983058:FBH983086 FKP983058:FLD983086 FUL983058:FUZ983086 GEH983058:GEV983086 GOD983058:GOR983086 GXZ983058:GYN983086 HHV983058:HIJ983086 HRR983058:HSF983086 IBN983058:ICB983086 ILJ983058:ILX983086 IVF983058:IVT983086 JFB983058:JFP983086 JOX983058:JPL983086 JYT983058:JZH983086 KIP983058:KJD983086 KSL983058:KSZ983086 LCH983058:LCV983086 LMD983058:LMR983086 LVZ983058:LWN983086 MFV983058:MGJ983086 MPR983058:MQF983086 MZN983058:NAB983086 NJJ983058:NJX983086 NTF983058:NTT983086 ODB983058:ODP983086 OMX983058:ONL983086 OWT983058:OXH983086 PGP983058:PHD983086 PQL983058:PQZ983086 QAH983058:QAV983086 QKD983058:QKR983086 QTZ983058:QUN983086 RDV983058:REJ983086 RNR983058:ROF983086 RXN983058:RYB983086 SHJ983058:SHX983086 SRF983058:SRT983086 TBB983058:TBP983086 TKX983058:TLL983086 TUT983058:TVH983086 UEP983058:UFD983086 UOL983058:UOZ983086 UYH983058:UYV983086 VID983058:VIR983086 VRZ983058:VSN983086 WBV983058:WCJ983086 WLR983058:WMF983086 JB11:JP46 WVN11:WWB46 WLR11:WMF46 WBV11:WCJ46 VRZ11:VSN46 VID11:VIR46 UYH11:UYV46 UOL11:UOZ46 UEP11:UFD46 TUT11:TVH46 TKX11:TLL46 TBB11:TBP46 SRF11:SRT46 SHJ11:SHX46 RXN11:RYB46 RNR11:ROF46 RDV11:REJ46 QTZ11:QUN46 QKD11:QKR46 QAH11:QAV46 PQL11:PQZ46 PGP11:PHD46 OWT11:OXH46 OMX11:ONL46 ODB11:ODP46 NTF11:NTT46 NJJ11:NJX46 MZN11:NAB46 MPR11:MQF46 MFV11:MGJ46 LVZ11:LWN46 LMD11:LMR46 LCH11:LCV46 KSL11:KSZ46 KIP11:KJD46 JYT11:JZH46 JOX11:JPL46 JFB11:JFP46 IVF11:IVT46 ILJ11:ILX46 IBN11:ICB46 HRR11:HSF46 HHV11:HIJ46 GXZ11:GYN46 GOD11:GOR46 GEH11:GEV46 FUL11:FUZ46 FKP11:FLD46 FAT11:FBH46 EQX11:ERL46 EHB11:EHP46 DXF11:DXT46 DNJ11:DNX46 DDN11:DEB46 CTR11:CUF46 CJV11:CKJ46 BZZ11:CAN46 BQD11:BQR46 BGH11:BGV46 AWL11:AWZ46 AMP11:AND46 ACT11:ADH46 SX11:TL46 F11:T46" xr:uid="{31A0521F-9DA4-4728-BFCC-F5F5589FE604}">
      <formula1>"O, "</formula1>
    </dataValidation>
    <dataValidation type="list" allowBlank="1" showInputMessage="1" showErrorMessage="1" sqref="WVN983088:WWB98308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F48:T48" xr:uid="{EEC729EE-B923-4699-8755-392492C7FE70}">
      <formula1>"P,F, "</formula1>
    </dataValidation>
    <dataValidation type="list" allowBlank="1" showInputMessage="1" showErrorMessage="1" sqref="WVN983087:WWB983087 JB47:JP47 SX47:TL47 ACT47:ADH47 AMP47:AND47 AWL47:AWZ47 BGH47:BGV47 BQD47:BQR47 BZZ47:CAN47 CJV47:CKJ47 CTR47:CUF47 DDN47:DEB47 DNJ47:DNX47 DXF47:DXT47 EHB47:EHP47 EQX47:ERL47 FAT47:FBH47 FKP47:FLD47 FUL47:FUZ47 GEH47:GEV47 GOD47:GOR47 GXZ47:GYN47 HHV47:HIJ47 HRR47:HSF47 IBN47:ICB47 ILJ47:ILX47 IVF47:IVT47 JFB47:JFP47 JOX47:JPL47 JYT47:JZH47 KIP47:KJD47 KSL47:KSZ47 LCH47:LCV47 LMD47:LMR47 LVZ47:LWN47 MFV47:MGJ47 MPR47:MQF47 MZN47:NAB47 NJJ47:NJX47 NTF47:NTT47 ODB47:ODP47 OMX47:ONL47 OWT47:OXH47 PGP47:PHD47 PQL47:PQZ47 QAH47:QAV47 QKD47:QKR47 QTZ47:QUN47 RDV47:REJ47 RNR47:ROF47 RXN47:RYB47 SHJ47:SHX47 SRF47:SRT47 TBB47:TBP47 TKX47:TLL47 TUT47:TVH47 UEP47:UFD47 UOL47:UOZ47 UYH47:UYV47 VID47:VIR47 VRZ47:VSN47 WBV47:WCJ47 WLR47:WMF47 WVN47:WWB47 F65583:T65583 JB65583:JP65583 SX65583:TL65583 ACT65583:ADH65583 AMP65583:AND65583 AWL65583:AWZ65583 BGH65583:BGV65583 BQD65583:BQR65583 BZZ65583:CAN65583 CJV65583:CKJ65583 CTR65583:CUF65583 DDN65583:DEB65583 DNJ65583:DNX65583 DXF65583:DXT65583 EHB65583:EHP65583 EQX65583:ERL65583 FAT65583:FBH65583 FKP65583:FLD65583 FUL65583:FUZ65583 GEH65583:GEV65583 GOD65583:GOR65583 GXZ65583:GYN65583 HHV65583:HIJ65583 HRR65583:HSF65583 IBN65583:ICB65583 ILJ65583:ILX65583 IVF65583:IVT65583 JFB65583:JFP65583 JOX65583:JPL65583 JYT65583:JZH65583 KIP65583:KJD65583 KSL65583:KSZ65583 LCH65583:LCV65583 LMD65583:LMR65583 LVZ65583:LWN65583 MFV65583:MGJ65583 MPR65583:MQF65583 MZN65583:NAB65583 NJJ65583:NJX65583 NTF65583:NTT65583 ODB65583:ODP65583 OMX65583:ONL65583 OWT65583:OXH65583 PGP65583:PHD65583 PQL65583:PQZ65583 QAH65583:QAV65583 QKD65583:QKR65583 QTZ65583:QUN65583 RDV65583:REJ65583 RNR65583:ROF65583 RXN65583:RYB65583 SHJ65583:SHX65583 SRF65583:SRT65583 TBB65583:TBP65583 TKX65583:TLL65583 TUT65583:TVH65583 UEP65583:UFD65583 UOL65583:UOZ65583 UYH65583:UYV65583 VID65583:VIR65583 VRZ65583:VSN65583 WBV65583:WCJ65583 WLR65583:WMF65583 WVN65583:WWB65583 F131119:T131119 JB131119:JP131119 SX131119:TL131119 ACT131119:ADH131119 AMP131119:AND131119 AWL131119:AWZ131119 BGH131119:BGV131119 BQD131119:BQR131119 BZZ131119:CAN131119 CJV131119:CKJ131119 CTR131119:CUF131119 DDN131119:DEB131119 DNJ131119:DNX131119 DXF131119:DXT131119 EHB131119:EHP131119 EQX131119:ERL131119 FAT131119:FBH131119 FKP131119:FLD131119 FUL131119:FUZ131119 GEH131119:GEV131119 GOD131119:GOR131119 GXZ131119:GYN131119 HHV131119:HIJ131119 HRR131119:HSF131119 IBN131119:ICB131119 ILJ131119:ILX131119 IVF131119:IVT131119 JFB131119:JFP131119 JOX131119:JPL131119 JYT131119:JZH131119 KIP131119:KJD131119 KSL131119:KSZ131119 LCH131119:LCV131119 LMD131119:LMR131119 LVZ131119:LWN131119 MFV131119:MGJ131119 MPR131119:MQF131119 MZN131119:NAB131119 NJJ131119:NJX131119 NTF131119:NTT131119 ODB131119:ODP131119 OMX131119:ONL131119 OWT131119:OXH131119 PGP131119:PHD131119 PQL131119:PQZ131119 QAH131119:QAV131119 QKD131119:QKR131119 QTZ131119:QUN131119 RDV131119:REJ131119 RNR131119:ROF131119 RXN131119:RYB131119 SHJ131119:SHX131119 SRF131119:SRT131119 TBB131119:TBP131119 TKX131119:TLL131119 TUT131119:TVH131119 UEP131119:UFD131119 UOL131119:UOZ131119 UYH131119:UYV131119 VID131119:VIR131119 VRZ131119:VSN131119 WBV131119:WCJ131119 WLR131119:WMF131119 WVN131119:WWB131119 F196655:T196655 JB196655:JP196655 SX196655:TL196655 ACT196655:ADH196655 AMP196655:AND196655 AWL196655:AWZ196655 BGH196655:BGV196655 BQD196655:BQR196655 BZZ196655:CAN196655 CJV196655:CKJ196655 CTR196655:CUF196655 DDN196655:DEB196655 DNJ196655:DNX196655 DXF196655:DXT196655 EHB196655:EHP196655 EQX196655:ERL196655 FAT196655:FBH196655 FKP196655:FLD196655 FUL196655:FUZ196655 GEH196655:GEV196655 GOD196655:GOR196655 GXZ196655:GYN196655 HHV196655:HIJ196655 HRR196655:HSF196655 IBN196655:ICB196655 ILJ196655:ILX196655 IVF196655:IVT196655 JFB196655:JFP196655 JOX196655:JPL196655 JYT196655:JZH196655 KIP196655:KJD196655 KSL196655:KSZ196655 LCH196655:LCV196655 LMD196655:LMR196655 LVZ196655:LWN196655 MFV196655:MGJ196655 MPR196655:MQF196655 MZN196655:NAB196655 NJJ196655:NJX196655 NTF196655:NTT196655 ODB196655:ODP196655 OMX196655:ONL196655 OWT196655:OXH196655 PGP196655:PHD196655 PQL196655:PQZ196655 QAH196655:QAV196655 QKD196655:QKR196655 QTZ196655:QUN196655 RDV196655:REJ196655 RNR196655:ROF196655 RXN196655:RYB196655 SHJ196655:SHX196655 SRF196655:SRT196655 TBB196655:TBP196655 TKX196655:TLL196655 TUT196655:TVH196655 UEP196655:UFD196655 UOL196655:UOZ196655 UYH196655:UYV196655 VID196655:VIR196655 VRZ196655:VSN196655 WBV196655:WCJ196655 WLR196655:WMF196655 WVN196655:WWB196655 F262191:T262191 JB262191:JP262191 SX262191:TL262191 ACT262191:ADH262191 AMP262191:AND262191 AWL262191:AWZ262191 BGH262191:BGV262191 BQD262191:BQR262191 BZZ262191:CAN262191 CJV262191:CKJ262191 CTR262191:CUF262191 DDN262191:DEB262191 DNJ262191:DNX262191 DXF262191:DXT262191 EHB262191:EHP262191 EQX262191:ERL262191 FAT262191:FBH262191 FKP262191:FLD262191 FUL262191:FUZ262191 GEH262191:GEV262191 GOD262191:GOR262191 GXZ262191:GYN262191 HHV262191:HIJ262191 HRR262191:HSF262191 IBN262191:ICB262191 ILJ262191:ILX262191 IVF262191:IVT262191 JFB262191:JFP262191 JOX262191:JPL262191 JYT262191:JZH262191 KIP262191:KJD262191 KSL262191:KSZ262191 LCH262191:LCV262191 LMD262191:LMR262191 LVZ262191:LWN262191 MFV262191:MGJ262191 MPR262191:MQF262191 MZN262191:NAB262191 NJJ262191:NJX262191 NTF262191:NTT262191 ODB262191:ODP262191 OMX262191:ONL262191 OWT262191:OXH262191 PGP262191:PHD262191 PQL262191:PQZ262191 QAH262191:QAV262191 QKD262191:QKR262191 QTZ262191:QUN262191 RDV262191:REJ262191 RNR262191:ROF262191 RXN262191:RYB262191 SHJ262191:SHX262191 SRF262191:SRT262191 TBB262191:TBP262191 TKX262191:TLL262191 TUT262191:TVH262191 UEP262191:UFD262191 UOL262191:UOZ262191 UYH262191:UYV262191 VID262191:VIR262191 VRZ262191:VSN262191 WBV262191:WCJ262191 WLR262191:WMF262191 WVN262191:WWB262191 F327727:T327727 JB327727:JP327727 SX327727:TL327727 ACT327727:ADH327727 AMP327727:AND327727 AWL327727:AWZ327727 BGH327727:BGV327727 BQD327727:BQR327727 BZZ327727:CAN327727 CJV327727:CKJ327727 CTR327727:CUF327727 DDN327727:DEB327727 DNJ327727:DNX327727 DXF327727:DXT327727 EHB327727:EHP327727 EQX327727:ERL327727 FAT327727:FBH327727 FKP327727:FLD327727 FUL327727:FUZ327727 GEH327727:GEV327727 GOD327727:GOR327727 GXZ327727:GYN327727 HHV327727:HIJ327727 HRR327727:HSF327727 IBN327727:ICB327727 ILJ327727:ILX327727 IVF327727:IVT327727 JFB327727:JFP327727 JOX327727:JPL327727 JYT327727:JZH327727 KIP327727:KJD327727 KSL327727:KSZ327727 LCH327727:LCV327727 LMD327727:LMR327727 LVZ327727:LWN327727 MFV327727:MGJ327727 MPR327727:MQF327727 MZN327727:NAB327727 NJJ327727:NJX327727 NTF327727:NTT327727 ODB327727:ODP327727 OMX327727:ONL327727 OWT327727:OXH327727 PGP327727:PHD327727 PQL327727:PQZ327727 QAH327727:QAV327727 QKD327727:QKR327727 QTZ327727:QUN327727 RDV327727:REJ327727 RNR327727:ROF327727 RXN327727:RYB327727 SHJ327727:SHX327727 SRF327727:SRT327727 TBB327727:TBP327727 TKX327727:TLL327727 TUT327727:TVH327727 UEP327727:UFD327727 UOL327727:UOZ327727 UYH327727:UYV327727 VID327727:VIR327727 VRZ327727:VSN327727 WBV327727:WCJ327727 WLR327727:WMF327727 WVN327727:WWB327727 F393263:T393263 JB393263:JP393263 SX393263:TL393263 ACT393263:ADH393263 AMP393263:AND393263 AWL393263:AWZ393263 BGH393263:BGV393263 BQD393263:BQR393263 BZZ393263:CAN393263 CJV393263:CKJ393263 CTR393263:CUF393263 DDN393263:DEB393263 DNJ393263:DNX393263 DXF393263:DXT393263 EHB393263:EHP393263 EQX393263:ERL393263 FAT393263:FBH393263 FKP393263:FLD393263 FUL393263:FUZ393263 GEH393263:GEV393263 GOD393263:GOR393263 GXZ393263:GYN393263 HHV393263:HIJ393263 HRR393263:HSF393263 IBN393263:ICB393263 ILJ393263:ILX393263 IVF393263:IVT393263 JFB393263:JFP393263 JOX393263:JPL393263 JYT393263:JZH393263 KIP393263:KJD393263 KSL393263:KSZ393263 LCH393263:LCV393263 LMD393263:LMR393263 LVZ393263:LWN393263 MFV393263:MGJ393263 MPR393263:MQF393263 MZN393263:NAB393263 NJJ393263:NJX393263 NTF393263:NTT393263 ODB393263:ODP393263 OMX393263:ONL393263 OWT393263:OXH393263 PGP393263:PHD393263 PQL393263:PQZ393263 QAH393263:QAV393263 QKD393263:QKR393263 QTZ393263:QUN393263 RDV393263:REJ393263 RNR393263:ROF393263 RXN393263:RYB393263 SHJ393263:SHX393263 SRF393263:SRT393263 TBB393263:TBP393263 TKX393263:TLL393263 TUT393263:TVH393263 UEP393263:UFD393263 UOL393263:UOZ393263 UYH393263:UYV393263 VID393263:VIR393263 VRZ393263:VSN393263 WBV393263:WCJ393263 WLR393263:WMF393263 WVN393263:WWB393263 F458799:T458799 JB458799:JP458799 SX458799:TL458799 ACT458799:ADH458799 AMP458799:AND458799 AWL458799:AWZ458799 BGH458799:BGV458799 BQD458799:BQR458799 BZZ458799:CAN458799 CJV458799:CKJ458799 CTR458799:CUF458799 DDN458799:DEB458799 DNJ458799:DNX458799 DXF458799:DXT458799 EHB458799:EHP458799 EQX458799:ERL458799 FAT458799:FBH458799 FKP458799:FLD458799 FUL458799:FUZ458799 GEH458799:GEV458799 GOD458799:GOR458799 GXZ458799:GYN458799 HHV458799:HIJ458799 HRR458799:HSF458799 IBN458799:ICB458799 ILJ458799:ILX458799 IVF458799:IVT458799 JFB458799:JFP458799 JOX458799:JPL458799 JYT458799:JZH458799 KIP458799:KJD458799 KSL458799:KSZ458799 LCH458799:LCV458799 LMD458799:LMR458799 LVZ458799:LWN458799 MFV458799:MGJ458799 MPR458799:MQF458799 MZN458799:NAB458799 NJJ458799:NJX458799 NTF458799:NTT458799 ODB458799:ODP458799 OMX458799:ONL458799 OWT458799:OXH458799 PGP458799:PHD458799 PQL458799:PQZ458799 QAH458799:QAV458799 QKD458799:QKR458799 QTZ458799:QUN458799 RDV458799:REJ458799 RNR458799:ROF458799 RXN458799:RYB458799 SHJ458799:SHX458799 SRF458799:SRT458799 TBB458799:TBP458799 TKX458799:TLL458799 TUT458799:TVH458799 UEP458799:UFD458799 UOL458799:UOZ458799 UYH458799:UYV458799 VID458799:VIR458799 VRZ458799:VSN458799 WBV458799:WCJ458799 WLR458799:WMF458799 WVN458799:WWB458799 F524335:T524335 JB524335:JP524335 SX524335:TL524335 ACT524335:ADH524335 AMP524335:AND524335 AWL524335:AWZ524335 BGH524335:BGV524335 BQD524335:BQR524335 BZZ524335:CAN524335 CJV524335:CKJ524335 CTR524335:CUF524335 DDN524335:DEB524335 DNJ524335:DNX524335 DXF524335:DXT524335 EHB524335:EHP524335 EQX524335:ERL524335 FAT524335:FBH524335 FKP524335:FLD524335 FUL524335:FUZ524335 GEH524335:GEV524335 GOD524335:GOR524335 GXZ524335:GYN524335 HHV524335:HIJ524335 HRR524335:HSF524335 IBN524335:ICB524335 ILJ524335:ILX524335 IVF524335:IVT524335 JFB524335:JFP524335 JOX524335:JPL524335 JYT524335:JZH524335 KIP524335:KJD524335 KSL524335:KSZ524335 LCH524335:LCV524335 LMD524335:LMR524335 LVZ524335:LWN524335 MFV524335:MGJ524335 MPR524335:MQF524335 MZN524335:NAB524335 NJJ524335:NJX524335 NTF524335:NTT524335 ODB524335:ODP524335 OMX524335:ONL524335 OWT524335:OXH524335 PGP524335:PHD524335 PQL524335:PQZ524335 QAH524335:QAV524335 QKD524335:QKR524335 QTZ524335:QUN524335 RDV524335:REJ524335 RNR524335:ROF524335 RXN524335:RYB524335 SHJ524335:SHX524335 SRF524335:SRT524335 TBB524335:TBP524335 TKX524335:TLL524335 TUT524335:TVH524335 UEP524335:UFD524335 UOL524335:UOZ524335 UYH524335:UYV524335 VID524335:VIR524335 VRZ524335:VSN524335 WBV524335:WCJ524335 WLR524335:WMF524335 WVN524335:WWB524335 F589871:T589871 JB589871:JP589871 SX589871:TL589871 ACT589871:ADH589871 AMP589871:AND589871 AWL589871:AWZ589871 BGH589871:BGV589871 BQD589871:BQR589871 BZZ589871:CAN589871 CJV589871:CKJ589871 CTR589871:CUF589871 DDN589871:DEB589871 DNJ589871:DNX589871 DXF589871:DXT589871 EHB589871:EHP589871 EQX589871:ERL589871 FAT589871:FBH589871 FKP589871:FLD589871 FUL589871:FUZ589871 GEH589871:GEV589871 GOD589871:GOR589871 GXZ589871:GYN589871 HHV589871:HIJ589871 HRR589871:HSF589871 IBN589871:ICB589871 ILJ589871:ILX589871 IVF589871:IVT589871 JFB589871:JFP589871 JOX589871:JPL589871 JYT589871:JZH589871 KIP589871:KJD589871 KSL589871:KSZ589871 LCH589871:LCV589871 LMD589871:LMR589871 LVZ589871:LWN589871 MFV589871:MGJ589871 MPR589871:MQF589871 MZN589871:NAB589871 NJJ589871:NJX589871 NTF589871:NTT589871 ODB589871:ODP589871 OMX589871:ONL589871 OWT589871:OXH589871 PGP589871:PHD589871 PQL589871:PQZ589871 QAH589871:QAV589871 QKD589871:QKR589871 QTZ589871:QUN589871 RDV589871:REJ589871 RNR589871:ROF589871 RXN589871:RYB589871 SHJ589871:SHX589871 SRF589871:SRT589871 TBB589871:TBP589871 TKX589871:TLL589871 TUT589871:TVH589871 UEP589871:UFD589871 UOL589871:UOZ589871 UYH589871:UYV589871 VID589871:VIR589871 VRZ589871:VSN589871 WBV589871:WCJ589871 WLR589871:WMF589871 WVN589871:WWB589871 F655407:T655407 JB655407:JP655407 SX655407:TL655407 ACT655407:ADH655407 AMP655407:AND655407 AWL655407:AWZ655407 BGH655407:BGV655407 BQD655407:BQR655407 BZZ655407:CAN655407 CJV655407:CKJ655407 CTR655407:CUF655407 DDN655407:DEB655407 DNJ655407:DNX655407 DXF655407:DXT655407 EHB655407:EHP655407 EQX655407:ERL655407 FAT655407:FBH655407 FKP655407:FLD655407 FUL655407:FUZ655407 GEH655407:GEV655407 GOD655407:GOR655407 GXZ655407:GYN655407 HHV655407:HIJ655407 HRR655407:HSF655407 IBN655407:ICB655407 ILJ655407:ILX655407 IVF655407:IVT655407 JFB655407:JFP655407 JOX655407:JPL655407 JYT655407:JZH655407 KIP655407:KJD655407 KSL655407:KSZ655407 LCH655407:LCV655407 LMD655407:LMR655407 LVZ655407:LWN655407 MFV655407:MGJ655407 MPR655407:MQF655407 MZN655407:NAB655407 NJJ655407:NJX655407 NTF655407:NTT655407 ODB655407:ODP655407 OMX655407:ONL655407 OWT655407:OXH655407 PGP655407:PHD655407 PQL655407:PQZ655407 QAH655407:QAV655407 QKD655407:QKR655407 QTZ655407:QUN655407 RDV655407:REJ655407 RNR655407:ROF655407 RXN655407:RYB655407 SHJ655407:SHX655407 SRF655407:SRT655407 TBB655407:TBP655407 TKX655407:TLL655407 TUT655407:TVH655407 UEP655407:UFD655407 UOL655407:UOZ655407 UYH655407:UYV655407 VID655407:VIR655407 VRZ655407:VSN655407 WBV655407:WCJ655407 WLR655407:WMF655407 WVN655407:WWB655407 F720943:T720943 JB720943:JP720943 SX720943:TL720943 ACT720943:ADH720943 AMP720943:AND720943 AWL720943:AWZ720943 BGH720943:BGV720943 BQD720943:BQR720943 BZZ720943:CAN720943 CJV720943:CKJ720943 CTR720943:CUF720943 DDN720943:DEB720943 DNJ720943:DNX720943 DXF720943:DXT720943 EHB720943:EHP720943 EQX720943:ERL720943 FAT720943:FBH720943 FKP720943:FLD720943 FUL720943:FUZ720943 GEH720943:GEV720943 GOD720943:GOR720943 GXZ720943:GYN720943 HHV720943:HIJ720943 HRR720943:HSF720943 IBN720943:ICB720943 ILJ720943:ILX720943 IVF720943:IVT720943 JFB720943:JFP720943 JOX720943:JPL720943 JYT720943:JZH720943 KIP720943:KJD720943 KSL720943:KSZ720943 LCH720943:LCV720943 LMD720943:LMR720943 LVZ720943:LWN720943 MFV720943:MGJ720943 MPR720943:MQF720943 MZN720943:NAB720943 NJJ720943:NJX720943 NTF720943:NTT720943 ODB720943:ODP720943 OMX720943:ONL720943 OWT720943:OXH720943 PGP720943:PHD720943 PQL720943:PQZ720943 QAH720943:QAV720943 QKD720943:QKR720943 QTZ720943:QUN720943 RDV720943:REJ720943 RNR720943:ROF720943 RXN720943:RYB720943 SHJ720943:SHX720943 SRF720943:SRT720943 TBB720943:TBP720943 TKX720943:TLL720943 TUT720943:TVH720943 UEP720943:UFD720943 UOL720943:UOZ720943 UYH720943:UYV720943 VID720943:VIR720943 VRZ720943:VSN720943 WBV720943:WCJ720943 WLR720943:WMF720943 WVN720943:WWB720943 F786479:T786479 JB786479:JP786479 SX786479:TL786479 ACT786479:ADH786479 AMP786479:AND786479 AWL786479:AWZ786479 BGH786479:BGV786479 BQD786479:BQR786479 BZZ786479:CAN786479 CJV786479:CKJ786479 CTR786479:CUF786479 DDN786479:DEB786479 DNJ786479:DNX786479 DXF786479:DXT786479 EHB786479:EHP786479 EQX786479:ERL786479 FAT786479:FBH786479 FKP786479:FLD786479 FUL786479:FUZ786479 GEH786479:GEV786479 GOD786479:GOR786479 GXZ786479:GYN786479 HHV786479:HIJ786479 HRR786479:HSF786479 IBN786479:ICB786479 ILJ786479:ILX786479 IVF786479:IVT786479 JFB786479:JFP786479 JOX786479:JPL786479 JYT786479:JZH786479 KIP786479:KJD786479 KSL786479:KSZ786479 LCH786479:LCV786479 LMD786479:LMR786479 LVZ786479:LWN786479 MFV786479:MGJ786479 MPR786479:MQF786479 MZN786479:NAB786479 NJJ786479:NJX786479 NTF786479:NTT786479 ODB786479:ODP786479 OMX786479:ONL786479 OWT786479:OXH786479 PGP786479:PHD786479 PQL786479:PQZ786479 QAH786479:QAV786479 QKD786479:QKR786479 QTZ786479:QUN786479 RDV786479:REJ786479 RNR786479:ROF786479 RXN786479:RYB786479 SHJ786479:SHX786479 SRF786479:SRT786479 TBB786479:TBP786479 TKX786479:TLL786479 TUT786479:TVH786479 UEP786479:UFD786479 UOL786479:UOZ786479 UYH786479:UYV786479 VID786479:VIR786479 VRZ786479:VSN786479 WBV786479:WCJ786479 WLR786479:WMF786479 WVN786479:WWB786479 F852015:T852015 JB852015:JP852015 SX852015:TL852015 ACT852015:ADH852015 AMP852015:AND852015 AWL852015:AWZ852015 BGH852015:BGV852015 BQD852015:BQR852015 BZZ852015:CAN852015 CJV852015:CKJ852015 CTR852015:CUF852015 DDN852015:DEB852015 DNJ852015:DNX852015 DXF852015:DXT852015 EHB852015:EHP852015 EQX852015:ERL852015 FAT852015:FBH852015 FKP852015:FLD852015 FUL852015:FUZ852015 GEH852015:GEV852015 GOD852015:GOR852015 GXZ852015:GYN852015 HHV852015:HIJ852015 HRR852015:HSF852015 IBN852015:ICB852015 ILJ852015:ILX852015 IVF852015:IVT852015 JFB852015:JFP852015 JOX852015:JPL852015 JYT852015:JZH852015 KIP852015:KJD852015 KSL852015:KSZ852015 LCH852015:LCV852015 LMD852015:LMR852015 LVZ852015:LWN852015 MFV852015:MGJ852015 MPR852015:MQF852015 MZN852015:NAB852015 NJJ852015:NJX852015 NTF852015:NTT852015 ODB852015:ODP852015 OMX852015:ONL852015 OWT852015:OXH852015 PGP852015:PHD852015 PQL852015:PQZ852015 QAH852015:QAV852015 QKD852015:QKR852015 QTZ852015:QUN852015 RDV852015:REJ852015 RNR852015:ROF852015 RXN852015:RYB852015 SHJ852015:SHX852015 SRF852015:SRT852015 TBB852015:TBP852015 TKX852015:TLL852015 TUT852015:TVH852015 UEP852015:UFD852015 UOL852015:UOZ852015 UYH852015:UYV852015 VID852015:VIR852015 VRZ852015:VSN852015 WBV852015:WCJ852015 WLR852015:WMF852015 WVN852015:WWB852015 F917551:T917551 JB917551:JP917551 SX917551:TL917551 ACT917551:ADH917551 AMP917551:AND917551 AWL917551:AWZ917551 BGH917551:BGV917551 BQD917551:BQR917551 BZZ917551:CAN917551 CJV917551:CKJ917551 CTR917551:CUF917551 DDN917551:DEB917551 DNJ917551:DNX917551 DXF917551:DXT917551 EHB917551:EHP917551 EQX917551:ERL917551 FAT917551:FBH917551 FKP917551:FLD917551 FUL917551:FUZ917551 GEH917551:GEV917551 GOD917551:GOR917551 GXZ917551:GYN917551 HHV917551:HIJ917551 HRR917551:HSF917551 IBN917551:ICB917551 ILJ917551:ILX917551 IVF917551:IVT917551 JFB917551:JFP917551 JOX917551:JPL917551 JYT917551:JZH917551 KIP917551:KJD917551 KSL917551:KSZ917551 LCH917551:LCV917551 LMD917551:LMR917551 LVZ917551:LWN917551 MFV917551:MGJ917551 MPR917551:MQF917551 MZN917551:NAB917551 NJJ917551:NJX917551 NTF917551:NTT917551 ODB917551:ODP917551 OMX917551:ONL917551 OWT917551:OXH917551 PGP917551:PHD917551 PQL917551:PQZ917551 QAH917551:QAV917551 QKD917551:QKR917551 QTZ917551:QUN917551 RDV917551:REJ917551 RNR917551:ROF917551 RXN917551:RYB917551 SHJ917551:SHX917551 SRF917551:SRT917551 TBB917551:TBP917551 TKX917551:TLL917551 TUT917551:TVH917551 UEP917551:UFD917551 UOL917551:UOZ917551 UYH917551:UYV917551 VID917551:VIR917551 VRZ917551:VSN917551 WBV917551:WCJ917551 WLR917551:WMF917551 WVN917551:WWB917551 F983087:T983087 JB983087:JP983087 SX983087:TL983087 ACT983087:ADH983087 AMP983087:AND983087 AWL983087:AWZ983087 BGH983087:BGV983087 BQD983087:BQR983087 BZZ983087:CAN983087 CJV983087:CKJ983087 CTR983087:CUF983087 DDN983087:DEB983087 DNJ983087:DNX983087 DXF983087:DXT983087 EHB983087:EHP983087 EQX983087:ERL983087 FAT983087:FBH983087 FKP983087:FLD983087 FUL983087:FUZ983087 GEH983087:GEV983087 GOD983087:GOR983087 GXZ983087:GYN983087 HHV983087:HIJ983087 HRR983087:HSF983087 IBN983087:ICB983087 ILJ983087:ILX983087 IVF983087:IVT983087 JFB983087:JFP983087 JOX983087:JPL983087 JYT983087:JZH983087 KIP983087:KJD983087 KSL983087:KSZ983087 LCH983087:LCV983087 LMD983087:LMR983087 LVZ983087:LWN983087 MFV983087:MGJ983087 MPR983087:MQF983087 MZN983087:NAB983087 NJJ983087:NJX983087 NTF983087:NTT983087 ODB983087:ODP983087 OMX983087:ONL983087 OWT983087:OXH983087 PGP983087:PHD983087 PQL983087:PQZ983087 QAH983087:QAV983087 QKD983087:QKR983087 QTZ983087:QUN983087 RDV983087:REJ983087 RNR983087:ROF983087 RXN983087:RYB983087 SHJ983087:SHX983087 SRF983087:SRT983087 TBB983087:TBP983087 TKX983087:TLL983087 TUT983087:TVH983087 UEP983087:UFD983087 UOL983087:UOZ983087 UYH983087:UYV983087 VID983087:VIR983087 VRZ983087:VSN983087 WBV983087:WCJ983087 WLR983087:WMF983087 F47:T47" xr:uid="{8A206487-372A-40D3-B899-C8BDD766BFDA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38"/>
  <sheetViews>
    <sheetView tabSelected="1" topLeftCell="A4" workbookViewId="0">
      <selection activeCell="L7" sqref="L7"/>
    </sheetView>
  </sheetViews>
  <sheetFormatPr defaultRowHeight="14.4"/>
  <cols>
    <col min="1" max="1" width="16.10937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4" ht="55.8" customHeight="1">
      <c r="A1" s="135" t="s">
        <v>99</v>
      </c>
      <c r="B1" s="135"/>
      <c r="C1" s="135"/>
      <c r="D1" s="135"/>
      <c r="E1" s="135"/>
      <c r="F1" s="135"/>
      <c r="G1" s="135"/>
      <c r="H1" s="135"/>
      <c r="I1" s="135"/>
      <c r="K1" s="135" t="s">
        <v>100</v>
      </c>
      <c r="L1" s="135"/>
      <c r="M1" s="135"/>
      <c r="N1" s="135"/>
    </row>
    <row r="4" spans="1:14">
      <c r="A4" s="193" t="s">
        <v>64</v>
      </c>
      <c r="B4" s="193"/>
      <c r="C4" s="193"/>
      <c r="D4" s="193"/>
      <c r="E4" s="193"/>
      <c r="F4" s="193"/>
      <c r="G4" s="193"/>
      <c r="H4" s="193"/>
      <c r="I4" s="193"/>
      <c r="K4" s="193" t="s">
        <v>62</v>
      </c>
      <c r="L4" s="193"/>
      <c r="M4" s="193"/>
      <c r="N4" s="193"/>
    </row>
    <row r="5" spans="1:14" ht="28.8">
      <c r="A5" s="194" t="s">
        <v>14</v>
      </c>
      <c r="B5" s="194" t="s">
        <v>44</v>
      </c>
      <c r="C5" s="194" t="s">
        <v>42</v>
      </c>
      <c r="D5" s="194" t="s">
        <v>43</v>
      </c>
      <c r="E5" s="194" t="s">
        <v>42</v>
      </c>
      <c r="F5" s="194" t="s">
        <v>45</v>
      </c>
      <c r="G5" s="194" t="s">
        <v>42</v>
      </c>
      <c r="H5" s="194" t="s">
        <v>46</v>
      </c>
      <c r="I5" s="194" t="s">
        <v>42</v>
      </c>
      <c r="K5" s="92" t="s">
        <v>28</v>
      </c>
      <c r="L5" s="92" t="s">
        <v>59</v>
      </c>
      <c r="M5" s="92" t="s">
        <v>29</v>
      </c>
      <c r="N5" s="92" t="s">
        <v>27</v>
      </c>
    </row>
    <row r="6" spans="1:14" ht="86.4">
      <c r="A6" s="195" t="s">
        <v>134</v>
      </c>
      <c r="B6" s="120" t="s">
        <v>137</v>
      </c>
      <c r="C6" s="120" t="s">
        <v>47</v>
      </c>
      <c r="D6" s="120" t="s">
        <v>140</v>
      </c>
      <c r="E6" s="120" t="s">
        <v>48</v>
      </c>
      <c r="F6" s="120">
        <v>50</v>
      </c>
      <c r="G6" s="120" t="s">
        <v>49</v>
      </c>
      <c r="H6" s="120">
        <v>256</v>
      </c>
      <c r="I6" s="120" t="s">
        <v>50</v>
      </c>
      <c r="K6" s="198">
        <v>1</v>
      </c>
      <c r="L6" s="119" t="s">
        <v>85</v>
      </c>
      <c r="M6" s="119" t="s">
        <v>86</v>
      </c>
      <c r="N6" s="116" t="s">
        <v>153</v>
      </c>
    </row>
    <row r="7" spans="1:14" ht="72">
      <c r="A7" s="195"/>
      <c r="B7" s="120" t="s">
        <v>68</v>
      </c>
      <c r="C7" s="120" t="s">
        <v>51</v>
      </c>
      <c r="D7" s="120" t="s">
        <v>141</v>
      </c>
      <c r="E7" s="120" t="s">
        <v>52</v>
      </c>
      <c r="F7" s="120">
        <v>255</v>
      </c>
      <c r="G7" s="120" t="s">
        <v>53</v>
      </c>
      <c r="H7" s="120">
        <v>49</v>
      </c>
      <c r="I7" s="120" t="s">
        <v>54</v>
      </c>
      <c r="K7" s="199">
        <v>2</v>
      </c>
      <c r="L7" s="200"/>
      <c r="M7" s="200"/>
      <c r="N7" s="116" t="s">
        <v>154</v>
      </c>
    </row>
    <row r="8" spans="1:14" ht="14.4" customHeight="1">
      <c r="A8" s="195"/>
      <c r="B8" s="120" t="s">
        <v>139</v>
      </c>
      <c r="C8" s="120" t="s">
        <v>69</v>
      </c>
      <c r="D8" s="120" t="s">
        <v>142</v>
      </c>
      <c r="E8" s="120" t="s">
        <v>55</v>
      </c>
      <c r="F8" s="120"/>
      <c r="G8" s="120"/>
      <c r="H8" s="120"/>
      <c r="I8" s="120"/>
      <c r="K8" s="25"/>
      <c r="L8" s="24"/>
      <c r="M8" s="24"/>
      <c r="N8" s="24"/>
    </row>
    <row r="9" spans="1:14" ht="28.8">
      <c r="A9" s="195"/>
      <c r="B9" s="120" t="s">
        <v>138</v>
      </c>
      <c r="C9" s="120" t="s">
        <v>78</v>
      </c>
      <c r="D9" s="120" t="s">
        <v>144</v>
      </c>
      <c r="E9" s="120" t="s">
        <v>75</v>
      </c>
      <c r="F9" s="120"/>
      <c r="G9" s="120"/>
      <c r="H9" s="120"/>
      <c r="I9" s="120"/>
      <c r="K9" s="25"/>
      <c r="L9" s="24"/>
      <c r="M9" s="24"/>
      <c r="N9" s="24"/>
    </row>
    <row r="10" spans="1:14" ht="28.8">
      <c r="A10" s="195"/>
      <c r="C10" s="120"/>
      <c r="D10" s="120" t="s">
        <v>143</v>
      </c>
      <c r="E10" s="120" t="s">
        <v>76</v>
      </c>
      <c r="F10" s="120"/>
      <c r="G10" s="120"/>
      <c r="H10" s="120"/>
      <c r="I10" s="120"/>
      <c r="K10" s="25">
        <v>3</v>
      </c>
      <c r="L10" s="24"/>
      <c r="M10" s="24"/>
      <c r="N10" s="24"/>
    </row>
    <row r="11" spans="1:14">
      <c r="A11" s="196" t="s">
        <v>135</v>
      </c>
      <c r="B11" s="120" t="s">
        <v>145</v>
      </c>
      <c r="C11" s="120" t="s">
        <v>79</v>
      </c>
      <c r="D11" s="120" t="s">
        <v>72</v>
      </c>
      <c r="E11" s="120" t="s">
        <v>77</v>
      </c>
      <c r="F11" s="120">
        <v>1</v>
      </c>
      <c r="G11" s="120" t="s">
        <v>70</v>
      </c>
      <c r="H11" s="120">
        <v>0</v>
      </c>
      <c r="I11" s="120" t="s">
        <v>56</v>
      </c>
      <c r="K11" s="25"/>
      <c r="L11" s="24"/>
      <c r="M11" s="24"/>
      <c r="N11" s="24"/>
    </row>
    <row r="12" spans="1:14" ht="14.4" customHeight="1">
      <c r="A12" s="197"/>
      <c r="C12" s="120"/>
      <c r="D12" s="120" t="s">
        <v>146</v>
      </c>
      <c r="E12" s="120" t="s">
        <v>81</v>
      </c>
      <c r="F12" s="120">
        <v>1000</v>
      </c>
      <c r="G12" s="120" t="s">
        <v>71</v>
      </c>
      <c r="H12" s="120">
        <v>1001</v>
      </c>
      <c r="I12" s="120" t="s">
        <v>73</v>
      </c>
      <c r="K12" s="25"/>
      <c r="L12" s="24"/>
      <c r="M12" s="24"/>
      <c r="N12" s="24"/>
    </row>
    <row r="13" spans="1:14">
      <c r="A13" s="195" t="s">
        <v>136</v>
      </c>
      <c r="B13" s="120" t="s">
        <v>72</v>
      </c>
      <c r="C13" s="120" t="s">
        <v>80</v>
      </c>
      <c r="D13" s="120" t="s">
        <v>149</v>
      </c>
      <c r="E13" s="120" t="s">
        <v>82</v>
      </c>
      <c r="F13" s="120">
        <v>0</v>
      </c>
      <c r="G13" s="120" t="s">
        <v>84</v>
      </c>
      <c r="H13" s="120">
        <v>10.000000099999999</v>
      </c>
      <c r="I13" s="120" t="s">
        <v>74</v>
      </c>
      <c r="K13" s="25">
        <v>4</v>
      </c>
      <c r="L13" s="24"/>
      <c r="M13" s="24"/>
      <c r="N13" s="24"/>
    </row>
    <row r="14" spans="1:14" ht="57.6">
      <c r="A14" s="195"/>
      <c r="B14" s="116" t="s">
        <v>147</v>
      </c>
      <c r="C14" s="120" t="s">
        <v>94</v>
      </c>
      <c r="D14" s="116" t="s">
        <v>150</v>
      </c>
      <c r="E14" s="120" t="s">
        <v>83</v>
      </c>
      <c r="F14" s="116">
        <v>10</v>
      </c>
      <c r="G14" s="120" t="s">
        <v>152</v>
      </c>
      <c r="H14" s="116"/>
      <c r="I14" s="116"/>
      <c r="K14" s="25">
        <v>5</v>
      </c>
      <c r="L14" s="24"/>
      <c r="M14" s="24"/>
      <c r="N14" s="24"/>
    </row>
    <row r="15" spans="1:14">
      <c r="A15" s="195"/>
      <c r="B15" s="116" t="s">
        <v>148</v>
      </c>
      <c r="C15" s="120" t="s">
        <v>151</v>
      </c>
      <c r="D15" s="116"/>
      <c r="E15" s="116"/>
      <c r="F15" s="116"/>
      <c r="G15" s="116"/>
      <c r="H15" s="116"/>
      <c r="I15" s="116"/>
      <c r="K15" s="25"/>
      <c r="L15" s="24"/>
      <c r="M15" s="24"/>
      <c r="N15" s="24"/>
    </row>
    <row r="16" spans="1:14" ht="14.4" customHeight="1">
      <c r="A16" s="195"/>
      <c r="B16" s="116"/>
      <c r="C16" s="116"/>
      <c r="D16" s="116"/>
      <c r="E16" s="116"/>
      <c r="F16" s="116"/>
      <c r="G16" s="116"/>
      <c r="H16" s="116"/>
      <c r="I16" s="116"/>
      <c r="K16" s="25"/>
      <c r="L16" s="24"/>
      <c r="M16" s="24"/>
      <c r="N16" s="24"/>
    </row>
    <row r="17" spans="1:14">
      <c r="A17" s="195"/>
      <c r="B17" s="116"/>
      <c r="C17" s="116"/>
      <c r="D17" s="116"/>
      <c r="E17" s="116"/>
      <c r="F17" s="116"/>
      <c r="G17" s="116"/>
      <c r="H17" s="116"/>
      <c r="I17" s="116"/>
      <c r="K17" s="25"/>
      <c r="L17" s="24"/>
      <c r="M17" s="24"/>
      <c r="N17" s="24"/>
    </row>
    <row r="18" spans="1:14">
      <c r="A18" s="195"/>
      <c r="B18" s="116"/>
      <c r="C18" s="116"/>
      <c r="D18" s="116"/>
      <c r="E18" s="116"/>
      <c r="F18" s="116"/>
      <c r="G18" s="116"/>
      <c r="H18" s="116"/>
      <c r="I18" s="116"/>
      <c r="K18" s="25">
        <v>6</v>
      </c>
      <c r="L18" s="24"/>
      <c r="M18" s="24"/>
      <c r="N18" s="24"/>
    </row>
    <row r="19" spans="1:14">
      <c r="A19" s="117"/>
      <c r="B19" s="116"/>
      <c r="C19" s="98"/>
      <c r="D19" s="121"/>
      <c r="E19" s="98"/>
      <c r="F19" s="98"/>
      <c r="G19" s="98"/>
      <c r="H19" s="116"/>
      <c r="I19" s="98"/>
      <c r="K19" s="25"/>
      <c r="L19" s="24"/>
      <c r="M19" s="24"/>
      <c r="N19" s="24"/>
    </row>
    <row r="20" spans="1:14" ht="14.4" customHeight="1">
      <c r="A20" s="115"/>
      <c r="B20" s="98"/>
      <c r="C20" s="98"/>
      <c r="D20" s="98"/>
      <c r="E20" s="98"/>
      <c r="F20" s="122"/>
      <c r="G20" s="98"/>
      <c r="H20" s="98"/>
      <c r="I20" s="98"/>
      <c r="K20" s="25"/>
      <c r="L20" s="24"/>
      <c r="M20" s="24"/>
      <c r="N20" s="24"/>
    </row>
    <row r="21" spans="1:14">
      <c r="A21" s="24"/>
      <c r="B21" s="123"/>
      <c r="C21" s="98"/>
      <c r="D21" s="122"/>
      <c r="E21" s="122"/>
      <c r="F21" s="122"/>
      <c r="G21" s="122"/>
      <c r="H21" s="122"/>
      <c r="I21" s="122"/>
      <c r="K21" s="25"/>
      <c r="L21" s="24"/>
      <c r="M21" s="24"/>
      <c r="N21" s="24"/>
    </row>
    <row r="22" spans="1:14">
      <c r="A22" s="24"/>
      <c r="B22" s="24"/>
      <c r="C22" s="24"/>
      <c r="D22" s="24"/>
      <c r="E22" s="24"/>
      <c r="F22" s="24"/>
      <c r="G22" s="24"/>
      <c r="H22" s="24"/>
      <c r="I22" s="24"/>
      <c r="K22" s="25">
        <v>9</v>
      </c>
      <c r="L22" s="24"/>
      <c r="M22" s="24"/>
      <c r="N22" s="24"/>
    </row>
    <row r="23" spans="1:14">
      <c r="A23" s="24"/>
      <c r="B23" s="24"/>
      <c r="C23" s="24"/>
      <c r="D23" s="24"/>
      <c r="E23" s="24"/>
      <c r="F23" s="24"/>
      <c r="G23" s="24"/>
      <c r="H23" s="24"/>
      <c r="I23" s="24"/>
      <c r="K23" s="25">
        <v>10</v>
      </c>
      <c r="L23" s="24"/>
      <c r="M23" s="24"/>
      <c r="N23" s="24"/>
    </row>
    <row r="24" spans="1:14">
      <c r="A24" s="24"/>
      <c r="B24" s="24"/>
      <c r="C24" s="24"/>
      <c r="D24" s="24"/>
      <c r="E24" s="24"/>
      <c r="F24" s="24"/>
      <c r="G24" s="24"/>
      <c r="H24" s="24"/>
      <c r="I24" s="24"/>
      <c r="K24" s="25"/>
      <c r="L24" s="24"/>
      <c r="M24" s="24"/>
      <c r="N24" s="24"/>
    </row>
    <row r="25" spans="1:14">
      <c r="A25" s="24"/>
      <c r="B25" s="24"/>
      <c r="C25" s="24"/>
      <c r="D25" s="24"/>
      <c r="E25" s="24"/>
      <c r="F25" s="24"/>
      <c r="G25" s="24"/>
      <c r="H25" s="24"/>
      <c r="I25" s="24"/>
      <c r="K25" s="25"/>
      <c r="L25" s="24"/>
      <c r="M25" s="24"/>
      <c r="N25" s="24"/>
    </row>
    <row r="26" spans="1:14">
      <c r="A26" s="24"/>
      <c r="B26" s="24"/>
      <c r="C26" s="24"/>
      <c r="D26" s="24"/>
      <c r="E26" s="24"/>
      <c r="F26" s="24"/>
      <c r="G26" s="24"/>
      <c r="H26" s="24"/>
      <c r="I26" s="24"/>
      <c r="K26" s="25"/>
      <c r="L26" s="24"/>
      <c r="M26" s="24"/>
      <c r="N26" s="24"/>
    </row>
    <row r="27" spans="1:14">
      <c r="A27" s="24"/>
      <c r="B27" s="24"/>
      <c r="C27" s="24"/>
      <c r="D27" s="24"/>
      <c r="E27" s="24"/>
      <c r="F27" s="24"/>
      <c r="G27" s="24"/>
      <c r="H27" s="24"/>
      <c r="I27" s="24"/>
      <c r="K27" s="25"/>
      <c r="L27" s="24"/>
      <c r="M27" s="24"/>
      <c r="N27" s="24"/>
    </row>
    <row r="28" spans="1:14">
      <c r="A28" s="97"/>
      <c r="B28" s="24"/>
      <c r="C28" s="24"/>
      <c r="D28" s="24"/>
      <c r="E28" s="24"/>
      <c r="F28" s="24"/>
      <c r="G28" s="24"/>
      <c r="H28" s="24"/>
      <c r="I28" s="24"/>
      <c r="K28" s="25"/>
      <c r="L28" s="24"/>
      <c r="M28" s="24"/>
      <c r="N28" s="24"/>
    </row>
    <row r="29" spans="1:14">
      <c r="A29" s="24"/>
      <c r="B29" s="24"/>
      <c r="C29" s="24"/>
      <c r="D29" s="24"/>
      <c r="E29" s="24"/>
      <c r="F29" s="24"/>
      <c r="G29" s="24"/>
      <c r="H29" s="24"/>
      <c r="I29" s="24"/>
      <c r="K29" s="25"/>
      <c r="L29" s="24"/>
      <c r="M29" s="24"/>
      <c r="N29" s="24"/>
    </row>
    <row r="30" spans="1:14">
      <c r="A30" s="98"/>
      <c r="B30" s="24"/>
      <c r="C30" s="24"/>
      <c r="D30" s="24"/>
      <c r="E30" s="24"/>
      <c r="F30" s="24"/>
      <c r="G30" s="24"/>
      <c r="H30" s="24"/>
      <c r="I30" s="24"/>
      <c r="K30" s="25"/>
      <c r="L30" s="24"/>
      <c r="M30" s="24"/>
      <c r="N30" s="24"/>
    </row>
    <row r="31" spans="1:14">
      <c r="A31" s="98"/>
      <c r="B31" s="24"/>
      <c r="C31" s="24"/>
      <c r="D31" s="24"/>
      <c r="E31" s="24"/>
      <c r="F31" s="24"/>
      <c r="G31" s="24"/>
      <c r="H31" s="24"/>
      <c r="I31" s="24"/>
      <c r="K31" s="25"/>
      <c r="L31" s="24"/>
      <c r="M31" s="24"/>
      <c r="N31" s="24"/>
    </row>
    <row r="32" spans="1:14">
      <c r="A32" s="98"/>
      <c r="B32" s="24"/>
      <c r="C32" s="24"/>
      <c r="D32" s="24"/>
      <c r="E32" s="24"/>
      <c r="F32" s="24"/>
      <c r="G32" s="24"/>
      <c r="H32" s="24"/>
      <c r="I32" s="24"/>
      <c r="K32" s="25"/>
      <c r="L32" s="24"/>
      <c r="M32" s="24"/>
      <c r="N32" s="24"/>
    </row>
    <row r="34" spans="1:4">
      <c r="A34" s="32" t="s">
        <v>58</v>
      </c>
      <c r="B34" s="99" t="s">
        <v>57</v>
      </c>
      <c r="C34" s="32"/>
      <c r="D34" s="1"/>
    </row>
    <row r="35" spans="1:4">
      <c r="A35" s="12"/>
      <c r="B35" s="7"/>
      <c r="C35" s="95"/>
      <c r="D35" s="32"/>
    </row>
    <row r="36" spans="1:4">
      <c r="A36" s="94"/>
      <c r="B36" s="96"/>
      <c r="C36" s="2"/>
      <c r="D36" s="1"/>
    </row>
    <row r="37" spans="1:4">
      <c r="A37" s="93"/>
      <c r="B37" s="1"/>
      <c r="C37" s="1"/>
      <c r="D37" s="1"/>
    </row>
    <row r="38" spans="1:4">
      <c r="A38" s="94"/>
      <c r="B38" s="1"/>
      <c r="C38" s="1"/>
      <c r="D38" s="1"/>
    </row>
  </sheetData>
  <mergeCells count="7">
    <mergeCell ref="K4:N4"/>
    <mergeCell ref="A4:I4"/>
    <mergeCell ref="A6:A10"/>
    <mergeCell ref="A13:A18"/>
    <mergeCell ref="A1:I1"/>
    <mergeCell ref="K1:N1"/>
    <mergeCell ref="A11:A12"/>
  </mergeCells>
  <phoneticPr fontId="34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23"/>
  <sheetViews>
    <sheetView workbookViewId="0">
      <selection activeCell="E7" sqref="E7"/>
    </sheetView>
  </sheetViews>
  <sheetFormatPr defaultColWidth="9" defaultRowHeight="10.199999999999999"/>
  <cols>
    <col min="1" max="1" width="8" style="26" bestFit="1" customWidth="1"/>
    <col min="2" max="2" width="23" style="26" customWidth="1"/>
    <col min="3" max="3" width="24.88671875" style="26" bestFit="1" customWidth="1"/>
    <col min="4" max="4" width="23.5546875" style="26" customWidth="1"/>
    <col min="5" max="5" width="20.77734375" style="26" customWidth="1"/>
    <col min="6" max="6" width="11.109375" style="26" customWidth="1"/>
    <col min="7" max="7" width="10.44140625" style="26" customWidth="1"/>
    <col min="8" max="8" width="14.109375" style="26" customWidth="1"/>
    <col min="9" max="9" width="17.21875" style="26" customWidth="1"/>
    <col min="10" max="16384" width="9" style="26"/>
  </cols>
  <sheetData>
    <row r="1" spans="1:9" ht="30.6" customHeight="1">
      <c r="A1" s="135" t="s">
        <v>103</v>
      </c>
      <c r="B1" s="135"/>
      <c r="C1" s="135"/>
      <c r="D1" s="135"/>
    </row>
    <row r="2" spans="1:9" ht="13.8">
      <c r="B2" s="101"/>
      <c r="C2" s="102"/>
      <c r="D2" s="103" t="str">
        <f>"Pass: "&amp;COUNTIF($F$8:$F$944,"Pass")</f>
        <v>Pass: 0</v>
      </c>
      <c r="E2" s="104" t="str">
        <f>"Untested: "&amp;COUNTIF($F$8:$F$944,"Untest")</f>
        <v>Untested: 0</v>
      </c>
      <c r="F2" s="101"/>
      <c r="G2" s="105"/>
      <c r="H2" s="106"/>
      <c r="I2" s="106"/>
    </row>
    <row r="3" spans="1:9" ht="13.8">
      <c r="A3" s="101"/>
      <c r="B3" s="101"/>
      <c r="C3" s="102"/>
      <c r="D3" s="103"/>
      <c r="E3" s="104"/>
      <c r="F3" s="101"/>
      <c r="G3" s="105"/>
      <c r="H3" s="106"/>
      <c r="I3" s="106"/>
    </row>
    <row r="4" spans="1:9" ht="26.4">
      <c r="A4" s="107" t="s">
        <v>30</v>
      </c>
      <c r="B4" s="108" t="s">
        <v>87</v>
      </c>
      <c r="C4" s="109"/>
      <c r="D4" s="103" t="str">
        <f>"Fail: "&amp;COUNTIF($F$8:$F$944,"Fail")</f>
        <v>Fail: 0</v>
      </c>
      <c r="E4" s="104" t="str">
        <f>"N/A: "&amp;COUNTIF($F$8:$F$944,"N/A")</f>
        <v>N/A: 0</v>
      </c>
      <c r="F4" s="101"/>
      <c r="G4" s="105"/>
      <c r="H4" s="106"/>
      <c r="I4" s="106"/>
    </row>
    <row r="5" spans="1:9" ht="13.8">
      <c r="A5" s="110" t="s">
        <v>31</v>
      </c>
      <c r="B5" s="108" t="s">
        <v>67</v>
      </c>
      <c r="C5" s="110"/>
      <c r="D5" s="111" t="str">
        <f>"Percent Complete: "&amp;ROUND((COUNTIF($F$8:$F$944,"Pass")*100)/((COUNTA($A$8:$A$944)*5)-COUNTIF($F$7:$F$954,"N/A")),2)&amp;"%"</f>
        <v>Percent Complete: 0%</v>
      </c>
      <c r="E5" s="112" t="str">
        <f>"Number of cases: "&amp;(COUNTA($A$7:$A$944))</f>
        <v>Number of cases: 2</v>
      </c>
      <c r="F5" s="101"/>
      <c r="G5" s="113"/>
      <c r="H5" s="106"/>
      <c r="I5" s="106"/>
    </row>
    <row r="6" spans="1:9" ht="20.399999999999999">
      <c r="A6" s="81" t="s">
        <v>32</v>
      </c>
      <c r="B6" s="81" t="s">
        <v>33</v>
      </c>
      <c r="C6" s="81" t="s">
        <v>34</v>
      </c>
      <c r="D6" s="81" t="s">
        <v>35</v>
      </c>
      <c r="E6" s="81" t="s">
        <v>36</v>
      </c>
      <c r="F6" s="81" t="s">
        <v>21</v>
      </c>
      <c r="G6" s="82" t="s">
        <v>37</v>
      </c>
      <c r="H6" s="81" t="s">
        <v>41</v>
      </c>
      <c r="I6" s="81" t="s">
        <v>38</v>
      </c>
    </row>
    <row r="7" spans="1:9" ht="61.2">
      <c r="A7" s="91" t="s">
        <v>88</v>
      </c>
      <c r="B7" s="87" t="s">
        <v>89</v>
      </c>
      <c r="C7" s="87" t="s">
        <v>90</v>
      </c>
      <c r="D7" s="88" t="s">
        <v>91</v>
      </c>
      <c r="E7" s="88" t="s">
        <v>86</v>
      </c>
      <c r="F7" s="87" t="s">
        <v>92</v>
      </c>
      <c r="G7" s="88" t="s">
        <v>65</v>
      </c>
      <c r="H7" s="90"/>
      <c r="I7" s="88" t="s">
        <v>93</v>
      </c>
    </row>
    <row r="8" spans="1:9">
      <c r="A8" s="87" t="str">
        <f t="shared" ref="A8" si="0">IF(OR(B8&lt;&gt;"",E8&lt;&gt;""),"["&amp;TEXT($B$4,"#")&amp;"-"&amp;TEXT(ROW()-4,"##")&amp;"]","")</f>
        <v/>
      </c>
      <c r="B8" s="87"/>
      <c r="C8" s="88"/>
      <c r="D8" s="88"/>
      <c r="E8" s="88"/>
      <c r="F8" s="87"/>
      <c r="G8" s="85"/>
      <c r="H8" s="89"/>
      <c r="I8" s="87"/>
    </row>
    <row r="9" spans="1:9">
      <c r="A9" s="87"/>
      <c r="B9" s="87"/>
      <c r="C9" s="88"/>
      <c r="D9" s="88"/>
      <c r="E9" s="88"/>
      <c r="F9" s="87"/>
      <c r="G9" s="85"/>
      <c r="H9" s="90"/>
      <c r="I9" s="87"/>
    </row>
    <row r="10" spans="1:9">
      <c r="A10" s="83"/>
      <c r="B10" s="88"/>
      <c r="C10" s="85"/>
      <c r="D10" s="88"/>
      <c r="E10" s="88"/>
      <c r="F10" s="84"/>
      <c r="G10" s="85"/>
      <c r="H10" s="86"/>
      <c r="I10" s="87"/>
    </row>
    <row r="11" spans="1:9">
      <c r="A11" s="83"/>
      <c r="B11" s="88"/>
      <c r="C11" s="85"/>
      <c r="D11" s="88"/>
      <c r="E11" s="88"/>
      <c r="F11" s="84"/>
      <c r="G11" s="85"/>
      <c r="H11" s="86"/>
      <c r="I11" s="87"/>
    </row>
    <row r="12" spans="1:9">
      <c r="B12" s="114" t="s">
        <v>63</v>
      </c>
    </row>
    <row r="23" spans="4:4">
      <c r="D23" s="26" t="s">
        <v>104</v>
      </c>
    </row>
  </sheetData>
  <mergeCells count="1">
    <mergeCell ref="A1:D1"/>
  </mergeCells>
  <dataValidations count="1">
    <dataValidation type="list" operator="equal" allowBlank="1" sqref="F7:G11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Đạt Nguyễn Hoàng</cp:lastModifiedBy>
  <dcterms:created xsi:type="dcterms:W3CDTF">2023-02-26T13:32:36Z</dcterms:created>
  <dcterms:modified xsi:type="dcterms:W3CDTF">2024-03-25T10:57:04Z</dcterms:modified>
</cp:coreProperties>
</file>