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study&amp;work\unswStudy\DataScienceProject\datasets\"/>
    </mc:Choice>
  </mc:AlternateContent>
  <xr:revisionPtr revIDLastSave="0" documentId="13_ncr:1_{323182AC-C7D3-497E-AFE2-6A8DE2B330DA}" xr6:coauthVersionLast="47" xr6:coauthVersionMax="47" xr10:uidLastSave="{00000000-0000-0000-0000-000000000000}"/>
  <bookViews>
    <workbookView xWindow="-120" yWindow="-120" windowWidth="29040" windowHeight="15720" xr2:uid="{00000000-000D-0000-FFFF-FFFF00000000}"/>
  </bookViews>
  <sheets>
    <sheet name="GanttChart" sheetId="3" r:id="rId1"/>
    <sheet name="Data" sheetId="1" r:id="rId2"/>
    <sheet name="PivotTable" sheetId="2" r:id="rId3"/>
  </sheets>
  <definedNames>
    <definedName name="_xlnm._FilterDatabase" localSheetId="1" hidden="1">Data!$B$1:$B$42</definedName>
    <definedName name="Slicer_Student_Nam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3" l="1"/>
  <c r="D13" i="3"/>
  <c r="C7" i="3"/>
  <c r="D7" i="3"/>
  <c r="C8" i="3"/>
  <c r="D8" i="3"/>
  <c r="C14" i="3"/>
  <c r="D14" i="3"/>
  <c r="C19" i="3"/>
  <c r="D19" i="3"/>
  <c r="C9" i="3"/>
  <c r="D9" i="3"/>
  <c r="C15" i="3"/>
  <c r="D15" i="3"/>
  <c r="C16" i="3"/>
  <c r="D16" i="3"/>
  <c r="C11" i="3"/>
  <c r="D11" i="3"/>
  <c r="C10" i="3"/>
  <c r="D10" i="3"/>
  <c r="C12" i="3"/>
  <c r="D12" i="3"/>
  <c r="C17" i="3"/>
  <c r="D17" i="3"/>
  <c r="C18" i="3"/>
  <c r="D18" i="3"/>
  <c r="B13" i="3"/>
  <c r="B7" i="3"/>
  <c r="B8" i="3"/>
  <c r="B14" i="3"/>
  <c r="B19" i="3"/>
  <c r="B9" i="3"/>
  <c r="B15" i="3"/>
  <c r="B16" i="3"/>
  <c r="B11" i="3"/>
  <c r="B10" i="3"/>
  <c r="B12" i="3"/>
  <c r="B17" i="3"/>
  <c r="B20" i="3"/>
  <c r="B21" i="3"/>
  <c r="B22" i="3"/>
  <c r="B23" i="3"/>
  <c r="B24" i="3"/>
  <c r="B25" i="3"/>
  <c r="B26" i="3"/>
  <c r="B27" i="3"/>
  <c r="B18" i="3"/>
  <c r="F17" i="3" l="1"/>
  <c r="F10" i="3"/>
  <c r="F16" i="3"/>
  <c r="F9" i="3"/>
  <c r="F14" i="3"/>
  <c r="F11" i="3"/>
  <c r="F15" i="3"/>
  <c r="F8" i="3"/>
  <c r="F13" i="3"/>
  <c r="E12" i="3"/>
  <c r="E17" i="3"/>
  <c r="E11" i="3"/>
  <c r="E18" i="3"/>
  <c r="E15" i="3"/>
  <c r="E19" i="3"/>
  <c r="E8" i="3"/>
  <c r="E10" i="3"/>
  <c r="E16" i="3"/>
  <c r="E9" i="3"/>
  <c r="E14" i="3"/>
  <c r="H5" i="3"/>
  <c r="H6" i="3" s="1"/>
  <c r="F18" i="3"/>
  <c r="F12" i="3"/>
  <c r="F19" i="3"/>
  <c r="E13" i="3"/>
  <c r="F7" i="3"/>
  <c r="E7" i="3"/>
  <c r="I5" i="3" l="1"/>
  <c r="J5" i="3" s="1"/>
  <c r="K5" i="3" s="1"/>
  <c r="L5" i="3" s="1"/>
  <c r="M5" i="3" s="1"/>
  <c r="N5" i="3" s="1"/>
  <c r="O5" i="3" s="1"/>
  <c r="P5" i="3" s="1"/>
  <c r="Q5" i="3" s="1"/>
  <c r="R5" i="3" s="1"/>
  <c r="S5" i="3" s="1"/>
  <c r="T5" i="3" s="1"/>
  <c r="U5" i="3" s="1"/>
  <c r="V5" i="3" s="1"/>
  <c r="W5" i="3" s="1"/>
  <c r="X5" i="3" s="1"/>
  <c r="Y5" i="3" s="1"/>
  <c r="Z5" i="3" s="1"/>
  <c r="AA5" i="3" s="1"/>
  <c r="AB5" i="3" s="1"/>
  <c r="AC5" i="3" s="1"/>
  <c r="AD5" i="3" s="1"/>
  <c r="AE5" i="3" s="1"/>
  <c r="AF5" i="3" s="1"/>
  <c r="AG5" i="3" s="1"/>
  <c r="AH5" i="3" s="1"/>
  <c r="AI5" i="3" s="1"/>
  <c r="AJ5" i="3" s="1"/>
  <c r="AK5" i="3" s="1"/>
  <c r="AL5" i="3" s="1"/>
  <c r="AM5" i="3" s="1"/>
  <c r="AN5" i="3" s="1"/>
  <c r="AO5" i="3" s="1"/>
  <c r="AP5" i="3" s="1"/>
  <c r="AQ5" i="3" s="1"/>
  <c r="AR5" i="3" s="1"/>
  <c r="AS5" i="3" s="1"/>
  <c r="AT5" i="3" s="1"/>
  <c r="AU5" i="3" s="1"/>
  <c r="AV5" i="3" s="1"/>
  <c r="AW5" i="3" s="1"/>
  <c r="AX5" i="3" s="1"/>
  <c r="AY5" i="3" s="1"/>
  <c r="J6" i="3" l="1"/>
  <c r="L6" i="3"/>
  <c r="N6" i="3" l="1"/>
  <c r="P6" i="3" l="1"/>
  <c r="R6" i="3" l="1"/>
  <c r="T6" i="3" l="1"/>
  <c r="V6" i="3" l="1"/>
  <c r="X6" i="3" l="1"/>
  <c r="Z6" i="3" l="1"/>
  <c r="AB6" i="3" l="1"/>
  <c r="AD6" i="3" l="1"/>
  <c r="AF6" i="3" l="1"/>
  <c r="AH6" i="3" l="1"/>
  <c r="AJ6" i="3" l="1"/>
  <c r="AL6" i="3" l="1"/>
  <c r="AN6" i="3" l="1"/>
  <c r="AP6" i="3" l="1"/>
  <c r="AR6" i="3" l="1"/>
  <c r="AT6" i="3" l="1"/>
  <c r="AV6" i="3" l="1"/>
  <c r="AX6" i="3" l="1"/>
</calcChain>
</file>

<file path=xl/sharedStrings.xml><?xml version="1.0" encoding="utf-8"?>
<sst xmlns="http://schemas.openxmlformats.org/spreadsheetml/2006/main" count="104" uniqueCount="28">
  <si>
    <t>Task</t>
  </si>
  <si>
    <t>Start_Date</t>
  </si>
  <si>
    <t>End_Date</t>
  </si>
  <si>
    <t>Student Name</t>
  </si>
  <si>
    <t>Decide Research Questions</t>
  </si>
  <si>
    <t>Decide Roles of Members</t>
  </si>
  <si>
    <t>Literature Review</t>
  </si>
  <si>
    <t>Source External data</t>
  </si>
  <si>
    <t>Write Project Plan</t>
  </si>
  <si>
    <t>Research Methods &amp; Software</t>
  </si>
  <si>
    <t>Data Preparation</t>
  </si>
  <si>
    <t>Evaluation of Model</t>
  </si>
  <si>
    <t>Modelling</t>
  </si>
  <si>
    <t>Write Report</t>
  </si>
  <si>
    <t>Presentation Slides</t>
  </si>
  <si>
    <t>Data Analysis</t>
  </si>
  <si>
    <t>Group Presentation</t>
  </si>
  <si>
    <t>Kin Cheang</t>
  </si>
  <si>
    <t>Kourosh Shaban</t>
  </si>
  <si>
    <t>Alexander Hodges</t>
  </si>
  <si>
    <t>Zining Wang</t>
  </si>
  <si>
    <t>Row Labels</t>
  </si>
  <si>
    <t>Min of Start_Date</t>
  </si>
  <si>
    <t>Max of End_Date</t>
  </si>
  <si>
    <t>Start Date</t>
  </si>
  <si>
    <t>Duration</t>
  </si>
  <si>
    <t>Adjust Days</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</si>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</sst>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m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1D2125"/>
      <name val="Arial"/>
      <family val="2"/>
    </font>
    <font>
      <sz val="11"/>
      <color theme="4" tint="-0.249977111117893"/>
      <name val="Calibri"/>
      <family val="2"/>
      <scheme val="minor"/>
    </font>
    <font>
      <b/>
      <sz val="11"/>
      <color theme="4" tint="-0.249977111117893"/>
      <name val="Calibri"/>
      <family val="2"/>
      <scheme val="minor"/>
    </font>
    <font>
      <sz val="10"/>
      <color theme="1"/>
      <name val="Arial"/>
      <family val="2"/>
    </font>
    <font>
      <sz val="10"/>
      <color theme="0" tint="-0.34998626667073579"/>
      <name val="Arial"/>
      <family val="2"/>
    </font>
    <font>
      <b/>
      <sz val="10"/>
      <color rgb="FFC00000"/>
      <name val="Arial"/>
      <family val="2"/>
    </font>
    <font>
      <b/>
      <sz val="10"/>
      <color theme="4" tint="-0.249977111117893"/>
      <name val="Arial"/>
      <family val="2"/>
    </font>
    <font>
      <b/>
      <u/>
      <sz val="9"/>
      <color rgb="FFC00000"/>
      <name val="Arial"/>
      <family val="2"/>
    </font>
    <font>
      <b/>
      <u/>
      <sz val="9"/>
      <color theme="0"/>
      <name val="Arial"/>
      <family val="2"/>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xf numFmtId="0" fontId="19" fillId="0" borderId="0" xfId="0" applyFont="1"/>
    <xf numFmtId="16" fontId="0" fillId="0" borderId="0" xfId="0" applyNumberFormat="1"/>
    <xf numFmtId="0" fontId="20" fillId="0" borderId="0" xfId="0" applyFont="1"/>
    <xf numFmtId="16" fontId="20"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center" vertical="center"/>
    </xf>
    <xf numFmtId="0" fontId="21" fillId="0" borderId="0" xfId="0" applyFont="1" applyAlignment="1">
      <alignment vertical="center"/>
    </xf>
    <xf numFmtId="16" fontId="21" fillId="0" borderId="0" xfId="0" applyNumberFormat="1"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vertical="center"/>
    </xf>
    <xf numFmtId="165" fontId="25" fillId="0" borderId="0" xfId="0" applyNumberFormat="1" applyFont="1" applyAlignment="1">
      <alignment horizontal="center" vertical="center"/>
    </xf>
    <xf numFmtId="165" fontId="26" fillId="0" borderId="0" xfId="0" applyNumberFormat="1" applyFont="1" applyAlignment="1">
      <alignment horizontal="center" vertical="center"/>
    </xf>
    <xf numFmtId="0" fontId="27" fillId="0" borderId="0" xfId="0" applyFont="1"/>
    <xf numFmtId="164" fontId="25" fillId="0" borderId="0" xfId="0" applyNumberFormat="1" applyFont="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gradientFill degree="90">
          <stop position="0">
            <color theme="0"/>
          </stop>
          <stop position="1">
            <color rgb="FFFF6CBF"/>
          </stop>
        </gradientFill>
      </fill>
      <border>
        <left/>
        <right/>
        <top/>
        <bottom/>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Invisible" pivot="0" table="0" count="0" xr9:uid="{00000000-0011-0000-FFFF-FFFF00000000}"/>
    <tableStyle name="SlicerStyleDark1 2" pivot="0" table="0" count="10" xr9:uid="{95CC928A-F745-423A-BBD4-E56349C02F3D}">
      <tableStyleElement type="wholeTable" dxfId="2"/>
      <tableStyleElement type="headerRow" dxfId="1"/>
    </tableStyle>
  </tableStyles>
  <colors>
    <mruColors>
      <color rgb="FF0F49FB"/>
      <color rgb="FFFF6CBF"/>
      <color rgb="FFE8788C"/>
      <color rgb="FF8D7EF3"/>
      <color rgb="FFF387D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auto="1"/>
              <bgColor rgb="FF0F49FB"/>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gradientFill>
              <stop position="0">
                <color theme="0"/>
              </stop>
              <stop position="1">
                <color theme="0" tint="-0.1490218817712943"/>
              </stop>
            </gradient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438149</xdr:colOff>
      <xdr:row>1</xdr:row>
      <xdr:rowOff>114300</xdr:rowOff>
    </xdr:from>
    <xdr:to>
      <xdr:col>51</xdr:col>
      <xdr:colOff>209550</xdr:colOff>
      <xdr:row>20</xdr:row>
      <xdr:rowOff>19050</xdr:rowOff>
    </xdr:to>
    <xdr:sp macro="" textlink="">
      <xdr:nvSpPr>
        <xdr:cNvPr id="3" name="Rectangle: Rounded Corners 2">
          <a:extLst>
            <a:ext uri="{FF2B5EF4-FFF2-40B4-BE49-F238E27FC236}">
              <a16:creationId xmlns:a16="http://schemas.microsoft.com/office/drawing/2014/main" id="{9D635C20-2ECA-8F74-B231-9FB9CE5A9CBE}"/>
            </a:ext>
          </a:extLst>
        </xdr:cNvPr>
        <xdr:cNvSpPr/>
      </xdr:nvSpPr>
      <xdr:spPr>
        <a:xfrm>
          <a:off x="438149" y="304800"/>
          <a:ext cx="17402176" cy="3524250"/>
        </a:xfrm>
        <a:prstGeom prst="roundRect">
          <a:avLst/>
        </a:prstGeom>
        <a:noFill/>
        <a:ln w="3175">
          <a:solidFill>
            <a:schemeClr val="accent1">
              <a:shade val="15000"/>
              <a:alpha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180976</xdr:colOff>
      <xdr:row>2</xdr:row>
      <xdr:rowOff>104775</xdr:rowOff>
    </xdr:from>
    <xdr:to>
      <xdr:col>6</xdr:col>
      <xdr:colOff>219074</xdr:colOff>
      <xdr:row>5</xdr:row>
      <xdr:rowOff>129318</xdr:rowOff>
    </xdr:to>
    <xdr:grpSp>
      <xdr:nvGrpSpPr>
        <xdr:cNvPr id="14" name="Group 13">
          <a:extLst>
            <a:ext uri="{FF2B5EF4-FFF2-40B4-BE49-F238E27FC236}">
              <a16:creationId xmlns:a16="http://schemas.microsoft.com/office/drawing/2014/main" id="{9D32627B-8884-C7DB-81B9-A0891ADE52CB}"/>
            </a:ext>
          </a:extLst>
        </xdr:cNvPr>
        <xdr:cNvGrpSpPr/>
      </xdr:nvGrpSpPr>
      <xdr:grpSpPr>
        <a:xfrm>
          <a:off x="790576" y="485775"/>
          <a:ext cx="4562473" cy="596043"/>
          <a:chOff x="790576" y="485775"/>
          <a:chExt cx="4562473" cy="596043"/>
        </a:xfrm>
      </xdr:grpSpPr>
      <xdr:pic>
        <xdr:nvPicPr>
          <xdr:cNvPr id="5" name="Picture 4">
            <a:extLst>
              <a:ext uri="{FF2B5EF4-FFF2-40B4-BE49-F238E27FC236}">
                <a16:creationId xmlns:a16="http://schemas.microsoft.com/office/drawing/2014/main" id="{0098E670-7A56-5B7A-C3CC-26C64F541F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0576" y="485775"/>
            <a:ext cx="571500" cy="596043"/>
          </a:xfrm>
          <a:prstGeom prst="rect">
            <a:avLst/>
          </a:prstGeom>
        </xdr:spPr>
      </xdr:pic>
      <xdr:sp macro="" textlink="">
        <xdr:nvSpPr>
          <xdr:cNvPr id="6" name="Rectangle: Rounded Corners 5">
            <a:extLst>
              <a:ext uri="{FF2B5EF4-FFF2-40B4-BE49-F238E27FC236}">
                <a16:creationId xmlns:a16="http://schemas.microsoft.com/office/drawing/2014/main" id="{98C02492-DFF7-E64A-05DF-17D6451D4B8A}"/>
              </a:ext>
            </a:extLst>
          </xdr:cNvPr>
          <xdr:cNvSpPr/>
        </xdr:nvSpPr>
        <xdr:spPr>
          <a:xfrm>
            <a:off x="1419224" y="523876"/>
            <a:ext cx="3933825" cy="4762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tx1">
                    <a:lumMod val="75000"/>
                    <a:lumOff val="25000"/>
                  </a:schemeClr>
                </a:solidFill>
                <a:latin typeface="Arial" panose="020B0604020202020204" pitchFamily="34" charset="0"/>
                <a:cs typeface="Arial" panose="020B0604020202020204" pitchFamily="34" charset="0"/>
              </a:rPr>
              <a:t>Data Science Project Plan: Group G</a:t>
            </a:r>
          </a:p>
        </xdr:txBody>
      </xdr:sp>
    </xdr:grpSp>
    <xdr:clientData/>
  </xdr:twoCellAnchor>
  <xdr:twoCellAnchor>
    <xdr:from>
      <xdr:col>6</xdr:col>
      <xdr:colOff>133350</xdr:colOff>
      <xdr:row>7</xdr:row>
      <xdr:rowOff>114300</xdr:rowOff>
    </xdr:from>
    <xdr:to>
      <xdr:col>6</xdr:col>
      <xdr:colOff>133350</xdr:colOff>
      <xdr:row>17</xdr:row>
      <xdr:rowOff>9525</xdr:rowOff>
    </xdr:to>
    <xdr:cxnSp macro="">
      <xdr:nvCxnSpPr>
        <xdr:cNvPr id="7" name="Straight Connector 6">
          <a:extLst>
            <a:ext uri="{FF2B5EF4-FFF2-40B4-BE49-F238E27FC236}">
              <a16:creationId xmlns:a16="http://schemas.microsoft.com/office/drawing/2014/main" id="{54F8B753-293D-3968-37DA-D35BA6D6F39B}"/>
            </a:ext>
          </a:extLst>
        </xdr:cNvPr>
        <xdr:cNvCxnSpPr/>
      </xdr:nvCxnSpPr>
      <xdr:spPr>
        <a:xfrm>
          <a:off x="5267325" y="1257300"/>
          <a:ext cx="0" cy="1800225"/>
        </a:xfrm>
        <a:prstGeom prst="line">
          <a:avLst/>
        </a:prstGeom>
        <a:ln>
          <a:solidFill>
            <a:schemeClr val="bg1">
              <a:lumMod val="8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20</xdr:col>
      <xdr:colOff>57150</xdr:colOff>
      <xdr:row>3</xdr:row>
      <xdr:rowOff>19050</xdr:rowOff>
    </xdr:from>
    <xdr:to>
      <xdr:col>41</xdr:col>
      <xdr:colOff>209550</xdr:colOff>
      <xdr:row>5</xdr:row>
      <xdr:rowOff>13334</xdr:rowOff>
    </xdr:to>
    <xdr:grpSp>
      <xdr:nvGrpSpPr>
        <xdr:cNvPr id="8" name="Group 7">
          <a:extLst>
            <a:ext uri="{FF2B5EF4-FFF2-40B4-BE49-F238E27FC236}">
              <a16:creationId xmlns:a16="http://schemas.microsoft.com/office/drawing/2014/main" id="{4499C3D9-1BD7-43A6-9057-9F97B4FCCB2A}"/>
            </a:ext>
          </a:extLst>
        </xdr:cNvPr>
        <xdr:cNvGrpSpPr/>
      </xdr:nvGrpSpPr>
      <xdr:grpSpPr>
        <a:xfrm>
          <a:off x="9001125" y="590550"/>
          <a:ext cx="5753100" cy="375284"/>
          <a:chOff x="8877300" y="581025"/>
          <a:chExt cx="5753100" cy="375284"/>
        </a:xfrm>
      </xdr:grpSpPr>
      <mc:AlternateContent xmlns:mc="http://schemas.openxmlformats.org/markup-compatibility/2006" xmlns:a14="http://schemas.microsoft.com/office/drawing/2010/main">
        <mc:Choice Requires="a14">
          <xdr:graphicFrame macro="">
            <xdr:nvGraphicFramePr>
              <xdr:cNvPr id="2" name="Student Name 1">
                <a:extLst>
                  <a:ext uri="{FF2B5EF4-FFF2-40B4-BE49-F238E27FC236}">
                    <a16:creationId xmlns:a16="http://schemas.microsoft.com/office/drawing/2014/main" id="{51D6FF54-BE92-4E29-B80E-943F624BD53E}"/>
                  </a:ext>
                </a:extLst>
              </xdr:cNvPr>
              <xdr:cNvGraphicFramePr/>
            </xdr:nvGraphicFramePr>
            <xdr:xfrm>
              <a:off x="8877300" y="590549"/>
              <a:ext cx="5743576" cy="365760"/>
            </xdr:xfrm>
            <a:graphic>
              <a:graphicData uri="http://schemas.microsoft.com/office/drawing/2010/slicer">
                <sle:slicer xmlns:sle="http://schemas.microsoft.com/office/drawing/2010/slicer" name="Student Name 1"/>
              </a:graphicData>
            </a:graphic>
          </xdr:graphicFrame>
        </mc:Choice>
        <mc:Fallback xmlns="">
          <xdr:sp macro="" textlink="">
            <xdr:nvSpPr>
              <xdr:cNvPr id="0" name=""/>
              <xdr:cNvSpPr>
                <a:spLocks noTextEdit="1"/>
              </xdr:cNvSpPr>
            </xdr:nvSpPr>
            <xdr:spPr>
              <a:xfrm>
                <a:off x="9001125" y="600074"/>
                <a:ext cx="5743576" cy="365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 name="Rectangle 3">
            <a:extLst>
              <a:ext uri="{FF2B5EF4-FFF2-40B4-BE49-F238E27FC236}">
                <a16:creationId xmlns:a16="http://schemas.microsoft.com/office/drawing/2014/main" id="{67435EC9-C377-4E8C-C3BC-550510F29B5E}"/>
              </a:ext>
            </a:extLst>
          </xdr:cNvPr>
          <xdr:cNvSpPr/>
        </xdr:nvSpPr>
        <xdr:spPr>
          <a:xfrm>
            <a:off x="8905875" y="581025"/>
            <a:ext cx="5724525" cy="361950"/>
          </a:xfrm>
          <a:prstGeom prst="rect">
            <a:avLst/>
          </a:prstGeom>
          <a:noFill/>
          <a:ln w="6032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133349</xdr:colOff>
      <xdr:row>5</xdr:row>
      <xdr:rowOff>171446</xdr:rowOff>
    </xdr:from>
    <xdr:to>
      <xdr:col>17</xdr:col>
      <xdr:colOff>104774</xdr:colOff>
      <xdr:row>20</xdr:row>
      <xdr:rowOff>76200</xdr:rowOff>
    </xdr:to>
    <xdr:grpSp>
      <xdr:nvGrpSpPr>
        <xdr:cNvPr id="13" name="Group 12">
          <a:extLst>
            <a:ext uri="{FF2B5EF4-FFF2-40B4-BE49-F238E27FC236}">
              <a16:creationId xmlns:a16="http://schemas.microsoft.com/office/drawing/2014/main" id="{CFDCB540-5AAF-53BE-1AD7-AAE215A48974}"/>
            </a:ext>
          </a:extLst>
        </xdr:cNvPr>
        <xdr:cNvGrpSpPr/>
      </xdr:nvGrpSpPr>
      <xdr:grpSpPr>
        <a:xfrm>
          <a:off x="5267324" y="1123946"/>
          <a:ext cx="2981325" cy="2762254"/>
          <a:chOff x="5267325" y="1123946"/>
          <a:chExt cx="2962276" cy="2762254"/>
        </a:xfrm>
      </xdr:grpSpPr>
      <xdr:grpSp>
        <xdr:nvGrpSpPr>
          <xdr:cNvPr id="11" name="Group 10">
            <a:extLst>
              <a:ext uri="{FF2B5EF4-FFF2-40B4-BE49-F238E27FC236}">
                <a16:creationId xmlns:a16="http://schemas.microsoft.com/office/drawing/2014/main" id="{DB09F89A-0170-6FB5-EC41-0492F18A011B}"/>
              </a:ext>
            </a:extLst>
          </xdr:cNvPr>
          <xdr:cNvGrpSpPr/>
        </xdr:nvGrpSpPr>
        <xdr:grpSpPr>
          <a:xfrm>
            <a:off x="5267325" y="1123946"/>
            <a:ext cx="2609850" cy="2562223"/>
            <a:chOff x="5267325" y="1123946"/>
            <a:chExt cx="2628900" cy="2562223"/>
          </a:xfrm>
        </xdr:grpSpPr>
        <xdr:sp macro="" textlink="">
          <xdr:nvSpPr>
            <xdr:cNvPr id="10" name="Rectangle: Top Corners Rounded 9">
              <a:extLst>
                <a:ext uri="{FF2B5EF4-FFF2-40B4-BE49-F238E27FC236}">
                  <a16:creationId xmlns:a16="http://schemas.microsoft.com/office/drawing/2014/main" id="{F6741AFA-B9CA-0D74-ECD6-1FB605ADB46B}"/>
                </a:ext>
              </a:extLst>
            </xdr:cNvPr>
            <xdr:cNvSpPr/>
          </xdr:nvSpPr>
          <xdr:spPr>
            <a:xfrm rot="16200000">
              <a:off x="5300663" y="1090608"/>
              <a:ext cx="2562223" cy="2628900"/>
            </a:xfrm>
            <a:prstGeom prst="round2SameRect">
              <a:avLst/>
            </a:prstGeom>
            <a:solidFill>
              <a:schemeClr val="bg1">
                <a:lumMod val="85000"/>
                <a:alpha val="44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9" name="Straight Connector 8">
              <a:extLst>
                <a:ext uri="{FF2B5EF4-FFF2-40B4-BE49-F238E27FC236}">
                  <a16:creationId xmlns:a16="http://schemas.microsoft.com/office/drawing/2014/main" id="{E733DEA1-1847-4867-9BC3-53E9528E1599}"/>
                </a:ext>
              </a:extLst>
            </xdr:cNvPr>
            <xdr:cNvCxnSpPr/>
          </xdr:nvCxnSpPr>
          <xdr:spPr>
            <a:xfrm>
              <a:off x="7896225" y="1181100"/>
              <a:ext cx="0" cy="2409825"/>
            </a:xfrm>
            <a:prstGeom prst="line">
              <a:avLst/>
            </a:prstGeom>
            <a:ln w="15875">
              <a:solidFill>
                <a:srgbClr val="0F49FB">
                  <a:alpha val="70000"/>
                </a:srgbClr>
              </a:solidFill>
            </a:ln>
          </xdr:spPr>
          <xdr:style>
            <a:lnRef idx="1">
              <a:schemeClr val="accent3"/>
            </a:lnRef>
            <a:fillRef idx="0">
              <a:schemeClr val="accent3"/>
            </a:fillRef>
            <a:effectRef idx="0">
              <a:schemeClr val="accent3"/>
            </a:effectRef>
            <a:fontRef idx="minor">
              <a:schemeClr val="tx1"/>
            </a:fontRef>
          </xdr:style>
        </xdr:cxnSp>
      </xdr:grpSp>
      <xdr:sp macro="" textlink="">
        <xdr:nvSpPr>
          <xdr:cNvPr id="12" name="TextBox 11">
            <a:extLst>
              <a:ext uri="{FF2B5EF4-FFF2-40B4-BE49-F238E27FC236}">
                <a16:creationId xmlns:a16="http://schemas.microsoft.com/office/drawing/2014/main" id="{AA97E28D-6916-0E43-88F7-3C61DB6062BC}"/>
              </a:ext>
            </a:extLst>
          </xdr:cNvPr>
          <xdr:cNvSpPr txBox="1"/>
        </xdr:nvSpPr>
        <xdr:spPr>
          <a:xfrm>
            <a:off x="7581901" y="3619500"/>
            <a:ext cx="647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rgbClr val="C00000"/>
                </a:solidFill>
                <a:latin typeface="Arial" panose="020B0604020202020204" pitchFamily="34" charset="0"/>
                <a:cs typeface="Arial" panose="020B0604020202020204" pitchFamily="34" charset="0"/>
              </a:rPr>
              <a:t>Today</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247650</xdr:colOff>
      <xdr:row>9</xdr:row>
      <xdr:rowOff>28576</xdr:rowOff>
    </xdr:from>
    <xdr:to>
      <xdr:col>8</xdr:col>
      <xdr:colOff>247650</xdr:colOff>
      <xdr:row>16</xdr:row>
      <xdr:rowOff>123826</xdr:rowOff>
    </xdr:to>
    <mc:AlternateContent xmlns:mc="http://schemas.openxmlformats.org/markup-compatibility/2006" xmlns:a14="http://schemas.microsoft.com/office/drawing/2010/main">
      <mc:Choice Requires="a14">
        <xdr:graphicFrame macro="">
          <xdr:nvGraphicFramePr>
            <xdr:cNvPr id="2" name="Student Name">
              <a:extLst>
                <a:ext uri="{FF2B5EF4-FFF2-40B4-BE49-F238E27FC236}">
                  <a16:creationId xmlns:a16="http://schemas.microsoft.com/office/drawing/2014/main" id="{AADEFDF2-4739-100E-9FED-5AC9EECC77A1}"/>
                </a:ext>
              </a:extLst>
            </xdr:cNvPr>
            <xdr:cNvGraphicFramePr/>
          </xdr:nvGraphicFramePr>
          <xdr:xfrm>
            <a:off x="0" y="0"/>
            <a:ext cx="0" cy="0"/>
          </xdr:xfrm>
          <a:graphic>
            <a:graphicData uri="http://schemas.microsoft.com/office/drawing/2010/slicer">
              <sle:slicer xmlns:sle="http://schemas.microsoft.com/office/drawing/2010/slicer" name="Student Name"/>
            </a:graphicData>
          </a:graphic>
        </xdr:graphicFrame>
      </mc:Choice>
      <mc:Fallback xmlns="">
        <xdr:sp macro="" textlink="">
          <xdr:nvSpPr>
            <xdr:cNvPr id="0" name=""/>
            <xdr:cNvSpPr>
              <a:spLocks noTextEdit="1"/>
            </xdr:cNvSpPr>
          </xdr:nvSpPr>
          <xdr:spPr>
            <a:xfrm>
              <a:off x="5534025" y="1743076"/>
              <a:ext cx="1828800"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 refreshedDate="45172.737429976849" createdVersion="8" refreshedVersion="8" minRefreshableVersion="3" recordCount="41" xr:uid="{E2649E00-ADCA-4F39-B4E9-D8CD9C8BF16C}">
  <cacheSource type="worksheet">
    <worksheetSource ref="A1:D42" sheet="Data"/>
  </cacheSource>
  <cacheFields count="4">
    <cacheField name="Student Name" numFmtId="0">
      <sharedItems count="4">
        <s v="Kin Cheang"/>
        <s v="Kourosh Shaban"/>
        <s v="Alexander Hodges"/>
        <s v="Zining Wang"/>
      </sharedItems>
    </cacheField>
    <cacheField name="Task" numFmtId="0">
      <sharedItems count="13">
        <s v="Decide Research Questions"/>
        <s v="Decide Roles of Members"/>
        <s v="Literature Review"/>
        <s v="Source External data"/>
        <s v="Write Project Plan"/>
        <s v="Write Report"/>
        <s v="Presentation Slides"/>
        <s v="Group Presentation"/>
        <s v="Data Preparation"/>
        <s v="Evaluation of Model"/>
        <s v="Modelling"/>
        <s v="Data Analysis"/>
        <s v="Research Methods &amp; Software"/>
      </sharedItems>
    </cacheField>
    <cacheField name="Start_Date" numFmtId="16">
      <sharedItems containsSemiMixedTypes="0" containsNonDate="0" containsDate="1" containsString="0" minDate="2023-08-27T00:00:00" maxDate="2023-09-24T00:00:00"/>
    </cacheField>
    <cacheField name="End_Date" numFmtId="16">
      <sharedItems containsSemiMixedTypes="0" containsNonDate="0" containsDate="1" containsString="0" minDate="2023-09-02T00:00:00" maxDate="2023-10-10T00:00:00"/>
    </cacheField>
  </cacheFields>
  <extLst>
    <ext xmlns:x14="http://schemas.microsoft.com/office/spreadsheetml/2009/9/main" uri="{725AE2AE-9491-48be-B2B4-4EB974FC3084}">
      <x14:pivotCacheDefinition pivotCacheId="6656569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x v="0"/>
    <d v="2023-08-27T00:00:00"/>
    <d v="2023-09-02T00:00:00"/>
  </r>
  <r>
    <x v="0"/>
    <x v="1"/>
    <d v="2023-08-27T00:00:00"/>
    <d v="2023-09-02T00:00:00"/>
  </r>
  <r>
    <x v="0"/>
    <x v="2"/>
    <d v="2023-08-27T00:00:00"/>
    <d v="2023-09-02T00:00:00"/>
  </r>
  <r>
    <x v="0"/>
    <x v="3"/>
    <d v="2023-08-30T00:00:00"/>
    <d v="2023-09-06T00:00:00"/>
  </r>
  <r>
    <x v="0"/>
    <x v="4"/>
    <d v="2023-09-02T00:00:00"/>
    <d v="2023-09-04T00:00:00"/>
  </r>
  <r>
    <x v="0"/>
    <x v="5"/>
    <d v="2023-09-16T00:00:00"/>
    <d v="2023-10-06T00:00:00"/>
  </r>
  <r>
    <x v="0"/>
    <x v="6"/>
    <d v="2023-09-16T00:00:00"/>
    <d v="2023-10-07T00:00:00"/>
  </r>
  <r>
    <x v="0"/>
    <x v="7"/>
    <d v="2023-09-23T00:00:00"/>
    <d v="2023-10-09T00:00:00"/>
  </r>
  <r>
    <x v="1"/>
    <x v="0"/>
    <d v="2023-08-27T00:00:00"/>
    <d v="2023-09-02T00:00:00"/>
  </r>
  <r>
    <x v="1"/>
    <x v="1"/>
    <d v="2023-08-27T00:00:00"/>
    <d v="2023-09-02T00:00:00"/>
  </r>
  <r>
    <x v="1"/>
    <x v="3"/>
    <d v="2023-08-30T00:00:00"/>
    <d v="2023-09-06T00:00:00"/>
  </r>
  <r>
    <x v="1"/>
    <x v="4"/>
    <d v="2023-09-02T00:00:00"/>
    <d v="2023-09-04T00:00:00"/>
  </r>
  <r>
    <x v="1"/>
    <x v="8"/>
    <d v="2023-09-04T00:00:00"/>
    <d v="2023-09-09T00:00:00"/>
  </r>
  <r>
    <x v="1"/>
    <x v="9"/>
    <d v="2023-09-10T00:00:00"/>
    <d v="2023-09-22T00:00:00"/>
  </r>
  <r>
    <x v="1"/>
    <x v="10"/>
    <d v="2023-09-10T00:00:00"/>
    <d v="2023-09-22T00:00:00"/>
  </r>
  <r>
    <x v="1"/>
    <x v="5"/>
    <d v="2023-09-16T00:00:00"/>
    <d v="2023-10-06T00:00:00"/>
  </r>
  <r>
    <x v="1"/>
    <x v="11"/>
    <d v="2023-09-23T00:00:00"/>
    <d v="2023-09-29T00:00:00"/>
  </r>
  <r>
    <x v="1"/>
    <x v="7"/>
    <d v="2023-09-23T00:00:00"/>
    <d v="2023-10-09T00:00:00"/>
  </r>
  <r>
    <x v="2"/>
    <x v="0"/>
    <d v="2023-08-27T00:00:00"/>
    <d v="2023-09-02T00:00:00"/>
  </r>
  <r>
    <x v="2"/>
    <x v="1"/>
    <d v="2023-08-27T00:00:00"/>
    <d v="2023-09-02T00:00:00"/>
  </r>
  <r>
    <x v="2"/>
    <x v="3"/>
    <d v="2023-08-30T00:00:00"/>
    <d v="2023-09-06T00:00:00"/>
  </r>
  <r>
    <x v="2"/>
    <x v="4"/>
    <d v="2023-09-02T00:00:00"/>
    <d v="2023-09-04T00:00:00"/>
  </r>
  <r>
    <x v="2"/>
    <x v="12"/>
    <d v="2023-09-02T00:00:00"/>
    <d v="2023-09-04T00:00:00"/>
  </r>
  <r>
    <x v="2"/>
    <x v="8"/>
    <d v="2023-09-04T00:00:00"/>
    <d v="2023-09-09T00:00:00"/>
  </r>
  <r>
    <x v="2"/>
    <x v="9"/>
    <d v="2023-09-10T00:00:00"/>
    <d v="2023-09-22T00:00:00"/>
  </r>
  <r>
    <x v="2"/>
    <x v="10"/>
    <d v="2023-09-10T00:00:00"/>
    <d v="2023-09-22T00:00:00"/>
  </r>
  <r>
    <x v="2"/>
    <x v="5"/>
    <d v="2023-09-16T00:00:00"/>
    <d v="2023-10-06T00:00:00"/>
  </r>
  <r>
    <x v="2"/>
    <x v="11"/>
    <d v="2023-09-23T00:00:00"/>
    <d v="2023-09-29T00:00:00"/>
  </r>
  <r>
    <x v="2"/>
    <x v="7"/>
    <d v="2023-09-23T00:00:00"/>
    <d v="2023-10-09T00:00:00"/>
  </r>
  <r>
    <x v="3"/>
    <x v="0"/>
    <d v="2023-08-27T00:00:00"/>
    <d v="2023-09-02T00:00:00"/>
  </r>
  <r>
    <x v="3"/>
    <x v="1"/>
    <d v="2023-08-27T00:00:00"/>
    <d v="2023-09-02T00:00:00"/>
  </r>
  <r>
    <x v="3"/>
    <x v="2"/>
    <d v="2023-08-27T00:00:00"/>
    <d v="2023-09-02T00:00:00"/>
  </r>
  <r>
    <x v="3"/>
    <x v="3"/>
    <d v="2023-08-30T00:00:00"/>
    <d v="2023-09-06T00:00:00"/>
  </r>
  <r>
    <x v="3"/>
    <x v="4"/>
    <d v="2023-09-02T00:00:00"/>
    <d v="2023-09-04T00:00:00"/>
  </r>
  <r>
    <x v="3"/>
    <x v="12"/>
    <d v="2023-09-02T00:00:00"/>
    <d v="2023-09-04T00:00:00"/>
  </r>
  <r>
    <x v="3"/>
    <x v="8"/>
    <d v="2023-09-04T00:00:00"/>
    <d v="2023-09-09T00:00:00"/>
  </r>
  <r>
    <x v="3"/>
    <x v="9"/>
    <d v="2023-09-10T00:00:00"/>
    <d v="2023-09-22T00:00:00"/>
  </r>
  <r>
    <x v="3"/>
    <x v="10"/>
    <d v="2023-09-10T00:00:00"/>
    <d v="2023-09-22T00:00:00"/>
  </r>
  <r>
    <x v="3"/>
    <x v="5"/>
    <d v="2023-09-16T00:00:00"/>
    <d v="2023-10-06T00:00:00"/>
  </r>
  <r>
    <x v="3"/>
    <x v="11"/>
    <d v="2023-09-23T00:00:00"/>
    <d v="2023-09-29T00:00:00"/>
  </r>
  <r>
    <x v="3"/>
    <x v="7"/>
    <d v="2023-09-23T00:00:00"/>
    <d v="2023-10-09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C1F8A3-1949-4F69-9353-D38565DED2F3}"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C14" firstHeaderRow="0" firstDataRow="1" firstDataCol="1"/>
  <pivotFields count="4">
    <pivotField showAll="0">
      <items count="5">
        <item x="2"/>
        <item h="1" x="0"/>
        <item h="1" x="1"/>
        <item h="1" x="3"/>
        <item t="default"/>
      </items>
    </pivotField>
    <pivotField axis="axisRow" showAll="0">
      <items count="14">
        <item x="11"/>
        <item x="8"/>
        <item x="0"/>
        <item x="1"/>
        <item x="9"/>
        <item x="7"/>
        <item x="2"/>
        <item x="10"/>
        <item x="6"/>
        <item x="12"/>
        <item x="3"/>
        <item x="4"/>
        <item x="5"/>
        <item t="default"/>
      </items>
    </pivotField>
    <pivotField dataField="1" numFmtId="16" showAll="0"/>
    <pivotField dataField="1" numFmtId="16" showAll="0"/>
  </pivotFields>
  <rowFields count="1">
    <field x="1"/>
  </rowFields>
  <rowItems count="11">
    <i>
      <x/>
    </i>
    <i>
      <x v="1"/>
    </i>
    <i>
      <x v="2"/>
    </i>
    <i>
      <x v="3"/>
    </i>
    <i>
      <x v="4"/>
    </i>
    <i>
      <x v="5"/>
    </i>
    <i>
      <x v="7"/>
    </i>
    <i>
      <x v="9"/>
    </i>
    <i>
      <x v="10"/>
    </i>
    <i>
      <x v="11"/>
    </i>
    <i>
      <x v="12"/>
    </i>
  </rowItems>
  <colFields count="1">
    <field x="-2"/>
  </colFields>
  <colItems count="2">
    <i>
      <x/>
    </i>
    <i i="1">
      <x v="1"/>
    </i>
  </colItems>
  <dataFields count="2">
    <dataField name="Min of Start_Date" fld="2" subtotal="min" baseField="0" baseItem="0"/>
    <dataField name="Max of End_Date" fld="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_Name" xr10:uid="{2434A227-D80E-4735-98D2-BEEA7FF8A446}" sourceName="Student Name">
  <pivotTables>
    <pivotTable tabId="2" name="PivotTable1"/>
  </pivotTables>
  <data>
    <tabular pivotCacheId="665656946" customListSort="0" showMissing="0" crossFilter="none">
      <items count="4">
        <i x="2" s="1"/>
        <i x="0"/>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 Name 1" xr10:uid="{87C3DCAE-7BAF-4A9F-9525-0BC49A738B77}" cache="Slicer_Student_Name" caption="Student Name" columnCount="4" showCaption="0" style="SlicerStyleDark1 2"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 Name" xr10:uid="{64D6D8E9-FE9E-4A8A-86C4-3BCFC79F2D53}" cache="Slicer_Student_Name" caption="Student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DF05-7DB2-43BC-AB0C-BABE2495BBFF}">
  <dimension ref="B5:AZ27"/>
  <sheetViews>
    <sheetView showGridLines="0" showRowColHeaders="0" tabSelected="1" workbookViewId="0">
      <selection activeCell="T26" sqref="T26"/>
    </sheetView>
  </sheetViews>
  <sheetFormatPr defaultRowHeight="15" x14ac:dyDescent="0.25"/>
  <cols>
    <col min="2" max="2" width="28.7109375" bestFit="1" customWidth="1"/>
    <col min="3" max="3" width="9.7109375" bestFit="1" customWidth="1"/>
    <col min="6" max="6" width="11.140625" bestFit="1" customWidth="1"/>
    <col min="7" max="7" width="5.140625" customWidth="1"/>
    <col min="8" max="51" width="4" style="8" customWidth="1"/>
    <col min="52" max="52" width="4.140625" customWidth="1"/>
  </cols>
  <sheetData>
    <row r="5" spans="2:52" x14ac:dyDescent="0.25">
      <c r="H5" s="14">
        <f>MIN(C7:C19)</f>
        <v>45165</v>
      </c>
      <c r="I5" s="15">
        <f>H5+1</f>
        <v>45166</v>
      </c>
      <c r="J5" s="15">
        <f t="shared" ref="J5:AY5" si="0">I5+1</f>
        <v>45167</v>
      </c>
      <c r="K5" s="15">
        <f t="shared" si="0"/>
        <v>45168</v>
      </c>
      <c r="L5" s="15">
        <f t="shared" si="0"/>
        <v>45169</v>
      </c>
      <c r="M5" s="14">
        <f t="shared" si="0"/>
        <v>45170</v>
      </c>
      <c r="N5" s="15">
        <f t="shared" si="0"/>
        <v>45171</v>
      </c>
      <c r="O5" s="15">
        <f t="shared" si="0"/>
        <v>45172</v>
      </c>
      <c r="P5" s="15">
        <f t="shared" si="0"/>
        <v>45173</v>
      </c>
      <c r="Q5" s="15">
        <f t="shared" si="0"/>
        <v>45174</v>
      </c>
      <c r="R5" s="15">
        <f t="shared" si="0"/>
        <v>45175</v>
      </c>
      <c r="S5" s="15">
        <f t="shared" si="0"/>
        <v>45176</v>
      </c>
      <c r="T5" s="15">
        <f t="shared" si="0"/>
        <v>45177</v>
      </c>
      <c r="U5" s="15">
        <f t="shared" si="0"/>
        <v>45178</v>
      </c>
      <c r="V5" s="15">
        <f t="shared" si="0"/>
        <v>45179</v>
      </c>
      <c r="W5" s="15">
        <f t="shared" si="0"/>
        <v>45180</v>
      </c>
      <c r="X5" s="15">
        <f t="shared" si="0"/>
        <v>45181</v>
      </c>
      <c r="Y5" s="15">
        <f t="shared" si="0"/>
        <v>45182</v>
      </c>
      <c r="Z5" s="15">
        <f t="shared" si="0"/>
        <v>45183</v>
      </c>
      <c r="AA5" s="15">
        <f t="shared" si="0"/>
        <v>45184</v>
      </c>
      <c r="AB5" s="15">
        <f t="shared" si="0"/>
        <v>45185</v>
      </c>
      <c r="AC5" s="15">
        <f t="shared" si="0"/>
        <v>45186</v>
      </c>
      <c r="AD5" s="15">
        <f t="shared" si="0"/>
        <v>45187</v>
      </c>
      <c r="AE5" s="15">
        <f t="shared" si="0"/>
        <v>45188</v>
      </c>
      <c r="AF5" s="15">
        <f t="shared" si="0"/>
        <v>45189</v>
      </c>
      <c r="AG5" s="15">
        <f t="shared" si="0"/>
        <v>45190</v>
      </c>
      <c r="AH5" s="15">
        <f t="shared" si="0"/>
        <v>45191</v>
      </c>
      <c r="AI5" s="15">
        <f t="shared" si="0"/>
        <v>45192</v>
      </c>
      <c r="AJ5" s="15">
        <f t="shared" si="0"/>
        <v>45193</v>
      </c>
      <c r="AK5" s="15">
        <f t="shared" si="0"/>
        <v>45194</v>
      </c>
      <c r="AL5" s="15">
        <f t="shared" si="0"/>
        <v>45195</v>
      </c>
      <c r="AM5" s="15">
        <f t="shared" si="0"/>
        <v>45196</v>
      </c>
      <c r="AN5" s="15">
        <f t="shared" si="0"/>
        <v>45197</v>
      </c>
      <c r="AO5" s="15">
        <f t="shared" si="0"/>
        <v>45198</v>
      </c>
      <c r="AP5" s="15">
        <f t="shared" si="0"/>
        <v>45199</v>
      </c>
      <c r="AQ5" s="14">
        <f t="shared" si="0"/>
        <v>45200</v>
      </c>
      <c r="AR5" s="15">
        <f t="shared" si="0"/>
        <v>45201</v>
      </c>
      <c r="AS5" s="15">
        <f t="shared" si="0"/>
        <v>45202</v>
      </c>
      <c r="AT5" s="15">
        <f t="shared" si="0"/>
        <v>45203</v>
      </c>
      <c r="AU5" s="15">
        <f t="shared" si="0"/>
        <v>45204</v>
      </c>
      <c r="AV5" s="15">
        <f t="shared" si="0"/>
        <v>45205</v>
      </c>
      <c r="AW5" s="15">
        <f t="shared" si="0"/>
        <v>45206</v>
      </c>
      <c r="AX5" s="15">
        <f t="shared" si="0"/>
        <v>45207</v>
      </c>
      <c r="AY5" s="15">
        <f t="shared" si="0"/>
        <v>45208</v>
      </c>
      <c r="AZ5" s="16"/>
    </row>
    <row r="6" spans="2:52" x14ac:dyDescent="0.25">
      <c r="B6" s="9"/>
      <c r="C6" s="12" t="s">
        <v>24</v>
      </c>
      <c r="D6" s="12" t="s">
        <v>27</v>
      </c>
      <c r="E6" s="12" t="s">
        <v>25</v>
      </c>
      <c r="F6" s="12" t="s">
        <v>26</v>
      </c>
      <c r="H6" s="17">
        <f>H5</f>
        <v>45165</v>
      </c>
      <c r="I6" s="17"/>
      <c r="J6" s="17">
        <f t="shared" ref="J6" si="1">J5</f>
        <v>45167</v>
      </c>
      <c r="K6" s="17"/>
      <c r="L6" s="17">
        <f t="shared" ref="L6" si="2">L5</f>
        <v>45169</v>
      </c>
      <c r="M6" s="17"/>
      <c r="N6" s="17">
        <f t="shared" ref="N6" si="3">N5</f>
        <v>45171</v>
      </c>
      <c r="O6" s="17"/>
      <c r="P6" s="17">
        <f t="shared" ref="P6" si="4">P5</f>
        <v>45173</v>
      </c>
      <c r="Q6" s="17"/>
      <c r="R6" s="17">
        <f t="shared" ref="R6" si="5">R5</f>
        <v>45175</v>
      </c>
      <c r="S6" s="17"/>
      <c r="T6" s="17">
        <f t="shared" ref="T6" si="6">T5</f>
        <v>45177</v>
      </c>
      <c r="U6" s="17"/>
      <c r="V6" s="17">
        <f t="shared" ref="V6" si="7">V5</f>
        <v>45179</v>
      </c>
      <c r="W6" s="17"/>
      <c r="X6" s="17">
        <f t="shared" ref="X6" si="8">X5</f>
        <v>45181</v>
      </c>
      <c r="Y6" s="17"/>
      <c r="Z6" s="17">
        <f t="shared" ref="Z6" si="9">Z5</f>
        <v>45183</v>
      </c>
      <c r="AA6" s="17"/>
      <c r="AB6" s="17">
        <f t="shared" ref="AB6" si="10">AB5</f>
        <v>45185</v>
      </c>
      <c r="AC6" s="17"/>
      <c r="AD6" s="17">
        <f t="shared" ref="AD6" si="11">AD5</f>
        <v>45187</v>
      </c>
      <c r="AE6" s="17"/>
      <c r="AF6" s="17">
        <f t="shared" ref="AF6" si="12">AF5</f>
        <v>45189</v>
      </c>
      <c r="AG6" s="17"/>
      <c r="AH6" s="17">
        <f t="shared" ref="AH6" si="13">AH5</f>
        <v>45191</v>
      </c>
      <c r="AI6" s="17"/>
      <c r="AJ6" s="17">
        <f t="shared" ref="AJ6" si="14">AJ5</f>
        <v>45193</v>
      </c>
      <c r="AK6" s="17"/>
      <c r="AL6" s="17">
        <f t="shared" ref="AL6" si="15">AL5</f>
        <v>45195</v>
      </c>
      <c r="AM6" s="17"/>
      <c r="AN6" s="17">
        <f t="shared" ref="AN6" si="16">AN5</f>
        <v>45197</v>
      </c>
      <c r="AO6" s="17"/>
      <c r="AP6" s="17">
        <f t="shared" ref="AP6" si="17">AP5</f>
        <v>45199</v>
      </c>
      <c r="AQ6" s="17"/>
      <c r="AR6" s="17">
        <f t="shared" ref="AR6" si="18">AR5</f>
        <v>45201</v>
      </c>
      <c r="AS6" s="17"/>
      <c r="AT6" s="17">
        <f t="shared" ref="AT6" si="19">AT5</f>
        <v>45203</v>
      </c>
      <c r="AU6" s="17"/>
      <c r="AV6" s="17">
        <f t="shared" ref="AV6" si="20">AV5</f>
        <v>45205</v>
      </c>
      <c r="AW6" s="17"/>
      <c r="AX6" s="17">
        <f t="shared" ref="AX6" si="21">AX5</f>
        <v>45207</v>
      </c>
      <c r="AY6" s="17"/>
      <c r="AZ6" s="16"/>
    </row>
    <row r="7" spans="2:52" x14ac:dyDescent="0.25">
      <c r="B7" s="13" t="str">
        <f>IF(PivotTable!A6="","",PivotTable!A6)</f>
        <v>Decide Research Questions</v>
      </c>
      <c r="C7" s="10">
        <f>IF(PivotTable!B6="","",PivotTable!B6)</f>
        <v>45165</v>
      </c>
      <c r="D7" s="10">
        <f>IF(PivotTable!C6="","",PivotTable!C6)</f>
        <v>45171</v>
      </c>
      <c r="E7" s="11">
        <f>IFERROR(NETWORKDAYS(C7,D7),"")</f>
        <v>5</v>
      </c>
      <c r="F7" s="11">
        <f>IFERROR(D7-C7,"")</f>
        <v>6</v>
      </c>
    </row>
    <row r="8" spans="2:52" x14ac:dyDescent="0.25">
      <c r="B8" s="13" t="str">
        <f>IF(PivotTable!A7="","",PivotTable!A7)</f>
        <v>Decide Roles of Members</v>
      </c>
      <c r="C8" s="10">
        <f>IF(PivotTable!B7="","",PivotTable!B7)</f>
        <v>45165</v>
      </c>
      <c r="D8" s="10">
        <f>IF(PivotTable!C7="","",PivotTable!C7)</f>
        <v>45171</v>
      </c>
      <c r="E8" s="11">
        <f t="shared" ref="E8:E19" si="22">IFERROR(NETWORKDAYS(C8,D8),"")</f>
        <v>5</v>
      </c>
      <c r="F8" s="11">
        <f t="shared" ref="F8:F19" si="23">IFERROR(D8-C8,"")</f>
        <v>6</v>
      </c>
    </row>
    <row r="9" spans="2:52" x14ac:dyDescent="0.25">
      <c r="B9" s="13" t="str">
        <f>IF(PivotTable!A10="","",PivotTable!A10)</f>
        <v>Modelling</v>
      </c>
      <c r="C9" s="10">
        <f>IF(PivotTable!B10="","",PivotTable!B10)</f>
        <v>45179</v>
      </c>
      <c r="D9" s="10">
        <f>IF(PivotTable!C10="","",PivotTable!C10)</f>
        <v>45191</v>
      </c>
      <c r="E9" s="11">
        <f t="shared" si="22"/>
        <v>10</v>
      </c>
      <c r="F9" s="11">
        <f t="shared" si="23"/>
        <v>12</v>
      </c>
    </row>
    <row r="10" spans="2:52" x14ac:dyDescent="0.25">
      <c r="B10" s="13" t="str">
        <f>IF(PivotTable!A14="","",PivotTable!A14)</f>
        <v>Write Report</v>
      </c>
      <c r="C10" s="10">
        <f>IF(PivotTable!B14="","",PivotTable!B14)</f>
        <v>45185</v>
      </c>
      <c r="D10" s="10">
        <f>IF(PivotTable!C14="","",PivotTable!C14)</f>
        <v>45205</v>
      </c>
      <c r="E10" s="11">
        <f t="shared" si="22"/>
        <v>15</v>
      </c>
      <c r="F10" s="11">
        <f t="shared" si="23"/>
        <v>20</v>
      </c>
    </row>
    <row r="11" spans="2:52" x14ac:dyDescent="0.25">
      <c r="B11" s="13" t="str">
        <f>IF(PivotTable!A13="","",PivotTable!A13)</f>
        <v>Write Project Plan</v>
      </c>
      <c r="C11" s="10">
        <f>IF(PivotTable!B13="","",PivotTable!B13)</f>
        <v>45171</v>
      </c>
      <c r="D11" s="10">
        <f>IF(PivotTable!C13="","",PivotTable!C13)</f>
        <v>45173</v>
      </c>
      <c r="E11" s="11">
        <f t="shared" si="22"/>
        <v>1</v>
      </c>
      <c r="F11" s="11">
        <f t="shared" si="23"/>
        <v>2</v>
      </c>
    </row>
    <row r="12" spans="2:52" x14ac:dyDescent="0.25">
      <c r="B12" s="13" t="str">
        <f>IF(PivotTable!A15="","",PivotTable!A15)</f>
        <v/>
      </c>
      <c r="C12" s="10" t="str">
        <f>IF(PivotTable!B15="","",PivotTable!B15)</f>
        <v/>
      </c>
      <c r="D12" s="10" t="str">
        <f>IF(PivotTable!C15="","",PivotTable!C15)</f>
        <v/>
      </c>
      <c r="E12" s="11" t="str">
        <f t="shared" si="22"/>
        <v/>
      </c>
      <c r="F12" s="11" t="str">
        <f t="shared" si="23"/>
        <v/>
      </c>
    </row>
    <row r="13" spans="2:52" x14ac:dyDescent="0.25">
      <c r="B13" s="13" t="str">
        <f>IF(PivotTable!A5="","",PivotTable!A5)</f>
        <v>Data Preparation</v>
      </c>
      <c r="C13" s="10">
        <f>IF(PivotTable!B5="","",PivotTable!B5)</f>
        <v>45173</v>
      </c>
      <c r="D13" s="10">
        <f>IF(PivotTable!C5="","",PivotTable!C5)</f>
        <v>45178</v>
      </c>
      <c r="E13" s="11">
        <f t="shared" si="22"/>
        <v>5</v>
      </c>
      <c r="F13" s="11">
        <f t="shared" si="23"/>
        <v>5</v>
      </c>
    </row>
    <row r="14" spans="2:52" x14ac:dyDescent="0.25">
      <c r="B14" s="13" t="str">
        <f>IF(PivotTable!A8="","",PivotTable!A8)</f>
        <v>Evaluation of Model</v>
      </c>
      <c r="C14" s="10">
        <f>IF(PivotTable!B8="","",PivotTable!B8)</f>
        <v>45179</v>
      </c>
      <c r="D14" s="10">
        <f>IF(PivotTable!C8="","",PivotTable!C8)</f>
        <v>45191</v>
      </c>
      <c r="E14" s="11">
        <f t="shared" si="22"/>
        <v>10</v>
      </c>
      <c r="F14" s="11">
        <f t="shared" si="23"/>
        <v>12</v>
      </c>
    </row>
    <row r="15" spans="2:52" x14ac:dyDescent="0.25">
      <c r="B15" s="13" t="str">
        <f>IF(PivotTable!A11="","",PivotTable!A11)</f>
        <v>Research Methods &amp; Software</v>
      </c>
      <c r="C15" s="10">
        <f>IF(PivotTable!B11="","",PivotTable!B11)</f>
        <v>45171</v>
      </c>
      <c r="D15" s="10">
        <f>IF(PivotTable!C11="","",PivotTable!C11)</f>
        <v>45173</v>
      </c>
      <c r="E15" s="11">
        <f t="shared" si="22"/>
        <v>1</v>
      </c>
      <c r="F15" s="11">
        <f t="shared" si="23"/>
        <v>2</v>
      </c>
    </row>
    <row r="16" spans="2:52" x14ac:dyDescent="0.25">
      <c r="B16" s="13" t="str">
        <f>IF(PivotTable!A12="","",PivotTable!A12)</f>
        <v>Source External data</v>
      </c>
      <c r="C16" s="10">
        <f>IF(PivotTable!B12="","",PivotTable!B12)</f>
        <v>45168</v>
      </c>
      <c r="D16" s="10">
        <f>IF(PivotTable!C12="","",PivotTable!C12)</f>
        <v>45175</v>
      </c>
      <c r="E16" s="11">
        <f t="shared" si="22"/>
        <v>6</v>
      </c>
      <c r="F16" s="11">
        <f t="shared" si="23"/>
        <v>7</v>
      </c>
    </row>
    <row r="17" spans="2:6" x14ac:dyDescent="0.25">
      <c r="B17" s="13" t="str">
        <f>IF(PivotTable!A16="","",PivotTable!A16)</f>
        <v/>
      </c>
      <c r="C17" s="10" t="str">
        <f>IF(PivotTable!B16="","",PivotTable!B16)</f>
        <v/>
      </c>
      <c r="D17" s="10" t="str">
        <f>IF(PivotTable!C16="","",PivotTable!C16)</f>
        <v/>
      </c>
      <c r="E17" s="11" t="str">
        <f t="shared" si="22"/>
        <v/>
      </c>
      <c r="F17" s="11" t="str">
        <f t="shared" si="23"/>
        <v/>
      </c>
    </row>
    <row r="18" spans="2:6" x14ac:dyDescent="0.25">
      <c r="B18" s="13" t="str">
        <f>IF(PivotTable!A4="","",PivotTable!A4)</f>
        <v>Data Analysis</v>
      </c>
      <c r="C18" s="10">
        <f>IF(PivotTable!B4="","",PivotTable!B4)</f>
        <v>45192</v>
      </c>
      <c r="D18" s="10">
        <f>IF(PivotTable!C4="","",PivotTable!C4)</f>
        <v>45198</v>
      </c>
      <c r="E18" s="11">
        <f t="shared" si="22"/>
        <v>5</v>
      </c>
      <c r="F18" s="11">
        <f t="shared" si="23"/>
        <v>6</v>
      </c>
    </row>
    <row r="19" spans="2:6" x14ac:dyDescent="0.25">
      <c r="B19" s="13" t="str">
        <f>IF(PivotTable!A9="","",PivotTable!A9)</f>
        <v>Group Presentation</v>
      </c>
      <c r="C19" s="10">
        <f>IF(PivotTable!B9="","",PivotTable!B9)</f>
        <v>45192</v>
      </c>
      <c r="D19" s="10">
        <f>IF(PivotTable!C9="","",PivotTable!C9)</f>
        <v>45208</v>
      </c>
      <c r="E19" s="11">
        <f t="shared" si="22"/>
        <v>11</v>
      </c>
      <c r="F19" s="11">
        <f t="shared" si="23"/>
        <v>16</v>
      </c>
    </row>
    <row r="20" spans="2:6" x14ac:dyDescent="0.25">
      <c r="B20" t="str">
        <f>IF(PivotTable!A18="","",PivotTable!A18)</f>
        <v/>
      </c>
    </row>
    <row r="21" spans="2:6" x14ac:dyDescent="0.25">
      <c r="B21" t="str">
        <f>IF(PivotTable!A19="","",PivotTable!A19)</f>
        <v/>
      </c>
    </row>
    <row r="22" spans="2:6" x14ac:dyDescent="0.25">
      <c r="B22" t="str">
        <f>IF(PivotTable!A20="","",PivotTable!A20)</f>
        <v/>
      </c>
    </row>
    <row r="23" spans="2:6" x14ac:dyDescent="0.25">
      <c r="B23" t="str">
        <f>IF(PivotTable!A21="","",PivotTable!A21)</f>
        <v/>
      </c>
    </row>
    <row r="24" spans="2:6" x14ac:dyDescent="0.25">
      <c r="B24" t="str">
        <f>IF(PivotTable!A22="","",PivotTable!A22)</f>
        <v/>
      </c>
    </row>
    <row r="25" spans="2:6" x14ac:dyDescent="0.25">
      <c r="B25" t="str">
        <f>IF(PivotTable!A23="","",PivotTable!A23)</f>
        <v/>
      </c>
    </row>
    <row r="26" spans="2:6" x14ac:dyDescent="0.25">
      <c r="B26" t="str">
        <f>IF(PivotTable!A24="","",PivotTable!A24)</f>
        <v/>
      </c>
    </row>
    <row r="27" spans="2:6" x14ac:dyDescent="0.25">
      <c r="B27" t="str">
        <f>IF(PivotTable!A25="","",PivotTable!A25)</f>
        <v/>
      </c>
    </row>
  </sheetData>
  <sortState xmlns:xlrd2="http://schemas.microsoft.com/office/spreadsheetml/2017/richdata2" ref="B7:F27">
    <sortCondition ref="C6:C27"/>
  </sortState>
  <mergeCells count="22">
    <mergeCell ref="AR6:AS6"/>
    <mergeCell ref="AT6:AU6"/>
    <mergeCell ref="AV6:AW6"/>
    <mergeCell ref="AX6:AY6"/>
    <mergeCell ref="AF6:AG6"/>
    <mergeCell ref="AH6:AI6"/>
    <mergeCell ref="AJ6:AK6"/>
    <mergeCell ref="AL6:AM6"/>
    <mergeCell ref="AN6:AO6"/>
    <mergeCell ref="AP6:AQ6"/>
    <mergeCell ref="AD6:AE6"/>
    <mergeCell ref="H6:I6"/>
    <mergeCell ref="J6:K6"/>
    <mergeCell ref="L6:M6"/>
    <mergeCell ref="N6:O6"/>
    <mergeCell ref="P6:Q6"/>
    <mergeCell ref="R6:S6"/>
    <mergeCell ref="T6:U6"/>
    <mergeCell ref="V6:W6"/>
    <mergeCell ref="X6:Y6"/>
    <mergeCell ref="Z6:AA6"/>
    <mergeCell ref="AB6:AC6"/>
  </mergeCells>
  <conditionalFormatting sqref="E7:E19">
    <cfRule type="dataBar" priority="2">
      <dataBar>
        <cfvo type="min"/>
        <cfvo type="max"/>
        <color rgb="FFFF6CBF"/>
      </dataBar>
      <extLst>
        <ext xmlns:x14="http://schemas.microsoft.com/office/spreadsheetml/2009/9/main" uri="{B025F937-C7B1-47D3-B67F-A62EFF666E3E}">
          <x14:id>{E338C759-DFA5-421A-B21A-618B0AB4A6FD}</x14:id>
        </ext>
      </extLst>
    </cfRule>
    <cfRule type="dataBar" priority="5">
      <dataBar>
        <cfvo type="min"/>
        <cfvo type="max"/>
        <color rgb="FFFF0000"/>
      </dataBar>
      <extLst>
        <ext xmlns:x14="http://schemas.microsoft.com/office/spreadsheetml/2009/9/main" uri="{B025F937-C7B1-47D3-B67F-A62EFF666E3E}">
          <x14:id>{46146B3B-988B-4D70-8AAA-99235E0217AF}</x14:id>
        </ext>
      </extLst>
    </cfRule>
  </conditionalFormatting>
  <conditionalFormatting sqref="F7:F19">
    <cfRule type="dataBar" priority="1">
      <dataBar>
        <cfvo type="min"/>
        <cfvo type="max"/>
        <color rgb="FF0F49FB"/>
      </dataBar>
      <extLst>
        <ext xmlns:x14="http://schemas.microsoft.com/office/spreadsheetml/2009/9/main" uri="{B025F937-C7B1-47D3-B67F-A62EFF666E3E}">
          <x14:id>{A24DE31C-A9A4-42B3-BDA7-133FD9137A06}</x14:id>
        </ext>
      </extLst>
    </cfRule>
    <cfRule type="dataBar" priority="4">
      <dataBar>
        <cfvo type="min"/>
        <cfvo type="max"/>
        <color rgb="FF008AEF"/>
      </dataBar>
      <extLst>
        <ext xmlns:x14="http://schemas.microsoft.com/office/spreadsheetml/2009/9/main" uri="{B025F937-C7B1-47D3-B67F-A62EFF666E3E}">
          <x14:id>{96DE249E-D907-4A5D-AF0A-AB3E3BD46FF6}</x14:id>
        </ext>
      </extLst>
    </cfRule>
  </conditionalFormatting>
  <conditionalFormatting sqref="H7:AY26">
    <cfRule type="expression" dxfId="0" priority="3">
      <formula>AND($C7&lt;&gt;"",MEDIAN($C7,$D7,H$5)=H$5)</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338C759-DFA5-421A-B21A-618B0AB4A6FD}">
            <x14:dataBar minLength="0" maxLength="100" direction="rightToLeft">
              <x14:cfvo type="autoMin"/>
              <x14:cfvo type="autoMax"/>
              <x14:negativeFillColor rgb="FFFF0000"/>
              <x14:axisColor rgb="FF000000"/>
            </x14:dataBar>
          </x14:cfRule>
          <x14:cfRule type="dataBar" id="{46146B3B-988B-4D70-8AAA-99235E0217AF}">
            <x14:dataBar minLength="0" maxLength="100" direction="rightToLeft">
              <x14:cfvo type="autoMin"/>
              <x14:cfvo type="autoMax"/>
              <x14:negativeFillColor rgb="FFFF0000"/>
              <x14:axisColor rgb="FF000000"/>
            </x14:dataBar>
          </x14:cfRule>
          <xm:sqref>E7:E19</xm:sqref>
        </x14:conditionalFormatting>
        <x14:conditionalFormatting xmlns:xm="http://schemas.microsoft.com/office/excel/2006/main">
          <x14:cfRule type="dataBar" id="{A24DE31C-A9A4-42B3-BDA7-133FD9137A06}">
            <x14:dataBar minLength="0" maxLength="100">
              <x14:cfvo type="autoMin"/>
              <x14:cfvo type="autoMax"/>
              <x14:negativeFillColor rgb="FFFF0000"/>
              <x14:axisColor rgb="FF000000"/>
            </x14:dataBar>
          </x14:cfRule>
          <x14:cfRule type="dataBar" id="{96DE249E-D907-4A5D-AF0A-AB3E3BD46FF6}">
            <x14:dataBar minLength="0" maxLength="100" border="1" negativeBarBorderColorSameAsPositive="0">
              <x14:cfvo type="autoMin"/>
              <x14:cfvo type="autoMax"/>
              <x14:borderColor rgb="FF008AEF"/>
              <x14:negativeFillColor rgb="FFFF0000"/>
              <x14:negativeBorderColor rgb="FFFF0000"/>
              <x14:axisColor rgb="FF000000"/>
            </x14:dataBar>
          </x14:cfRule>
          <xm:sqref>F7:F19</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workbookViewId="0">
      <pane ySplit="1" topLeftCell="A14" activePane="bottomLeft" state="frozen"/>
      <selection pane="bottomLeft" activeCell="B46" sqref="B46"/>
    </sheetView>
  </sheetViews>
  <sheetFormatPr defaultRowHeight="15" x14ac:dyDescent="0.25"/>
  <cols>
    <col min="1" max="1" width="18.140625" bestFit="1" customWidth="1"/>
    <col min="2" max="2" width="28.140625" bestFit="1" customWidth="1"/>
    <col min="3" max="3" width="10.28515625" style="3" bestFit="1" customWidth="1"/>
    <col min="4" max="4" width="9.7109375" style="3" bestFit="1" customWidth="1"/>
  </cols>
  <sheetData>
    <row r="1" spans="1:4" s="2" customFormat="1" x14ac:dyDescent="0.25">
      <c r="A1" s="4" t="s">
        <v>3</v>
      </c>
      <c r="B1" s="4" t="s">
        <v>0</v>
      </c>
      <c r="C1" s="5" t="s">
        <v>1</v>
      </c>
      <c r="D1" s="5" t="s">
        <v>2</v>
      </c>
    </row>
    <row r="2" spans="1:4" x14ac:dyDescent="0.25">
      <c r="A2" s="1" t="s">
        <v>17</v>
      </c>
      <c r="B2" t="s">
        <v>4</v>
      </c>
      <c r="C2" s="3">
        <v>45165</v>
      </c>
      <c r="D2" s="3">
        <v>45171</v>
      </c>
    </row>
    <row r="3" spans="1:4" x14ac:dyDescent="0.25">
      <c r="A3" s="1" t="s">
        <v>17</v>
      </c>
      <c r="B3" t="s">
        <v>5</v>
      </c>
      <c r="C3" s="3">
        <v>45165</v>
      </c>
      <c r="D3" s="3">
        <v>45171</v>
      </c>
    </row>
    <row r="4" spans="1:4" x14ac:dyDescent="0.25">
      <c r="A4" s="1" t="s">
        <v>17</v>
      </c>
      <c r="B4" t="s">
        <v>6</v>
      </c>
      <c r="C4" s="3">
        <v>45165</v>
      </c>
      <c r="D4" s="3">
        <v>45171</v>
      </c>
    </row>
    <row r="5" spans="1:4" x14ac:dyDescent="0.25">
      <c r="A5" s="1" t="s">
        <v>17</v>
      </c>
      <c r="B5" t="s">
        <v>7</v>
      </c>
      <c r="C5" s="3">
        <v>45168</v>
      </c>
      <c r="D5" s="3">
        <v>45175</v>
      </c>
    </row>
    <row r="6" spans="1:4" x14ac:dyDescent="0.25">
      <c r="A6" s="1" t="s">
        <v>17</v>
      </c>
      <c r="B6" t="s">
        <v>8</v>
      </c>
      <c r="C6" s="3">
        <v>45171</v>
      </c>
      <c r="D6" s="3">
        <v>45173</v>
      </c>
    </row>
    <row r="7" spans="1:4" x14ac:dyDescent="0.25">
      <c r="A7" s="1" t="s">
        <v>17</v>
      </c>
      <c r="B7" t="s">
        <v>13</v>
      </c>
      <c r="C7" s="3">
        <v>45185</v>
      </c>
      <c r="D7" s="3">
        <v>45205</v>
      </c>
    </row>
    <row r="8" spans="1:4" x14ac:dyDescent="0.25">
      <c r="A8" s="1" t="s">
        <v>17</v>
      </c>
      <c r="B8" t="s">
        <v>14</v>
      </c>
      <c r="C8" s="3">
        <v>45185</v>
      </c>
      <c r="D8" s="3">
        <v>45206</v>
      </c>
    </row>
    <row r="9" spans="1:4" x14ac:dyDescent="0.25">
      <c r="A9" s="1" t="s">
        <v>17</v>
      </c>
      <c r="B9" t="s">
        <v>16</v>
      </c>
      <c r="C9" s="3">
        <v>45192</v>
      </c>
      <c r="D9" s="3">
        <v>45208</v>
      </c>
    </row>
    <row r="10" spans="1:4" x14ac:dyDescent="0.25">
      <c r="A10" s="1" t="s">
        <v>18</v>
      </c>
      <c r="B10" t="s">
        <v>4</v>
      </c>
      <c r="C10" s="3">
        <v>45165</v>
      </c>
      <c r="D10" s="3">
        <v>45171</v>
      </c>
    </row>
    <row r="11" spans="1:4" x14ac:dyDescent="0.25">
      <c r="A11" s="1" t="s">
        <v>18</v>
      </c>
      <c r="B11" t="s">
        <v>5</v>
      </c>
      <c r="C11" s="3">
        <v>45165</v>
      </c>
      <c r="D11" s="3">
        <v>45171</v>
      </c>
    </row>
    <row r="12" spans="1:4" x14ac:dyDescent="0.25">
      <c r="A12" s="1" t="s">
        <v>18</v>
      </c>
      <c r="B12" t="s">
        <v>7</v>
      </c>
      <c r="C12" s="3">
        <v>45168</v>
      </c>
      <c r="D12" s="3">
        <v>45175</v>
      </c>
    </row>
    <row r="13" spans="1:4" x14ac:dyDescent="0.25">
      <c r="A13" s="1" t="s">
        <v>18</v>
      </c>
      <c r="B13" t="s">
        <v>8</v>
      </c>
      <c r="C13" s="3">
        <v>45171</v>
      </c>
      <c r="D13" s="3">
        <v>45173</v>
      </c>
    </row>
    <row r="14" spans="1:4" x14ac:dyDescent="0.25">
      <c r="A14" s="1" t="s">
        <v>18</v>
      </c>
      <c r="B14" t="s">
        <v>10</v>
      </c>
      <c r="C14" s="3">
        <v>45173</v>
      </c>
      <c r="D14" s="3">
        <v>45178</v>
      </c>
    </row>
    <row r="15" spans="1:4" x14ac:dyDescent="0.25">
      <c r="A15" s="1" t="s">
        <v>18</v>
      </c>
      <c r="B15" t="s">
        <v>11</v>
      </c>
      <c r="C15" s="3">
        <v>45179</v>
      </c>
      <c r="D15" s="3">
        <v>45191</v>
      </c>
    </row>
    <row r="16" spans="1:4" x14ac:dyDescent="0.25">
      <c r="A16" s="1" t="s">
        <v>18</v>
      </c>
      <c r="B16" t="s">
        <v>12</v>
      </c>
      <c r="C16" s="3">
        <v>45179</v>
      </c>
      <c r="D16" s="3">
        <v>45191</v>
      </c>
    </row>
    <row r="17" spans="1:4" x14ac:dyDescent="0.25">
      <c r="A17" s="1" t="s">
        <v>18</v>
      </c>
      <c r="B17" t="s">
        <v>13</v>
      </c>
      <c r="C17" s="3">
        <v>45185</v>
      </c>
      <c r="D17" s="3">
        <v>45205</v>
      </c>
    </row>
    <row r="18" spans="1:4" x14ac:dyDescent="0.25">
      <c r="A18" s="1" t="s">
        <v>18</v>
      </c>
      <c r="B18" t="s">
        <v>15</v>
      </c>
      <c r="C18" s="3">
        <v>45192</v>
      </c>
      <c r="D18" s="3">
        <v>45198</v>
      </c>
    </row>
    <row r="19" spans="1:4" x14ac:dyDescent="0.25">
      <c r="A19" s="1" t="s">
        <v>18</v>
      </c>
      <c r="B19" t="s">
        <v>16</v>
      </c>
      <c r="C19" s="3">
        <v>45192</v>
      </c>
      <c r="D19" s="3">
        <v>45208</v>
      </c>
    </row>
    <row r="20" spans="1:4" x14ac:dyDescent="0.25">
      <c r="A20" s="1" t="s">
        <v>19</v>
      </c>
      <c r="B20" t="s">
        <v>4</v>
      </c>
      <c r="C20" s="3">
        <v>45165</v>
      </c>
      <c r="D20" s="3">
        <v>45171</v>
      </c>
    </row>
    <row r="21" spans="1:4" x14ac:dyDescent="0.25">
      <c r="A21" s="1" t="s">
        <v>19</v>
      </c>
      <c r="B21" t="s">
        <v>5</v>
      </c>
      <c r="C21" s="3">
        <v>45165</v>
      </c>
      <c r="D21" s="3">
        <v>45171</v>
      </c>
    </row>
    <row r="22" spans="1:4" x14ac:dyDescent="0.25">
      <c r="A22" s="1" t="s">
        <v>19</v>
      </c>
      <c r="B22" t="s">
        <v>7</v>
      </c>
      <c r="C22" s="3">
        <v>45168</v>
      </c>
      <c r="D22" s="3">
        <v>45175</v>
      </c>
    </row>
    <row r="23" spans="1:4" x14ac:dyDescent="0.25">
      <c r="A23" s="1" t="s">
        <v>19</v>
      </c>
      <c r="B23" t="s">
        <v>8</v>
      </c>
      <c r="C23" s="3">
        <v>45171</v>
      </c>
      <c r="D23" s="3">
        <v>45173</v>
      </c>
    </row>
    <row r="24" spans="1:4" x14ac:dyDescent="0.25">
      <c r="A24" s="1" t="s">
        <v>19</v>
      </c>
      <c r="B24" t="s">
        <v>9</v>
      </c>
      <c r="C24" s="3">
        <v>45171</v>
      </c>
      <c r="D24" s="3">
        <v>45173</v>
      </c>
    </row>
    <row r="25" spans="1:4" x14ac:dyDescent="0.25">
      <c r="A25" s="1" t="s">
        <v>19</v>
      </c>
      <c r="B25" t="s">
        <v>10</v>
      </c>
      <c r="C25" s="3">
        <v>45173</v>
      </c>
      <c r="D25" s="3">
        <v>45178</v>
      </c>
    </row>
    <row r="26" spans="1:4" x14ac:dyDescent="0.25">
      <c r="A26" s="1" t="s">
        <v>19</v>
      </c>
      <c r="B26" t="s">
        <v>11</v>
      </c>
      <c r="C26" s="3">
        <v>45179</v>
      </c>
      <c r="D26" s="3">
        <v>45191</v>
      </c>
    </row>
    <row r="27" spans="1:4" x14ac:dyDescent="0.25">
      <c r="A27" s="1" t="s">
        <v>19</v>
      </c>
      <c r="B27" t="s">
        <v>12</v>
      </c>
      <c r="C27" s="3">
        <v>45179</v>
      </c>
      <c r="D27" s="3">
        <v>45191</v>
      </c>
    </row>
    <row r="28" spans="1:4" x14ac:dyDescent="0.25">
      <c r="A28" s="1" t="s">
        <v>19</v>
      </c>
      <c r="B28" t="s">
        <v>13</v>
      </c>
      <c r="C28" s="3">
        <v>45185</v>
      </c>
      <c r="D28" s="3">
        <v>45205</v>
      </c>
    </row>
    <row r="29" spans="1:4" x14ac:dyDescent="0.25">
      <c r="A29" s="1" t="s">
        <v>19</v>
      </c>
      <c r="B29" t="s">
        <v>15</v>
      </c>
      <c r="C29" s="3">
        <v>45192</v>
      </c>
      <c r="D29" s="3">
        <v>45198</v>
      </c>
    </row>
    <row r="30" spans="1:4" x14ac:dyDescent="0.25">
      <c r="A30" s="1" t="s">
        <v>19</v>
      </c>
      <c r="B30" t="s">
        <v>16</v>
      </c>
      <c r="C30" s="3">
        <v>45192</v>
      </c>
      <c r="D30" s="3">
        <v>45208</v>
      </c>
    </row>
    <row r="31" spans="1:4" x14ac:dyDescent="0.25">
      <c r="A31" t="s">
        <v>20</v>
      </c>
      <c r="B31" t="s">
        <v>4</v>
      </c>
      <c r="C31" s="3">
        <v>45165</v>
      </c>
      <c r="D31" s="3">
        <v>45171</v>
      </c>
    </row>
    <row r="32" spans="1:4" x14ac:dyDescent="0.25">
      <c r="A32" t="s">
        <v>20</v>
      </c>
      <c r="B32" t="s">
        <v>5</v>
      </c>
      <c r="C32" s="3">
        <v>45165</v>
      </c>
      <c r="D32" s="3">
        <v>45171</v>
      </c>
    </row>
    <row r="33" spans="1:4" x14ac:dyDescent="0.25">
      <c r="A33" t="s">
        <v>20</v>
      </c>
      <c r="B33" t="s">
        <v>6</v>
      </c>
      <c r="C33" s="3">
        <v>45165</v>
      </c>
      <c r="D33" s="3">
        <v>45171</v>
      </c>
    </row>
    <row r="34" spans="1:4" x14ac:dyDescent="0.25">
      <c r="A34" t="s">
        <v>20</v>
      </c>
      <c r="B34" t="s">
        <v>7</v>
      </c>
      <c r="C34" s="3">
        <v>45168</v>
      </c>
      <c r="D34" s="3">
        <v>45175</v>
      </c>
    </row>
    <row r="35" spans="1:4" x14ac:dyDescent="0.25">
      <c r="A35" t="s">
        <v>20</v>
      </c>
      <c r="B35" t="s">
        <v>8</v>
      </c>
      <c r="C35" s="3">
        <v>45171</v>
      </c>
      <c r="D35" s="3">
        <v>45173</v>
      </c>
    </row>
    <row r="36" spans="1:4" x14ac:dyDescent="0.25">
      <c r="A36" t="s">
        <v>20</v>
      </c>
      <c r="B36" t="s">
        <v>9</v>
      </c>
      <c r="C36" s="3">
        <v>45171</v>
      </c>
      <c r="D36" s="3">
        <v>45173</v>
      </c>
    </row>
    <row r="37" spans="1:4" x14ac:dyDescent="0.25">
      <c r="A37" t="s">
        <v>20</v>
      </c>
      <c r="B37" t="s">
        <v>10</v>
      </c>
      <c r="C37" s="3">
        <v>45173</v>
      </c>
      <c r="D37" s="3">
        <v>45178</v>
      </c>
    </row>
    <row r="38" spans="1:4" x14ac:dyDescent="0.25">
      <c r="A38" t="s">
        <v>20</v>
      </c>
      <c r="B38" t="s">
        <v>11</v>
      </c>
      <c r="C38" s="3">
        <v>45179</v>
      </c>
      <c r="D38" s="3">
        <v>45191</v>
      </c>
    </row>
    <row r="39" spans="1:4" x14ac:dyDescent="0.25">
      <c r="A39" t="s">
        <v>20</v>
      </c>
      <c r="B39" t="s">
        <v>12</v>
      </c>
      <c r="C39" s="3">
        <v>45179</v>
      </c>
      <c r="D39" s="3">
        <v>45191</v>
      </c>
    </row>
    <row r="40" spans="1:4" x14ac:dyDescent="0.25">
      <c r="A40" t="s">
        <v>20</v>
      </c>
      <c r="B40" t="s">
        <v>13</v>
      </c>
      <c r="C40" s="3">
        <v>45185</v>
      </c>
      <c r="D40" s="3">
        <v>45205</v>
      </c>
    </row>
    <row r="41" spans="1:4" x14ac:dyDescent="0.25">
      <c r="A41" t="s">
        <v>20</v>
      </c>
      <c r="B41" t="s">
        <v>15</v>
      </c>
      <c r="C41" s="3">
        <v>45192</v>
      </c>
      <c r="D41" s="3">
        <v>45198</v>
      </c>
    </row>
    <row r="42" spans="1:4" x14ac:dyDescent="0.25">
      <c r="A42" t="s">
        <v>20</v>
      </c>
      <c r="B42" t="s">
        <v>16</v>
      </c>
      <c r="C42" s="3">
        <v>45192</v>
      </c>
      <c r="D42" s="3">
        <v>45208</v>
      </c>
    </row>
  </sheetData>
  <autoFilter ref="B1:B42"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3C270-4016-48EB-8668-7F7EC1A472D1}">
  <dimension ref="A3:C14"/>
  <sheetViews>
    <sheetView workbookViewId="0">
      <selection activeCell="B10" sqref="B10"/>
    </sheetView>
  </sheetViews>
  <sheetFormatPr defaultRowHeight="15" x14ac:dyDescent="0.25"/>
  <cols>
    <col min="1" max="1" width="28.140625" bestFit="1" customWidth="1"/>
    <col min="2" max="2" width="16.7109375" bestFit="1" customWidth="1"/>
    <col min="3" max="3" width="16.140625" bestFit="1" customWidth="1"/>
  </cols>
  <sheetData>
    <row r="3" spans="1:3" x14ac:dyDescent="0.25">
      <c r="A3" s="6" t="s">
        <v>21</v>
      </c>
      <c r="B3" t="s">
        <v>22</v>
      </c>
      <c r="C3" t="s">
        <v>23</v>
      </c>
    </row>
    <row r="4" spans="1:3" x14ac:dyDescent="0.25">
      <c r="A4" s="7" t="s">
        <v>15</v>
      </c>
      <c r="B4" s="18">
        <v>45192</v>
      </c>
      <c r="C4" s="18">
        <v>45198</v>
      </c>
    </row>
    <row r="5" spans="1:3" x14ac:dyDescent="0.25">
      <c r="A5" s="7" t="s">
        <v>10</v>
      </c>
      <c r="B5" s="18">
        <v>45173</v>
      </c>
      <c r="C5" s="18">
        <v>45178</v>
      </c>
    </row>
    <row r="6" spans="1:3" x14ac:dyDescent="0.25">
      <c r="A6" s="7" t="s">
        <v>4</v>
      </c>
      <c r="B6" s="18">
        <v>45165</v>
      </c>
      <c r="C6" s="18">
        <v>45171</v>
      </c>
    </row>
    <row r="7" spans="1:3" x14ac:dyDescent="0.25">
      <c r="A7" s="7" t="s">
        <v>5</v>
      </c>
      <c r="B7" s="18">
        <v>45165</v>
      </c>
      <c r="C7" s="18">
        <v>45171</v>
      </c>
    </row>
    <row r="8" spans="1:3" x14ac:dyDescent="0.25">
      <c r="A8" s="7" t="s">
        <v>11</v>
      </c>
      <c r="B8" s="18">
        <v>45179</v>
      </c>
      <c r="C8" s="18">
        <v>45191</v>
      </c>
    </row>
    <row r="9" spans="1:3" x14ac:dyDescent="0.25">
      <c r="A9" s="7" t="s">
        <v>16</v>
      </c>
      <c r="B9" s="18">
        <v>45192</v>
      </c>
      <c r="C9" s="18">
        <v>45208</v>
      </c>
    </row>
    <row r="10" spans="1:3" x14ac:dyDescent="0.25">
      <c r="A10" s="7" t="s">
        <v>12</v>
      </c>
      <c r="B10" s="18">
        <v>45179</v>
      </c>
      <c r="C10" s="18">
        <v>45191</v>
      </c>
    </row>
    <row r="11" spans="1:3" x14ac:dyDescent="0.25">
      <c r="A11" s="7" t="s">
        <v>9</v>
      </c>
      <c r="B11" s="18">
        <v>45171</v>
      </c>
      <c r="C11" s="18">
        <v>45173</v>
      </c>
    </row>
    <row r="12" spans="1:3" x14ac:dyDescent="0.25">
      <c r="A12" s="7" t="s">
        <v>7</v>
      </c>
      <c r="B12" s="18">
        <v>45168</v>
      </c>
      <c r="C12" s="18">
        <v>45175</v>
      </c>
    </row>
    <row r="13" spans="1:3" x14ac:dyDescent="0.25">
      <c r="A13" s="7" t="s">
        <v>8</v>
      </c>
      <c r="B13" s="18">
        <v>45171</v>
      </c>
      <c r="C13" s="18">
        <v>45173</v>
      </c>
    </row>
    <row r="14" spans="1:3" x14ac:dyDescent="0.25">
      <c r="A14" s="7" t="s">
        <v>13</v>
      </c>
      <c r="B14" s="18">
        <v>45185</v>
      </c>
      <c r="C14" s="18">
        <v>45205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GanttChart</vt:lpstr>
      <vt:lpstr>Data</vt:lpstr>
      <vt:lpstr>PivotTable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2023-09-03T06:11:34Z</dcterms:created>
  <dcterms:modified xsi:type="dcterms:W3CDTF">2023-09-04T07:14:40Z</dcterms:modified>
</cp:coreProperties>
</file>