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J:\Seventh Semester\Computational Intelligence\Homeworks\CI_HW1\"/>
    </mc:Choice>
  </mc:AlternateContent>
  <xr:revisionPtr revIDLastSave="0" documentId="13_ncr:1_{425BD2BC-F8C0-435B-9E34-4CBF4A1F8E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  <c r="G8" i="1" s="1"/>
  <c r="F6" i="1"/>
  <c r="F7" i="1" s="1"/>
  <c r="F8" i="1" s="1"/>
  <c r="E6" i="1"/>
  <c r="E7" i="1" s="1"/>
  <c r="E8" i="1" s="1"/>
  <c r="L21" i="1"/>
  <c r="H5" i="1"/>
  <c r="I5" i="1" s="1"/>
  <c r="H8" i="1" l="1"/>
  <c r="I8" i="1" s="1"/>
  <c r="H7" i="1"/>
  <c r="I7" i="1" s="1"/>
  <c r="H6" i="1"/>
  <c r="I6" i="1" s="1"/>
  <c r="M21" i="1"/>
  <c r="K22" i="1" s="1"/>
  <c r="H9" i="1" l="1"/>
  <c r="I9" i="1"/>
  <c r="J6" i="1" s="1"/>
  <c r="K6" i="1" s="1"/>
  <c r="J22" i="1"/>
  <c r="I22" i="1"/>
  <c r="L4" i="1"/>
  <c r="L5" i="1" s="1"/>
  <c r="M4" i="1"/>
  <c r="M5" i="1" l="1"/>
  <c r="M6" i="1" s="1"/>
  <c r="M7" i="1" s="1"/>
  <c r="M8" i="1" s="1"/>
  <c r="L22" i="1"/>
  <c r="M22" i="1" s="1"/>
  <c r="J8" i="1"/>
  <c r="K8" i="1" s="1"/>
  <c r="J7" i="1"/>
  <c r="K7" i="1" s="1"/>
  <c r="J5" i="1"/>
  <c r="K5" i="1" s="1"/>
  <c r="L6" i="1"/>
  <c r="N5" i="1" l="1"/>
  <c r="J23" i="1"/>
  <c r="I23" i="1"/>
  <c r="K23" i="1"/>
  <c r="L7" i="1"/>
  <c r="N6" i="1"/>
  <c r="O6" i="1" s="1"/>
  <c r="O5" i="1" l="1"/>
  <c r="L23" i="1"/>
  <c r="M23" i="1" s="1"/>
  <c r="L8" i="1"/>
  <c r="N8" i="1" s="1"/>
  <c r="O8" i="1" s="1"/>
  <c r="N7" i="1"/>
  <c r="O7" i="1" s="1"/>
  <c r="S4" i="1" l="1"/>
  <c r="N9" i="1"/>
  <c r="J24" i="1"/>
  <c r="K24" i="1"/>
  <c r="I24" i="1"/>
  <c r="S5" i="1"/>
  <c r="S6" i="1" s="1"/>
  <c r="S7" i="1" s="1"/>
  <c r="S8" i="1" s="1"/>
  <c r="O9" i="1"/>
  <c r="R4" i="1"/>
  <c r="R5" i="1" s="1"/>
  <c r="L24" i="1" l="1"/>
  <c r="M24" i="1" s="1"/>
  <c r="K25" i="1" s="1"/>
  <c r="R6" i="1"/>
  <c r="P7" i="1"/>
  <c r="Q7" i="1" s="1"/>
  <c r="P6" i="1"/>
  <c r="Q6" i="1" s="1"/>
  <c r="P5" i="1"/>
  <c r="Q5" i="1" s="1"/>
  <c r="P8" i="1"/>
  <c r="Q8" i="1" s="1"/>
  <c r="T5" i="1" l="1"/>
  <c r="U5" i="1" s="1"/>
  <c r="P21" i="1"/>
  <c r="J25" i="1"/>
  <c r="J28" i="1" s="1"/>
  <c r="J29" i="1" s="1"/>
  <c r="J30" i="1" s="1"/>
  <c r="I25" i="1"/>
  <c r="I28" i="1" s="1"/>
  <c r="I29" i="1" s="1"/>
  <c r="I30" i="1" s="1"/>
  <c r="I31" i="1" s="1"/>
  <c r="I32" i="1" s="1"/>
  <c r="K28" i="1"/>
  <c r="K29" i="1" s="1"/>
  <c r="K30" i="1" s="1"/>
  <c r="K31" i="1" s="1"/>
  <c r="K32" i="1" s="1"/>
  <c r="T6" i="1"/>
  <c r="U6" i="1" s="1"/>
  <c r="R7" i="1"/>
  <c r="L30" i="1" l="1"/>
  <c r="O21" i="1"/>
  <c r="N21" i="1"/>
  <c r="L29" i="1"/>
  <c r="J31" i="1"/>
  <c r="L31" i="1" s="1"/>
  <c r="R8" i="1"/>
  <c r="T8" i="1" s="1"/>
  <c r="U8" i="1" s="1"/>
  <c r="T7" i="1"/>
  <c r="U7" i="1" s="1"/>
  <c r="X4" i="1" s="1"/>
  <c r="X5" i="1" s="1"/>
  <c r="X6" i="1" l="1"/>
  <c r="Y4" i="1"/>
  <c r="Y5" i="1" s="1"/>
  <c r="Y6" i="1" s="1"/>
  <c r="Y7" i="1" s="1"/>
  <c r="Y8" i="1" s="1"/>
  <c r="Q21" i="1"/>
  <c r="R21" i="1" s="1"/>
  <c r="O22" i="1" s="1"/>
  <c r="J32" i="1"/>
  <c r="L32" i="1" s="1"/>
  <c r="U9" i="1"/>
  <c r="V5" i="1" s="1"/>
  <c r="W5" i="1" s="1"/>
  <c r="Z5" i="1" l="1"/>
  <c r="X7" i="1"/>
  <c r="V6" i="1"/>
  <c r="W6" i="1" s="1"/>
  <c r="Z6" i="1" s="1"/>
  <c r="P22" i="1"/>
  <c r="N22" i="1"/>
  <c r="X8" i="1" l="1"/>
  <c r="V7" i="1"/>
  <c r="W7" i="1" s="1"/>
  <c r="Z7" i="1" s="1"/>
  <c r="Q22" i="1"/>
  <c r="R22" i="1" s="1"/>
  <c r="O23" i="1" s="1"/>
  <c r="V8" i="1" l="1"/>
  <c r="W8" i="1" s="1"/>
  <c r="Z8" i="1" s="1"/>
  <c r="N23" i="1"/>
  <c r="P23" i="1"/>
  <c r="Q23" i="1" l="1"/>
  <c r="R23" i="1" s="1"/>
  <c r="P24" i="1" s="1"/>
  <c r="N24" i="1" l="1"/>
  <c r="O24" i="1"/>
  <c r="Q24" i="1" l="1"/>
  <c r="R24" i="1"/>
  <c r="P25" i="1" s="1"/>
  <c r="O25" i="1" l="1"/>
  <c r="N25" i="1"/>
  <c r="O28" i="1" l="1"/>
  <c r="O29" i="1" s="1"/>
  <c r="T21" i="1"/>
  <c r="U21" i="1"/>
  <c r="P28" i="1"/>
  <c r="P29" i="1" s="1"/>
  <c r="P30" i="1" s="1"/>
  <c r="P31" i="1" s="1"/>
  <c r="P32" i="1" s="1"/>
  <c r="S21" i="1"/>
  <c r="N28" i="1"/>
  <c r="N29" i="1" s="1"/>
  <c r="N30" i="1" s="1"/>
  <c r="N31" i="1" s="1"/>
  <c r="N32" i="1" s="1"/>
  <c r="V21" i="1" l="1"/>
  <c r="O30" i="1"/>
  <c r="Q30" i="1" s="1"/>
  <c r="Q29" i="1"/>
  <c r="W21" i="1" l="1"/>
  <c r="U22" i="1"/>
  <c r="O31" i="1"/>
  <c r="Q31" i="1" s="1"/>
  <c r="S22" i="1" l="1"/>
  <c r="T22" i="1"/>
  <c r="O32" i="1"/>
  <c r="Q32" i="1" s="1"/>
  <c r="V22" i="1" l="1"/>
  <c r="W22" i="1" l="1"/>
  <c r="U23" i="1"/>
  <c r="S23" i="1" l="1"/>
  <c r="T23" i="1"/>
  <c r="V23" i="1" s="1"/>
  <c r="U24" i="1" s="1"/>
  <c r="W23" i="1" l="1"/>
  <c r="T24" i="1" s="1"/>
  <c r="S24" i="1" l="1"/>
  <c r="V24" i="1" s="1"/>
  <c r="U25" i="1" s="1"/>
  <c r="U28" i="1" s="1"/>
  <c r="U29" i="1" s="1"/>
  <c r="U30" i="1" s="1"/>
  <c r="U31" i="1" s="1"/>
  <c r="U32" i="1" s="1"/>
  <c r="W24" i="1" l="1"/>
  <c r="T25" i="1" s="1"/>
  <c r="T28" i="1" s="1"/>
  <c r="T29" i="1" s="1"/>
  <c r="S25" i="1" l="1"/>
  <c r="S28" i="1" s="1"/>
  <c r="S29" i="1" s="1"/>
  <c r="S30" i="1" s="1"/>
  <c r="S31" i="1" s="1"/>
  <c r="S32" i="1" s="1"/>
  <c r="T30" i="1"/>
  <c r="V29" i="1" l="1"/>
  <c r="V30" i="1"/>
  <c r="T31" i="1"/>
  <c r="T32" i="1" l="1"/>
  <c r="V32" i="1" s="1"/>
  <c r="V31" i="1"/>
</calcChain>
</file>

<file path=xl/sharedStrings.xml><?xml version="1.0" encoding="utf-8"?>
<sst xmlns="http://schemas.openxmlformats.org/spreadsheetml/2006/main" count="80" uniqueCount="29">
  <si>
    <t>Initial values</t>
  </si>
  <si>
    <t>y</t>
  </si>
  <si>
    <t>b</t>
  </si>
  <si>
    <t>w1</t>
  </si>
  <si>
    <t>w2</t>
  </si>
  <si>
    <t>GD</t>
  </si>
  <si>
    <t>x1</t>
  </si>
  <si>
    <t>x2</t>
  </si>
  <si>
    <t>bias</t>
  </si>
  <si>
    <t>first update</t>
  </si>
  <si>
    <t>error</t>
  </si>
  <si>
    <t>sum of errors</t>
  </si>
  <si>
    <t>Second Update</t>
  </si>
  <si>
    <t>output</t>
  </si>
  <si>
    <t>lr</t>
  </si>
  <si>
    <t>Stochastic Gradien Descent</t>
  </si>
  <si>
    <t>Fixed values</t>
  </si>
  <si>
    <t>Input row</t>
  </si>
  <si>
    <t>initial values -&gt;</t>
  </si>
  <si>
    <t>Update on sample 1</t>
  </si>
  <si>
    <t>Update on sample 2</t>
  </si>
  <si>
    <t>Update on sample 3</t>
  </si>
  <si>
    <t>Update on sample 4</t>
  </si>
  <si>
    <t>Round 1</t>
  </si>
  <si>
    <t>Test column</t>
  </si>
  <si>
    <t>Round 2</t>
  </si>
  <si>
    <t>Round 3</t>
  </si>
  <si>
    <t>y sum -&gt;</t>
  </si>
  <si>
    <t>Third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</si>
</sst>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5" borderId="0" xfId="4" applyAlignment="1">
      <alignment horizontal="center" vertical="center"/>
    </xf>
    <xf numFmtId="0" fontId="4" fillId="5" borderId="0" xfId="4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9" borderId="0" xfId="8" applyAlignment="1">
      <alignment horizontal="center" vertical="center"/>
    </xf>
    <xf numFmtId="0" fontId="4" fillId="9" borderId="0" xfId="8" applyFont="1" applyAlignment="1">
      <alignment horizontal="center" vertical="center"/>
    </xf>
    <xf numFmtId="0" fontId="1" fillId="12" borderId="0" xfId="11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13" borderId="0" xfId="12" applyAlignment="1">
      <alignment horizontal="center" vertical="center"/>
    </xf>
    <xf numFmtId="0" fontId="1" fillId="16" borderId="0" xfId="15" applyAlignment="1">
      <alignment horizontal="center" vertical="center"/>
    </xf>
    <xf numFmtId="0" fontId="1" fillId="11" borderId="0" xfId="10"/>
    <xf numFmtId="0" fontId="1" fillId="15" borderId="0" xfId="14"/>
    <xf numFmtId="0" fontId="1" fillId="17" borderId="0" xfId="16"/>
    <xf numFmtId="0" fontId="4" fillId="0" borderId="0" xfId="0" applyFont="1" applyAlignment="1">
      <alignment horizontal="center" vertical="center"/>
    </xf>
    <xf numFmtId="0" fontId="4" fillId="7" borderId="0" xfId="6" applyFont="1" applyAlignment="1">
      <alignment horizontal="center" vertical="center"/>
    </xf>
    <xf numFmtId="0" fontId="1" fillId="11" borderId="0" xfId="10" applyAlignment="1">
      <alignment horizontal="center" vertical="center"/>
    </xf>
    <xf numFmtId="0" fontId="1" fillId="11" borderId="0" xfId="10" applyAlignment="1">
      <alignment horizontal="center"/>
    </xf>
    <xf numFmtId="0" fontId="0" fillId="0" borderId="0" xfId="0" applyAlignment="1">
      <alignment horizontal="center"/>
    </xf>
    <xf numFmtId="0" fontId="5" fillId="4" borderId="0" xfId="3" applyAlignment="1">
      <alignment horizontal="center"/>
    </xf>
    <xf numFmtId="0" fontId="3" fillId="3" borderId="2" xfId="2" applyAlignment="1">
      <alignment horizontal="center"/>
    </xf>
    <xf numFmtId="0" fontId="5" fillId="10" borderId="0" xfId="9" applyAlignment="1">
      <alignment horizontal="center"/>
    </xf>
    <xf numFmtId="0" fontId="5" fillId="14" borderId="0" xfId="13" applyAlignment="1">
      <alignment horizontal="center"/>
    </xf>
    <xf numFmtId="0" fontId="5" fillId="8" borderId="0" xfId="7" applyAlignment="1">
      <alignment horizontal="center"/>
    </xf>
    <xf numFmtId="0" fontId="2" fillId="2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5" borderId="0" xfId="4" applyAlignment="1">
      <alignment horizontal="center" vertical="center"/>
    </xf>
    <xf numFmtId="0" fontId="5" fillId="14" borderId="0" xfId="13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9" borderId="0" xfId="8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7">
    <cellStyle name="20% - Accent1" xfId="4" builtinId="30"/>
    <cellStyle name="20% - Accent2" xfId="6" builtinId="34"/>
    <cellStyle name="20% - Accent3" xfId="8" builtinId="38"/>
    <cellStyle name="20% - Accent4" xfId="10" builtinId="42"/>
    <cellStyle name="20% - Accent5" xfId="16" builtinId="46"/>
    <cellStyle name="20% - Accent6" xfId="14" builtinId="50"/>
    <cellStyle name="40% - Accent4" xfId="11" builtinId="43"/>
    <cellStyle name="60% - Accent1" xfId="5" builtinId="32"/>
    <cellStyle name="60% - Accent4" xfId="12" builtinId="44"/>
    <cellStyle name="60% - Accent6" xfId="15" builtinId="52"/>
    <cellStyle name="Accent1" xfId="3" builtinId="29"/>
    <cellStyle name="Accent3" xfId="7" builtinId="37"/>
    <cellStyle name="Accent4" xfId="9" builtinId="41"/>
    <cellStyle name="Accent6" xfId="13" builtinId="49"/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topLeftCell="G1" workbookViewId="0">
      <selection activeCell="AA2" sqref="AA2:AD2"/>
    </sheetView>
  </sheetViews>
  <sheetFormatPr defaultRowHeight="14.4" x14ac:dyDescent="0.3"/>
  <cols>
    <col min="10" max="10" width="17.88671875" customWidth="1"/>
    <col min="16" max="16" width="17.77734375" customWidth="1"/>
    <col min="22" max="22" width="17.77734375" customWidth="1"/>
  </cols>
  <sheetData>
    <row r="1" spans="1:30" x14ac:dyDescent="0.3">
      <c r="A1" s="2"/>
      <c r="B1" s="2"/>
      <c r="C1" s="2"/>
      <c r="D1" s="2"/>
      <c r="E1" s="29" t="s">
        <v>5</v>
      </c>
      <c r="F1" s="29"/>
      <c r="G1" s="29"/>
      <c r="H1" s="2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0" x14ac:dyDescent="0.3">
      <c r="A2" s="2"/>
      <c r="B2" s="2"/>
      <c r="C2" s="2"/>
      <c r="D2" s="2"/>
      <c r="E2" s="28" t="s">
        <v>0</v>
      </c>
      <c r="F2" s="28"/>
      <c r="G2" s="28"/>
      <c r="H2" s="28"/>
      <c r="I2" s="3"/>
      <c r="J2" s="3"/>
      <c r="K2" s="30" t="s">
        <v>9</v>
      </c>
      <c r="L2" s="30"/>
      <c r="M2" s="30"/>
      <c r="N2" s="30"/>
      <c r="O2" s="5"/>
      <c r="P2" s="5"/>
      <c r="Q2" s="31" t="s">
        <v>12</v>
      </c>
      <c r="R2" s="31"/>
      <c r="S2" s="31"/>
      <c r="T2" s="6"/>
      <c r="U2" s="6"/>
      <c r="V2" s="6"/>
      <c r="W2" s="19" t="s">
        <v>28</v>
      </c>
      <c r="X2" s="19"/>
      <c r="Y2" s="19"/>
      <c r="Z2" s="19"/>
      <c r="AA2" s="20"/>
      <c r="AB2" s="20"/>
      <c r="AC2" s="20"/>
      <c r="AD2" s="20"/>
    </row>
    <row r="3" spans="1:30" x14ac:dyDescent="0.3">
      <c r="A3" s="2" t="s">
        <v>6</v>
      </c>
      <c r="B3" s="2" t="s">
        <v>7</v>
      </c>
      <c r="C3" s="2" t="s">
        <v>8</v>
      </c>
      <c r="D3" s="2" t="s">
        <v>13</v>
      </c>
      <c r="E3" s="3" t="s">
        <v>2</v>
      </c>
      <c r="F3" s="3" t="s">
        <v>3</v>
      </c>
      <c r="G3" s="3" t="s">
        <v>4</v>
      </c>
      <c r="H3" s="3" t="s">
        <v>1</v>
      </c>
      <c r="I3" s="3" t="s">
        <v>10</v>
      </c>
      <c r="J3" s="3" t="s">
        <v>11</v>
      </c>
      <c r="K3" s="5" t="s">
        <v>2</v>
      </c>
      <c r="L3" s="5" t="s">
        <v>3</v>
      </c>
      <c r="M3" s="5" t="s">
        <v>4</v>
      </c>
      <c r="N3" s="5" t="s">
        <v>1</v>
      </c>
      <c r="O3" s="5" t="s">
        <v>10</v>
      </c>
      <c r="P3" s="5" t="s">
        <v>11</v>
      </c>
      <c r="Q3" s="6" t="s">
        <v>2</v>
      </c>
      <c r="R3" s="6" t="s">
        <v>3</v>
      </c>
      <c r="S3" s="6" t="s">
        <v>4</v>
      </c>
      <c r="T3" s="6" t="s">
        <v>1</v>
      </c>
      <c r="U3" s="6" t="s">
        <v>10</v>
      </c>
      <c r="V3" s="6" t="s">
        <v>11</v>
      </c>
      <c r="W3" s="18" t="s">
        <v>2</v>
      </c>
      <c r="X3" s="18" t="s">
        <v>3</v>
      </c>
      <c r="Y3" s="18" t="s">
        <v>4</v>
      </c>
      <c r="Z3" s="18" t="s">
        <v>1</v>
      </c>
    </row>
    <row r="4" spans="1:30" x14ac:dyDescent="0.3">
      <c r="A4" s="2"/>
      <c r="B4" s="2"/>
      <c r="C4" s="2"/>
      <c r="D4" s="2"/>
      <c r="E4" s="3"/>
      <c r="F4" s="3">
        <v>0.2</v>
      </c>
      <c r="G4" s="3">
        <v>-0.1</v>
      </c>
      <c r="H4" s="3"/>
      <c r="I4" s="3"/>
      <c r="J4" s="3"/>
      <c r="K4" s="5"/>
      <c r="L4" s="5">
        <f>F4+0.05*(I5*A5+I6*A6+I7*A7+I8*A8)</f>
        <v>0.26</v>
      </c>
      <c r="M4" s="5">
        <f>G4+0.05*(I5*B5+I6*B6+I7*B7+I8*B8)</f>
        <v>2.0000000000000018E-2</v>
      </c>
      <c r="N4" s="5"/>
      <c r="O4" s="5"/>
      <c r="P4" s="5"/>
      <c r="Q4" s="6"/>
      <c r="R4" s="6">
        <f>L4+0.05*(O5*A5+O6*A6+O7*A7+O8*A8)</f>
        <v>0.308</v>
      </c>
      <c r="S4" s="6">
        <f>M4+0.05*(O5*B5+O6*B6+O7*B7+O8*B8)</f>
        <v>0.11600000000000002</v>
      </c>
      <c r="T4" s="6"/>
      <c r="U4" s="6"/>
      <c r="V4" s="6"/>
      <c r="W4" s="13"/>
      <c r="X4" s="13">
        <f>R4+0.05*(U5*A5+U6*A6+U7*A7+U8*A8)</f>
        <v>0.26960000000000001</v>
      </c>
      <c r="Y4" s="13">
        <f>S4+0.05*(U5*B5+U6*B6+U7*B7+U8*B8)</f>
        <v>3.9200000000000013E-2</v>
      </c>
      <c r="Z4" s="13"/>
    </row>
    <row r="5" spans="1:30" x14ac:dyDescent="0.3">
      <c r="A5" s="2">
        <v>1</v>
      </c>
      <c r="B5" s="2">
        <v>1</v>
      </c>
      <c r="C5" s="2">
        <v>1</v>
      </c>
      <c r="D5" s="2">
        <v>1</v>
      </c>
      <c r="E5" s="3">
        <v>0.1</v>
      </c>
      <c r="F5" s="3">
        <v>0.2</v>
      </c>
      <c r="G5" s="3">
        <v>-0.1</v>
      </c>
      <c r="H5" s="3">
        <f>A5*F5+B5*G5+E5</f>
        <v>0.2</v>
      </c>
      <c r="I5" s="3">
        <f>D5-H5</f>
        <v>0.8</v>
      </c>
      <c r="J5" s="3">
        <f>I9</f>
        <v>-2.4</v>
      </c>
      <c r="K5" s="5">
        <f>E5+0.05*J5</f>
        <v>-1.999999999999999E-2</v>
      </c>
      <c r="L5" s="5">
        <f>L4</f>
        <v>0.26</v>
      </c>
      <c r="M5" s="5">
        <f>M4</f>
        <v>2.0000000000000018E-2</v>
      </c>
      <c r="N5" s="5">
        <f>L5*A5+M5*B5+K5</f>
        <v>0.26</v>
      </c>
      <c r="O5" s="5">
        <f>D5-N5</f>
        <v>0.74</v>
      </c>
      <c r="P5" s="5">
        <f>O9</f>
        <v>-1.92</v>
      </c>
      <c r="Q5" s="6">
        <f>K5+0.05*P5</f>
        <v>-0.11599999999999999</v>
      </c>
      <c r="R5" s="6">
        <f>R4</f>
        <v>0.308</v>
      </c>
      <c r="S5" s="6">
        <f>S4</f>
        <v>0.11600000000000002</v>
      </c>
      <c r="T5" s="6">
        <f>R5*A5+S5*B5+Q5</f>
        <v>0.30800000000000005</v>
      </c>
      <c r="U5" s="6">
        <f>T5-D5</f>
        <v>-0.69199999999999995</v>
      </c>
      <c r="V5" s="6">
        <f>U9</f>
        <v>1.536</v>
      </c>
      <c r="W5" s="13">
        <f>Q5+0.05*V5</f>
        <v>-3.9199999999999985E-2</v>
      </c>
      <c r="X5" s="13">
        <f>X4</f>
        <v>0.26960000000000001</v>
      </c>
      <c r="Y5" s="13">
        <f>Y4</f>
        <v>3.9200000000000013E-2</v>
      </c>
      <c r="Z5" s="13">
        <f>X5*A5+Y5*B5+W5</f>
        <v>0.26960000000000006</v>
      </c>
    </row>
    <row r="6" spans="1:30" x14ac:dyDescent="0.3">
      <c r="A6" s="2">
        <v>1</v>
      </c>
      <c r="B6" s="2">
        <v>-1</v>
      </c>
      <c r="C6" s="2">
        <v>1</v>
      </c>
      <c r="D6" s="2">
        <v>-1</v>
      </c>
      <c r="E6" s="3">
        <f>E5</f>
        <v>0.1</v>
      </c>
      <c r="F6" s="3">
        <f>F5</f>
        <v>0.2</v>
      </c>
      <c r="G6" s="3">
        <f>G5</f>
        <v>-0.1</v>
      </c>
      <c r="H6" s="3">
        <f t="shared" ref="H6:H8" si="0">A6*F6+B6*G6+E6</f>
        <v>0.4</v>
      </c>
      <c r="I6" s="3">
        <f t="shared" ref="I6:I8" si="1">D6-H6</f>
        <v>-1.4</v>
      </c>
      <c r="J6" s="3">
        <f>I9</f>
        <v>-2.4</v>
      </c>
      <c r="K6" s="5">
        <f>E6+0.05*J6</f>
        <v>-1.999999999999999E-2</v>
      </c>
      <c r="L6" s="5">
        <f t="shared" ref="L6:L8" si="2">L5</f>
        <v>0.26</v>
      </c>
      <c r="M6" s="5">
        <f t="shared" ref="M6:M8" si="3">M5</f>
        <v>2.0000000000000018E-2</v>
      </c>
      <c r="N6" s="5">
        <f>L6*A6+M6*B6+K6</f>
        <v>0.22</v>
      </c>
      <c r="O6" s="5">
        <f>D6-N6</f>
        <v>-1.22</v>
      </c>
      <c r="P6" s="5">
        <f>O9</f>
        <v>-1.92</v>
      </c>
      <c r="Q6" s="6">
        <f t="shared" ref="Q6:Q8" si="4">K6+0.05*P6</f>
        <v>-0.11599999999999999</v>
      </c>
      <c r="R6" s="6">
        <f t="shared" ref="R6:R8" si="5">R5</f>
        <v>0.308</v>
      </c>
      <c r="S6" s="6">
        <f t="shared" ref="S6:S8" si="6">S5</f>
        <v>0.11600000000000002</v>
      </c>
      <c r="T6" s="6">
        <f>R6*A6+S6*B6+Q6</f>
        <v>7.5999999999999984E-2</v>
      </c>
      <c r="U6" s="6">
        <f>T6-D6</f>
        <v>1.0760000000000001</v>
      </c>
      <c r="V6" s="6">
        <f>V5</f>
        <v>1.536</v>
      </c>
      <c r="W6" s="13">
        <f t="shared" ref="W6:W8" si="7">Q6+0.05*V6</f>
        <v>-3.9199999999999985E-2</v>
      </c>
      <c r="X6" s="13">
        <f t="shared" ref="X6:X8" si="8">X5</f>
        <v>0.26960000000000001</v>
      </c>
      <c r="Y6" s="13">
        <f t="shared" ref="Y6:Y8" si="9">Y5</f>
        <v>3.9200000000000013E-2</v>
      </c>
      <c r="Z6" s="13">
        <f t="shared" ref="Z6:Z8" si="10">X6*A6+Y6*B6+W6</f>
        <v>0.19120000000000001</v>
      </c>
    </row>
    <row r="7" spans="1:30" x14ac:dyDescent="0.3">
      <c r="A7" s="2">
        <v>-1</v>
      </c>
      <c r="B7" s="2">
        <v>1</v>
      </c>
      <c r="C7" s="2">
        <v>1</v>
      </c>
      <c r="D7" s="2">
        <v>-1</v>
      </c>
      <c r="E7" s="3">
        <f t="shared" ref="E7:E8" si="11">E6</f>
        <v>0.1</v>
      </c>
      <c r="F7" s="3">
        <f t="shared" ref="F7:F8" si="12">F6</f>
        <v>0.2</v>
      </c>
      <c r="G7" s="3">
        <f t="shared" ref="G7:G8" si="13">G6</f>
        <v>-0.1</v>
      </c>
      <c r="H7" s="3">
        <f t="shared" si="0"/>
        <v>-0.20000000000000004</v>
      </c>
      <c r="I7" s="3">
        <f t="shared" si="1"/>
        <v>-0.79999999999999993</v>
      </c>
      <c r="J7" s="3">
        <f>I9</f>
        <v>-2.4</v>
      </c>
      <c r="K7" s="5">
        <f>E7+0.05*J7</f>
        <v>-1.999999999999999E-2</v>
      </c>
      <c r="L7" s="5">
        <f t="shared" si="2"/>
        <v>0.26</v>
      </c>
      <c r="M7" s="5">
        <f t="shared" si="3"/>
        <v>2.0000000000000018E-2</v>
      </c>
      <c r="N7" s="5">
        <f>L7*A7+M7*B7+K7</f>
        <v>-0.26</v>
      </c>
      <c r="O7" s="5">
        <f>D7-N7</f>
        <v>-0.74</v>
      </c>
      <c r="P7" s="5">
        <f>O9</f>
        <v>-1.92</v>
      </c>
      <c r="Q7" s="6">
        <f t="shared" si="4"/>
        <v>-0.11599999999999999</v>
      </c>
      <c r="R7" s="6">
        <f t="shared" si="5"/>
        <v>0.308</v>
      </c>
      <c r="S7" s="6">
        <f t="shared" si="6"/>
        <v>0.11600000000000002</v>
      </c>
      <c r="T7" s="6">
        <f>R7*A7+S7*B7+Q7</f>
        <v>-0.30799999999999994</v>
      </c>
      <c r="U7" s="6">
        <f>T7-D7</f>
        <v>0.69200000000000006</v>
      </c>
      <c r="V7" s="6">
        <f t="shared" ref="V7:V8" si="14">V6</f>
        <v>1.536</v>
      </c>
      <c r="W7" s="13">
        <f t="shared" si="7"/>
        <v>-3.9199999999999985E-2</v>
      </c>
      <c r="X7" s="13">
        <f t="shared" si="8"/>
        <v>0.26960000000000001</v>
      </c>
      <c r="Y7" s="13">
        <f t="shared" si="9"/>
        <v>3.9200000000000013E-2</v>
      </c>
      <c r="Z7" s="13">
        <f t="shared" si="10"/>
        <v>-0.26959999999999995</v>
      </c>
    </row>
    <row r="8" spans="1:30" x14ac:dyDescent="0.3">
      <c r="A8" s="2">
        <v>-1</v>
      </c>
      <c r="B8" s="2">
        <v>-1</v>
      </c>
      <c r="C8" s="2">
        <v>1</v>
      </c>
      <c r="D8" s="2">
        <v>-1</v>
      </c>
      <c r="E8" s="3">
        <f t="shared" si="11"/>
        <v>0.1</v>
      </c>
      <c r="F8" s="3">
        <f t="shared" si="12"/>
        <v>0.2</v>
      </c>
      <c r="G8" s="3">
        <f t="shared" si="13"/>
        <v>-0.1</v>
      </c>
      <c r="H8" s="3">
        <f t="shared" si="0"/>
        <v>0</v>
      </c>
      <c r="I8" s="3">
        <f t="shared" si="1"/>
        <v>-1</v>
      </c>
      <c r="J8" s="3">
        <f>I9</f>
        <v>-2.4</v>
      </c>
      <c r="K8" s="5">
        <f>E8+0.05*J8</f>
        <v>-1.999999999999999E-2</v>
      </c>
      <c r="L8" s="5">
        <f t="shared" si="2"/>
        <v>0.26</v>
      </c>
      <c r="M8" s="5">
        <f t="shared" si="3"/>
        <v>2.0000000000000018E-2</v>
      </c>
      <c r="N8" s="5">
        <f>L8*A8+M8*B8+K8</f>
        <v>-0.30000000000000004</v>
      </c>
      <c r="O8" s="5">
        <f>D8-N8</f>
        <v>-0.7</v>
      </c>
      <c r="P8" s="5">
        <f>O9</f>
        <v>-1.92</v>
      </c>
      <c r="Q8" s="6">
        <f t="shared" si="4"/>
        <v>-0.11599999999999999</v>
      </c>
      <c r="R8" s="6">
        <f t="shared" si="5"/>
        <v>0.308</v>
      </c>
      <c r="S8" s="6">
        <f t="shared" si="6"/>
        <v>0.11600000000000002</v>
      </c>
      <c r="T8" s="6">
        <f>R8*A8+S8*B8+Q8</f>
        <v>-0.54</v>
      </c>
      <c r="U8" s="6">
        <f>T8-D8</f>
        <v>0.45999999999999996</v>
      </c>
      <c r="V8" s="6">
        <f t="shared" si="14"/>
        <v>1.536</v>
      </c>
      <c r="W8" s="13">
        <f t="shared" si="7"/>
        <v>-3.9199999999999985E-2</v>
      </c>
      <c r="X8" s="13">
        <f t="shared" si="8"/>
        <v>0.26960000000000001</v>
      </c>
      <c r="Y8" s="13">
        <f t="shared" si="9"/>
        <v>3.9200000000000013E-2</v>
      </c>
      <c r="Z8" s="13">
        <f t="shared" si="10"/>
        <v>-0.34799999999999998</v>
      </c>
    </row>
    <row r="9" spans="1:30" x14ac:dyDescent="0.3">
      <c r="A9" s="2"/>
      <c r="B9" s="2"/>
      <c r="C9" s="2"/>
      <c r="D9" s="2"/>
      <c r="E9" s="2"/>
      <c r="F9" s="27" t="s">
        <v>27</v>
      </c>
      <c r="G9" s="27"/>
      <c r="H9" s="16">
        <f>SUM(H5:H8)</f>
        <v>0.4</v>
      </c>
      <c r="I9" s="4">
        <f>SUM(I5:I8)</f>
        <v>-2.4</v>
      </c>
      <c r="L9" s="20" t="s">
        <v>27</v>
      </c>
      <c r="M9" s="20"/>
      <c r="N9" s="17">
        <f>SUM(N5:N8)</f>
        <v>-8.0000000000000071E-2</v>
      </c>
      <c r="O9" s="5">
        <f>SUM(O5:O8)</f>
        <v>-1.92</v>
      </c>
      <c r="U9" s="7">
        <f>SUM(U5:U8)</f>
        <v>1.536</v>
      </c>
    </row>
    <row r="10" spans="1:30" x14ac:dyDescent="0.3">
      <c r="E10" s="32"/>
      <c r="F10" s="32"/>
      <c r="G10" s="32"/>
      <c r="H10" s="32"/>
    </row>
    <row r="12" spans="1:30" x14ac:dyDescent="0.3">
      <c r="A12" s="2"/>
      <c r="B12" s="2"/>
      <c r="C12" s="2"/>
      <c r="D12" s="2"/>
      <c r="E12" s="2"/>
      <c r="F12" s="33"/>
      <c r="G12" s="33"/>
      <c r="H12" s="33"/>
      <c r="I12" s="33"/>
    </row>
    <row r="13" spans="1:30" x14ac:dyDescent="0.3">
      <c r="D13" s="1"/>
      <c r="E13" s="1"/>
      <c r="F13" s="1"/>
      <c r="G13" s="1"/>
    </row>
    <row r="14" spans="1:30" x14ac:dyDescent="0.3">
      <c r="D14" s="1"/>
      <c r="E14" s="1"/>
      <c r="F14" s="1"/>
      <c r="G14" s="1"/>
    </row>
    <row r="15" spans="1:30" x14ac:dyDescent="0.3">
      <c r="D15" s="1"/>
      <c r="E15" s="1"/>
      <c r="F15" s="1"/>
      <c r="G15" s="1"/>
    </row>
    <row r="18" spans="1:23" x14ac:dyDescent="0.3">
      <c r="A18" s="25" t="s">
        <v>15</v>
      </c>
      <c r="B18" s="25"/>
      <c r="C18" s="25"/>
      <c r="D18" s="25"/>
      <c r="I18" s="21" t="s">
        <v>23</v>
      </c>
      <c r="J18" s="21"/>
      <c r="K18" s="21"/>
      <c r="L18" s="21"/>
      <c r="M18" s="21"/>
      <c r="N18" s="23" t="s">
        <v>25</v>
      </c>
      <c r="O18" s="23"/>
      <c r="P18" s="23"/>
      <c r="Q18" s="23"/>
      <c r="R18" s="23"/>
      <c r="S18" s="24" t="s">
        <v>26</v>
      </c>
      <c r="T18" s="24"/>
      <c r="U18" s="24"/>
      <c r="V18" s="24"/>
      <c r="W18" s="24"/>
    </row>
    <row r="19" spans="1:23" x14ac:dyDescent="0.3">
      <c r="A19" s="26" t="s">
        <v>16</v>
      </c>
      <c r="B19" s="26"/>
      <c r="C19" s="27" t="s">
        <v>17</v>
      </c>
    </row>
    <row r="20" spans="1:23" x14ac:dyDescent="0.3">
      <c r="A20" s="15" t="s">
        <v>8</v>
      </c>
      <c r="B20" s="15" t="s">
        <v>14</v>
      </c>
      <c r="C20" s="27"/>
      <c r="D20" s="3" t="s">
        <v>6</v>
      </c>
      <c r="E20" s="3" t="s">
        <v>7</v>
      </c>
      <c r="F20" s="3" t="s">
        <v>13</v>
      </c>
      <c r="G20" s="20"/>
      <c r="H20" s="20"/>
      <c r="I20" s="3" t="s">
        <v>2</v>
      </c>
      <c r="J20" s="3" t="s">
        <v>3</v>
      </c>
      <c r="K20" s="3" t="s">
        <v>4</v>
      </c>
      <c r="L20" s="3" t="s">
        <v>1</v>
      </c>
      <c r="M20" s="3" t="s">
        <v>10</v>
      </c>
      <c r="N20" s="8" t="s">
        <v>2</v>
      </c>
      <c r="O20" s="8" t="s">
        <v>3</v>
      </c>
      <c r="P20" s="8" t="s">
        <v>4</v>
      </c>
      <c r="Q20" s="8" t="s">
        <v>1</v>
      </c>
      <c r="R20" s="8" t="s">
        <v>10</v>
      </c>
      <c r="S20" s="9" t="s">
        <v>2</v>
      </c>
      <c r="T20" s="9" t="s">
        <v>3</v>
      </c>
      <c r="U20" s="9" t="s">
        <v>4</v>
      </c>
      <c r="V20" s="9" t="s">
        <v>1</v>
      </c>
      <c r="W20" s="9" t="s">
        <v>10</v>
      </c>
    </row>
    <row r="21" spans="1:23" x14ac:dyDescent="0.3">
      <c r="A21" s="15">
        <v>1</v>
      </c>
      <c r="B21" s="15">
        <v>0.05</v>
      </c>
      <c r="C21" s="27"/>
      <c r="D21" s="3">
        <v>1</v>
      </c>
      <c r="E21" s="3">
        <v>1</v>
      </c>
      <c r="F21" s="3">
        <v>1</v>
      </c>
      <c r="G21" s="20" t="s">
        <v>18</v>
      </c>
      <c r="H21" s="20"/>
      <c r="I21">
        <v>0.1</v>
      </c>
      <c r="J21">
        <v>0.2</v>
      </c>
      <c r="K21">
        <v>-0.1</v>
      </c>
      <c r="L21">
        <f>J21*D21+K21*E21+I21*A21</f>
        <v>0.2</v>
      </c>
      <c r="M21">
        <f>F21-L21</f>
        <v>0.8</v>
      </c>
      <c r="N21">
        <f>I25</f>
        <v>-1.9719999999999988E-2</v>
      </c>
      <c r="O21">
        <f>J25</f>
        <v>0.25572000000000006</v>
      </c>
      <c r="P21">
        <f>K25</f>
        <v>8.5199999999999998E-3</v>
      </c>
      <c r="Q21">
        <f>O21*D21+P21*E21+N21*A21</f>
        <v>0.24452000000000004</v>
      </c>
      <c r="R21">
        <f>F21-Q21</f>
        <v>0.75547999999999993</v>
      </c>
      <c r="S21">
        <f>N25</f>
        <v>-0.11557940824999999</v>
      </c>
      <c r="T21">
        <f>O25</f>
        <v>0.30060200825000005</v>
      </c>
      <c r="U21">
        <f>P25</f>
        <v>9.6515738250000011E-2</v>
      </c>
      <c r="V21">
        <f>T21*D21+U21*E21+S21</f>
        <v>0.28153833825000008</v>
      </c>
      <c r="W21">
        <f>F21-V21</f>
        <v>0.71846166174999992</v>
      </c>
    </row>
    <row r="22" spans="1:23" x14ac:dyDescent="0.3">
      <c r="A22" s="15">
        <v>1</v>
      </c>
      <c r="B22" s="15">
        <v>0.05</v>
      </c>
      <c r="C22" s="27"/>
      <c r="D22" s="3">
        <v>1</v>
      </c>
      <c r="E22" s="3">
        <v>-1</v>
      </c>
      <c r="F22" s="3">
        <v>-1</v>
      </c>
      <c r="G22" s="20" t="s">
        <v>19</v>
      </c>
      <c r="H22" s="20"/>
      <c r="I22">
        <f>I21+B21*M21</f>
        <v>0.14000000000000001</v>
      </c>
      <c r="J22">
        <f>J21+B21*M21*D21</f>
        <v>0.24000000000000002</v>
      </c>
      <c r="K22">
        <f>K21+B21*M21*E21</f>
        <v>-0.06</v>
      </c>
      <c r="L22">
        <f>J22*D22+K22*E22+I22*A22</f>
        <v>0.44000000000000006</v>
      </c>
      <c r="M22">
        <f>F22-L22</f>
        <v>-1.44</v>
      </c>
      <c r="N22">
        <f>N21+B21*R21</f>
        <v>1.8054000000000014E-2</v>
      </c>
      <c r="O22">
        <f>O21+B21*D21*R21</f>
        <v>0.29349400000000003</v>
      </c>
      <c r="P22">
        <f>P21+B21*R21*E21</f>
        <v>4.6294000000000002E-2</v>
      </c>
      <c r="Q22">
        <f>O22*D22+P22*E22+N22*A22</f>
        <v>0.26525400000000005</v>
      </c>
      <c r="R22">
        <f>F22-Q22</f>
        <v>-1.2652540000000001</v>
      </c>
      <c r="S22">
        <f>S21+B21*W21</f>
        <v>-7.9656325162499986E-2</v>
      </c>
      <c r="T22">
        <f>T21+B21*W21*D21</f>
        <v>0.33652509133750003</v>
      </c>
      <c r="U22">
        <f>U21+B21*V21*E21</f>
        <v>0.11059265516250001</v>
      </c>
      <c r="V22">
        <f>T22*D22+U22*E22+S22</f>
        <v>0.14627611101250004</v>
      </c>
      <c r="W22">
        <f>F22-V22</f>
        <v>-1.1462761110124999</v>
      </c>
    </row>
    <row r="23" spans="1:23" x14ac:dyDescent="0.3">
      <c r="A23" s="15">
        <v>1</v>
      </c>
      <c r="B23" s="15">
        <v>0.05</v>
      </c>
      <c r="C23" s="27"/>
      <c r="D23" s="3">
        <v>-1</v>
      </c>
      <c r="E23" s="3">
        <v>1</v>
      </c>
      <c r="F23" s="3">
        <v>-1</v>
      </c>
      <c r="G23" s="20" t="s">
        <v>20</v>
      </c>
      <c r="H23" s="20"/>
      <c r="I23">
        <f>I22+B22*M22</f>
        <v>6.8000000000000019E-2</v>
      </c>
      <c r="J23">
        <f>J22+B22*M22*D22</f>
        <v>0.16800000000000004</v>
      </c>
      <c r="K23">
        <f>K22+B22*M22*E22</f>
        <v>1.1999999999999997E-2</v>
      </c>
      <c r="L23">
        <f>J23*D23+K23*E23+I23*A23</f>
        <v>-8.8000000000000009E-2</v>
      </c>
      <c r="M23">
        <f>F23-L23</f>
        <v>-0.91200000000000003</v>
      </c>
      <c r="N23">
        <f>N22+B22*R22</f>
        <v>-4.5208699999999991E-2</v>
      </c>
      <c r="O23">
        <f>O22+B22*D22*R22</f>
        <v>0.23023130000000003</v>
      </c>
      <c r="P23">
        <f>P22+B22*R22*E22</f>
        <v>0.10955670000000001</v>
      </c>
      <c r="Q23">
        <f>O23*D23+P23*E23+N23*A23</f>
        <v>-0.16588330000000001</v>
      </c>
      <c r="R23">
        <f>F23-Q23</f>
        <v>-0.83411670000000004</v>
      </c>
      <c r="S23">
        <f>S22+B22*W22</f>
        <v>-0.13697013071312497</v>
      </c>
      <c r="T23">
        <f>T22+B22*W22*D22</f>
        <v>0.27921128578687504</v>
      </c>
      <c r="U23">
        <f>U22+B22*V22*E22</f>
        <v>0.10327884961187501</v>
      </c>
      <c r="V23">
        <f>T23*D23+U23*E23+S23</f>
        <v>-0.31290256688812501</v>
      </c>
      <c r="W23">
        <f>F23-V23</f>
        <v>-0.68709743311187499</v>
      </c>
    </row>
    <row r="24" spans="1:23" x14ac:dyDescent="0.3">
      <c r="A24" s="15">
        <v>1</v>
      </c>
      <c r="B24" s="15">
        <v>0.05</v>
      </c>
      <c r="C24" s="27"/>
      <c r="D24" s="3">
        <v>-1</v>
      </c>
      <c r="E24" s="3">
        <v>-1</v>
      </c>
      <c r="F24" s="3">
        <v>-1</v>
      </c>
      <c r="G24" s="20" t="s">
        <v>21</v>
      </c>
      <c r="H24" s="20"/>
      <c r="I24">
        <f>I23+B23*M23</f>
        <v>2.2400000000000017E-2</v>
      </c>
      <c r="J24">
        <f>J23+B23*M23*D23</f>
        <v>0.21360000000000004</v>
      </c>
      <c r="K24">
        <f>K23+B23*M23*E23</f>
        <v>-3.3600000000000005E-2</v>
      </c>
      <c r="L24">
        <f>J24*D24+K24*E24+I24*A24</f>
        <v>-0.15760000000000002</v>
      </c>
      <c r="M24">
        <f>F24-L24</f>
        <v>-0.84240000000000004</v>
      </c>
      <c r="N24">
        <f>N23+B23*R23</f>
        <v>-8.6914534999999987E-2</v>
      </c>
      <c r="O24">
        <f>O23+B23*D23*R23</f>
        <v>0.27193713500000005</v>
      </c>
      <c r="P24">
        <f>P23+B23*R23*E23</f>
        <v>6.785086500000001E-2</v>
      </c>
      <c r="Q24">
        <f>O24*D24+P24*E24+N24*A24</f>
        <v>-0.4267025350000001</v>
      </c>
      <c r="R24">
        <f>F24-Q24</f>
        <v>-0.5732974649999999</v>
      </c>
      <c r="S24">
        <f>S23+B23*W23</f>
        <v>-0.17132500236871873</v>
      </c>
      <c r="T24">
        <f>T23+B23*W23*D23</f>
        <v>0.3135661574424688</v>
      </c>
      <c r="U24">
        <f>U23+B23*V23*E23</f>
        <v>8.7633721267468767E-2</v>
      </c>
      <c r="V24">
        <f>T24*D24+U24*E24+S24</f>
        <v>-0.57252488107865629</v>
      </c>
      <c r="W24">
        <f>F24-V24</f>
        <v>-0.42747511892134371</v>
      </c>
    </row>
    <row r="25" spans="1:23" x14ac:dyDescent="0.3">
      <c r="G25" s="20" t="s">
        <v>22</v>
      </c>
      <c r="H25" s="20"/>
      <c r="I25">
        <f>I24+B24*M24</f>
        <v>-1.9719999999999988E-2</v>
      </c>
      <c r="J25">
        <f>J24+B24*M24*D24</f>
        <v>0.25572000000000006</v>
      </c>
      <c r="K25">
        <f>K24+B24*M24*E24</f>
        <v>8.5199999999999998E-3</v>
      </c>
      <c r="N25">
        <f>N24+B24*R24</f>
        <v>-0.11557940824999999</v>
      </c>
      <c r="O25">
        <f>O24+B24*D24*R24</f>
        <v>0.30060200825000005</v>
      </c>
      <c r="P25">
        <f>P24+B24*R24*E24</f>
        <v>9.6515738250000011E-2</v>
      </c>
      <c r="S25">
        <f>S24+B24*W24</f>
        <v>-0.19269875831478592</v>
      </c>
      <c r="T25">
        <f>T24+B24*W24*D24</f>
        <v>0.33493991338853596</v>
      </c>
      <c r="U25">
        <f>U24+B24*V24*E24</f>
        <v>0.11625996532140158</v>
      </c>
    </row>
    <row r="26" spans="1:23" x14ac:dyDescent="0.3">
      <c r="G26" s="1"/>
      <c r="H26" s="1"/>
    </row>
    <row r="27" spans="1:23" ht="15" thickBot="1" x14ac:dyDescent="0.35">
      <c r="G27" s="1"/>
      <c r="H27" s="1"/>
      <c r="I27" s="10" t="s">
        <v>2</v>
      </c>
      <c r="J27" s="10" t="s">
        <v>3</v>
      </c>
      <c r="K27" s="10" t="s">
        <v>4</v>
      </c>
      <c r="L27" s="10" t="s">
        <v>1</v>
      </c>
      <c r="N27" s="11" t="s">
        <v>2</v>
      </c>
      <c r="O27" s="11" t="s">
        <v>3</v>
      </c>
      <c r="P27" s="11" t="s">
        <v>4</v>
      </c>
      <c r="Q27" s="11" t="s">
        <v>1</v>
      </c>
      <c r="S27" s="12" t="s">
        <v>2</v>
      </c>
      <c r="T27" s="12" t="s">
        <v>3</v>
      </c>
      <c r="U27" s="12" t="s">
        <v>4</v>
      </c>
      <c r="V27" s="12" t="s">
        <v>1</v>
      </c>
    </row>
    <row r="28" spans="1:23" ht="15.6" thickTop="1" thickBot="1" x14ac:dyDescent="0.35">
      <c r="A28" s="22" t="s">
        <v>24</v>
      </c>
      <c r="B28" s="22"/>
      <c r="D28" t="s">
        <v>6</v>
      </c>
      <c r="E28" t="s">
        <v>7</v>
      </c>
      <c r="F28" t="s">
        <v>13</v>
      </c>
      <c r="I28" s="2">
        <f>I25</f>
        <v>-1.9719999999999988E-2</v>
      </c>
      <c r="J28" s="2">
        <f>J25</f>
        <v>0.25572000000000006</v>
      </c>
      <c r="K28" s="2">
        <f>K25</f>
        <v>8.5199999999999998E-3</v>
      </c>
      <c r="L28" s="2"/>
      <c r="N28">
        <f>N25</f>
        <v>-0.11557940824999999</v>
      </c>
      <c r="O28">
        <f>O25</f>
        <v>0.30060200825000005</v>
      </c>
      <c r="P28">
        <f>P25</f>
        <v>9.6515738250000011E-2</v>
      </c>
      <c r="S28">
        <f>S25</f>
        <v>-0.19269875831478592</v>
      </c>
      <c r="T28">
        <f>T25</f>
        <v>0.33493991338853596</v>
      </c>
      <c r="U28">
        <f>U25</f>
        <v>0.11625996532140158</v>
      </c>
    </row>
    <row r="29" spans="1:23" ht="15" thickTop="1" x14ac:dyDescent="0.3">
      <c r="D29" s="3">
        <v>1</v>
      </c>
      <c r="E29" s="3">
        <v>1</v>
      </c>
      <c r="F29" s="3">
        <v>1</v>
      </c>
      <c r="I29" s="3">
        <f>I28</f>
        <v>-1.9719999999999988E-2</v>
      </c>
      <c r="J29" s="3">
        <f>J28</f>
        <v>0.25572000000000006</v>
      </c>
      <c r="K29" s="3">
        <f>K28</f>
        <v>8.5199999999999998E-3</v>
      </c>
      <c r="L29" s="3">
        <f>J29*D29+K29*E29+I29</f>
        <v>0.24452000000000004</v>
      </c>
      <c r="N29" s="13">
        <f>N28</f>
        <v>-0.11557940824999999</v>
      </c>
      <c r="O29" s="13">
        <f>O28</f>
        <v>0.30060200825000005</v>
      </c>
      <c r="P29" s="13">
        <f>P28</f>
        <v>9.6515738250000011E-2</v>
      </c>
      <c r="Q29" s="13">
        <f>O29*D29+P29*E29+N29</f>
        <v>0.28153833825000008</v>
      </c>
      <c r="S29" s="14">
        <f>S28</f>
        <v>-0.19269875831478592</v>
      </c>
      <c r="T29" s="14">
        <f>T28</f>
        <v>0.33493991338853596</v>
      </c>
      <c r="U29" s="14">
        <f>U28</f>
        <v>0.11625996532140158</v>
      </c>
      <c r="V29" s="14">
        <f>T29*D29+U29*E29+S29</f>
        <v>0.25850112039515161</v>
      </c>
    </row>
    <row r="30" spans="1:23" x14ac:dyDescent="0.3">
      <c r="D30" s="3">
        <v>1</v>
      </c>
      <c r="E30" s="3">
        <v>-1</v>
      </c>
      <c r="F30" s="3">
        <v>-1</v>
      </c>
      <c r="I30" s="3">
        <f t="shared" ref="I30:I32" si="15">I29</f>
        <v>-1.9719999999999988E-2</v>
      </c>
      <c r="J30" s="3">
        <f t="shared" ref="J30:J32" si="16">J29</f>
        <v>0.25572000000000006</v>
      </c>
      <c r="K30" s="3">
        <f t="shared" ref="K30:K32" si="17">K29</f>
        <v>8.5199999999999998E-3</v>
      </c>
      <c r="L30" s="3">
        <f>J30*D30+K30*E30+I30</f>
        <v>0.22748000000000007</v>
      </c>
      <c r="N30" s="13">
        <f t="shared" ref="N30:N32" si="18">N29</f>
        <v>-0.11557940824999999</v>
      </c>
      <c r="O30" s="13">
        <f t="shared" ref="O30:O32" si="19">O29</f>
        <v>0.30060200825000005</v>
      </c>
      <c r="P30" s="13">
        <f t="shared" ref="P30:P32" si="20">P29</f>
        <v>9.6515738250000011E-2</v>
      </c>
      <c r="Q30" s="13">
        <f>O30*D30+P30*E30+N30</f>
        <v>8.8506861750000054E-2</v>
      </c>
      <c r="S30" s="14">
        <f t="shared" ref="S30:S32" si="21">S29</f>
        <v>-0.19269875831478592</v>
      </c>
      <c r="T30" s="14">
        <f t="shared" ref="T30:T32" si="22">T29</f>
        <v>0.33493991338853596</v>
      </c>
      <c r="U30" s="14">
        <f t="shared" ref="U30:U32" si="23">U29</f>
        <v>0.11625996532140158</v>
      </c>
      <c r="V30" s="14">
        <f>T30*D30+U30*E30+S30</f>
        <v>2.5981189752348449E-2</v>
      </c>
    </row>
    <row r="31" spans="1:23" x14ac:dyDescent="0.3">
      <c r="D31" s="3">
        <v>-1</v>
      </c>
      <c r="E31" s="3">
        <v>1</v>
      </c>
      <c r="F31" s="3">
        <v>-1</v>
      </c>
      <c r="I31" s="3">
        <f t="shared" si="15"/>
        <v>-1.9719999999999988E-2</v>
      </c>
      <c r="J31" s="3">
        <f t="shared" si="16"/>
        <v>0.25572000000000006</v>
      </c>
      <c r="K31" s="3">
        <f t="shared" si="17"/>
        <v>8.5199999999999998E-3</v>
      </c>
      <c r="L31" s="3">
        <f>J31*D31+K31*E31+I31</f>
        <v>-0.26692000000000005</v>
      </c>
      <c r="N31" s="13">
        <f t="shared" si="18"/>
        <v>-0.11557940824999999</v>
      </c>
      <c r="O31" s="13">
        <f t="shared" si="19"/>
        <v>0.30060200825000005</v>
      </c>
      <c r="P31" s="13">
        <f t="shared" si="20"/>
        <v>9.6515738250000011E-2</v>
      </c>
      <c r="Q31" s="13">
        <f>O31*D31+P31*E31+N31</f>
        <v>-0.31966567825000003</v>
      </c>
      <c r="S31" s="14">
        <f t="shared" si="21"/>
        <v>-0.19269875831478592</v>
      </c>
      <c r="T31" s="14">
        <f t="shared" si="22"/>
        <v>0.33493991338853596</v>
      </c>
      <c r="U31" s="14">
        <f t="shared" si="23"/>
        <v>0.11625996532140158</v>
      </c>
      <c r="V31" s="14">
        <f>T31*D31+U31*E31+S31</f>
        <v>-0.41137870638192031</v>
      </c>
    </row>
    <row r="32" spans="1:23" x14ac:dyDescent="0.3">
      <c r="D32" s="3">
        <v>-1</v>
      </c>
      <c r="E32" s="3">
        <v>-1</v>
      </c>
      <c r="F32" s="3">
        <v>-1</v>
      </c>
      <c r="I32" s="3">
        <f t="shared" si="15"/>
        <v>-1.9719999999999988E-2</v>
      </c>
      <c r="J32" s="3">
        <f t="shared" si="16"/>
        <v>0.25572000000000006</v>
      </c>
      <c r="K32" s="3">
        <f t="shared" si="17"/>
        <v>8.5199999999999998E-3</v>
      </c>
      <c r="L32" s="3">
        <f>J32*D32+K32*E32+I32</f>
        <v>-0.28395999999999999</v>
      </c>
      <c r="N32" s="13">
        <f t="shared" si="18"/>
        <v>-0.11557940824999999</v>
      </c>
      <c r="O32" s="13">
        <f t="shared" si="19"/>
        <v>0.30060200825000005</v>
      </c>
      <c r="P32" s="13">
        <f t="shared" si="20"/>
        <v>9.6515738250000011E-2</v>
      </c>
      <c r="Q32" s="13">
        <f>O32*D32+P32*E32+N32</f>
        <v>-0.51269715475000011</v>
      </c>
      <c r="S32" s="14">
        <f t="shared" si="21"/>
        <v>-0.19269875831478592</v>
      </c>
      <c r="T32" s="14">
        <f t="shared" si="22"/>
        <v>0.33493991338853596</v>
      </c>
      <c r="U32" s="14">
        <f t="shared" si="23"/>
        <v>0.11625996532140158</v>
      </c>
      <c r="V32" s="14">
        <f>T32*D32+U32*E32+S32</f>
        <v>-0.6438986370247235</v>
      </c>
    </row>
  </sheetData>
  <mergeCells count="21">
    <mergeCell ref="AA2:AD2"/>
    <mergeCell ref="E1:H1"/>
    <mergeCell ref="K2:N2"/>
    <mergeCell ref="Q2:S2"/>
    <mergeCell ref="F9:G9"/>
    <mergeCell ref="L9:M9"/>
    <mergeCell ref="W2:Z2"/>
    <mergeCell ref="G25:H25"/>
    <mergeCell ref="I18:M18"/>
    <mergeCell ref="A28:B28"/>
    <mergeCell ref="N18:R18"/>
    <mergeCell ref="S18:W18"/>
    <mergeCell ref="A18:D18"/>
    <mergeCell ref="A19:B19"/>
    <mergeCell ref="C19:C24"/>
    <mergeCell ref="G20:H20"/>
    <mergeCell ref="G21:H21"/>
    <mergeCell ref="G22:H22"/>
    <mergeCell ref="G23:H23"/>
    <mergeCell ref="G24:H24"/>
    <mergeCell ref="E2:H2"/>
  </mergeCells>
  <phoneticPr fontId="6" type="noConversion"/>
  <pageMargins left="0.7" right="0.7" top="0.75" bottom="0.75" header="0.3" footer="0.3"/>
  <ignoredErrors>
    <ignoredError sqref="W6:W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Koroush T.P</cp:lastModifiedBy>
  <dcterms:created xsi:type="dcterms:W3CDTF">2015-06-05T18:17:20Z</dcterms:created>
  <dcterms:modified xsi:type="dcterms:W3CDTF">2024-10-28T17:54:52Z</dcterms:modified>
</cp:coreProperties>
</file>