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<sst xmlns="http://schemas.openxmlformats.org/spreadsheetml/2006/main" count="6" uniqueCount="6">
  <si>
    <t>Dekademotstand (Ohm)</t>
  </si>
  <si>
    <t>Protek 506 (V)</t>
  </si>
  <si>
    <t>Fluke 87 (A)</t>
  </si>
  <si>
    <t>Usikkerheter (V)</t>
  </si>
  <si>
    <t>Usikkerheter (A)</t>
  </si>
  <si>
    <t>Motstand beregnet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</si>
</sst>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6" max="6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3">
        <v>10.1</v>
      </c>
      <c r="C2" s="2">
        <f>8.56*10^-3</f>
        <v>0.00856</v>
      </c>
      <c r="D2" s="2">
        <f t="shared" ref="D2:D14" si="1">B2*0.005</f>
        <v>0.0505</v>
      </c>
      <c r="E2" s="2">
        <f t="shared" ref="E2:E20" si="2">C2*(0.002)</f>
        <v>0.00001712</v>
      </c>
      <c r="F2" s="2">
        <f t="shared" ref="F2:F48" si="3">B:B/C:C</f>
        <v>1179.906542</v>
      </c>
    </row>
    <row r="3">
      <c r="A3" s="2">
        <v>3.0</v>
      </c>
      <c r="B3" s="3">
        <v>10.07</v>
      </c>
      <c r="C3" s="2">
        <f>8.54*10^-3</f>
        <v>0.00854</v>
      </c>
      <c r="D3" s="2">
        <f t="shared" si="1"/>
        <v>0.05035</v>
      </c>
      <c r="E3" s="2">
        <f t="shared" si="2"/>
        <v>0.00001708</v>
      </c>
      <c r="F3" s="2">
        <f t="shared" si="3"/>
        <v>1179.156909</v>
      </c>
    </row>
    <row r="4">
      <c r="A4" s="2">
        <v>6.0</v>
      </c>
      <c r="B4" s="3">
        <v>10.05</v>
      </c>
      <c r="C4" s="2">
        <f>8.52*10^-3</f>
        <v>0.00852</v>
      </c>
      <c r="D4" s="2">
        <f t="shared" si="1"/>
        <v>0.05025</v>
      </c>
      <c r="E4" s="2">
        <f t="shared" si="2"/>
        <v>0.00001704</v>
      </c>
      <c r="F4" s="2">
        <f t="shared" si="3"/>
        <v>1179.577465</v>
      </c>
    </row>
    <row r="5">
      <c r="A5" s="2">
        <v>9.0</v>
      </c>
      <c r="B5" s="3">
        <v>10.02</v>
      </c>
      <c r="C5" s="2">
        <f>8.5*10^-3</f>
        <v>0.0085</v>
      </c>
      <c r="D5" s="2">
        <f t="shared" si="1"/>
        <v>0.0501</v>
      </c>
      <c r="E5" s="2">
        <f t="shared" si="2"/>
        <v>0.000017</v>
      </c>
      <c r="F5" s="2">
        <f t="shared" si="3"/>
        <v>1178.823529</v>
      </c>
    </row>
    <row r="6">
      <c r="A6" s="2">
        <v>30.0</v>
      </c>
      <c r="B6" s="3">
        <v>9.88</v>
      </c>
      <c r="C6" s="2">
        <f>8.38*10^-3</f>
        <v>0.00838</v>
      </c>
      <c r="D6" s="2">
        <f t="shared" si="1"/>
        <v>0.0494</v>
      </c>
      <c r="E6" s="2">
        <f t="shared" si="2"/>
        <v>0.00001676</v>
      </c>
      <c r="F6" s="2">
        <f t="shared" si="3"/>
        <v>1178.997613</v>
      </c>
    </row>
    <row r="7">
      <c r="A7" s="2">
        <v>60.0</v>
      </c>
      <c r="B7" s="3">
        <v>9.64</v>
      </c>
      <c r="C7" s="2">
        <f>8.17*10^-3</f>
        <v>0.00817</v>
      </c>
      <c r="D7" s="2">
        <f t="shared" si="1"/>
        <v>0.0482</v>
      </c>
      <c r="E7" s="2">
        <f t="shared" si="2"/>
        <v>0.00001634</v>
      </c>
      <c r="F7" s="2">
        <f t="shared" si="3"/>
        <v>1179.926561</v>
      </c>
    </row>
    <row r="8">
      <c r="A8" s="2">
        <v>90.0</v>
      </c>
      <c r="B8" s="3">
        <v>9.42</v>
      </c>
      <c r="C8" s="2">
        <f>7.98*10^-3</f>
        <v>0.00798</v>
      </c>
      <c r="D8" s="2">
        <f t="shared" si="1"/>
        <v>0.0471</v>
      </c>
      <c r="E8" s="2">
        <f t="shared" si="2"/>
        <v>0.00001596</v>
      </c>
      <c r="F8" s="2">
        <f t="shared" si="3"/>
        <v>1180.451128</v>
      </c>
    </row>
    <row r="9">
      <c r="A9" s="2">
        <v>300.0</v>
      </c>
      <c r="B9" s="3">
        <v>8.06</v>
      </c>
      <c r="C9" s="2">
        <f>6.83*10^-3</f>
        <v>0.00683</v>
      </c>
      <c r="D9" s="2">
        <f t="shared" si="1"/>
        <v>0.0403</v>
      </c>
      <c r="E9" s="2">
        <f t="shared" si="2"/>
        <v>0.00001366</v>
      </c>
      <c r="F9" s="2">
        <f t="shared" si="3"/>
        <v>1180.087848</v>
      </c>
    </row>
    <row r="10">
      <c r="A10" s="2">
        <v>600.0</v>
      </c>
      <c r="B10" s="3">
        <v>6.71</v>
      </c>
      <c r="C10" s="2">
        <f>5.68*10^-3</f>
        <v>0.00568</v>
      </c>
      <c r="D10" s="2">
        <f t="shared" si="1"/>
        <v>0.03355</v>
      </c>
      <c r="E10" s="2">
        <f t="shared" si="2"/>
        <v>0.00001136</v>
      </c>
      <c r="F10" s="2">
        <f t="shared" si="3"/>
        <v>1181.338028</v>
      </c>
    </row>
    <row r="11">
      <c r="A11" s="2">
        <v>900.0</v>
      </c>
      <c r="B11" s="3">
        <v>5.74</v>
      </c>
      <c r="C11" s="2">
        <f>4.86*10^-3</f>
        <v>0.00486</v>
      </c>
      <c r="D11" s="2">
        <f t="shared" si="1"/>
        <v>0.0287</v>
      </c>
      <c r="E11" s="2">
        <f t="shared" si="2"/>
        <v>0.00000972</v>
      </c>
      <c r="F11" s="2">
        <f t="shared" si="3"/>
        <v>1181.069959</v>
      </c>
    </row>
    <row r="12">
      <c r="A12" s="2">
        <f>3*10^3</f>
        <v>3000</v>
      </c>
      <c r="B12" s="3">
        <v>2.849</v>
      </c>
      <c r="C12" s="2">
        <f>2.41*10^-3</f>
        <v>0.00241</v>
      </c>
      <c r="D12" s="2">
        <f t="shared" si="1"/>
        <v>0.014245</v>
      </c>
      <c r="E12" s="2">
        <f t="shared" si="2"/>
        <v>0.00000482</v>
      </c>
      <c r="F12" s="2">
        <f t="shared" si="3"/>
        <v>1182.157676</v>
      </c>
    </row>
    <row r="13">
      <c r="A13" s="2">
        <f>6*10^3</f>
        <v>6000</v>
      </c>
      <c r="B13" s="3">
        <v>1.661</v>
      </c>
      <c r="C13" s="2">
        <f>1.41*10^-3</f>
        <v>0.00141</v>
      </c>
      <c r="D13" s="2">
        <f t="shared" si="1"/>
        <v>0.008305</v>
      </c>
      <c r="E13" s="2">
        <f t="shared" si="2"/>
        <v>0.00000282</v>
      </c>
      <c r="F13" s="2">
        <f t="shared" si="3"/>
        <v>1178.014184</v>
      </c>
    </row>
    <row r="14">
      <c r="A14" s="2">
        <f>9*10^3</f>
        <v>9000</v>
      </c>
      <c r="B14" s="3">
        <v>1.172</v>
      </c>
      <c r="C14" s="2">
        <f>984*10^-6</f>
        <v>0.000984</v>
      </c>
      <c r="D14" s="2">
        <f t="shared" si="1"/>
        <v>0.00586</v>
      </c>
      <c r="E14" s="2">
        <f t="shared" si="2"/>
        <v>0.000001968</v>
      </c>
      <c r="F14" s="2">
        <f t="shared" si="3"/>
        <v>1191.056911</v>
      </c>
    </row>
    <row r="15">
      <c r="A15" s="2">
        <f>3*10^4</f>
        <v>30000</v>
      </c>
      <c r="B15" s="2">
        <f>381.8*10^-3</f>
        <v>0.3818</v>
      </c>
      <c r="C15" s="2">
        <f>323.5*10^-6</f>
        <v>0.0003235</v>
      </c>
      <c r="D15" s="2">
        <f t="shared" ref="D15:D20" si="4">B15*0.003</f>
        <v>0.0011454</v>
      </c>
      <c r="E15" s="2">
        <f t="shared" si="2"/>
        <v>0.000000647</v>
      </c>
      <c r="F15" s="2">
        <f t="shared" si="3"/>
        <v>1180.216383</v>
      </c>
    </row>
    <row r="16">
      <c r="A16" s="2">
        <f>6*10^4</f>
        <v>60000</v>
      </c>
      <c r="B16" s="2">
        <f>194.9*10^-3</f>
        <v>0.1949</v>
      </c>
      <c r="C16" s="2">
        <f>165.2*10^-6</f>
        <v>0.0001652</v>
      </c>
      <c r="D16" s="2">
        <f t="shared" si="4"/>
        <v>0.0005847</v>
      </c>
      <c r="E16" s="2">
        <f t="shared" si="2"/>
        <v>0.0000003304</v>
      </c>
      <c r="F16" s="2">
        <f t="shared" si="3"/>
        <v>1179.782082</v>
      </c>
    </row>
    <row r="17">
      <c r="A17" s="2">
        <f>9*10^4</f>
        <v>90000</v>
      </c>
      <c r="B17" s="2">
        <f>130.9*10^-3</f>
        <v>0.1309</v>
      </c>
      <c r="C17" s="2">
        <f>111*10^-6</f>
        <v>0.000111</v>
      </c>
      <c r="D17" s="2">
        <f t="shared" si="4"/>
        <v>0.0003927</v>
      </c>
      <c r="E17" s="2">
        <f t="shared" si="2"/>
        <v>0.000000222</v>
      </c>
      <c r="F17" s="2">
        <f t="shared" si="3"/>
        <v>1179.279279</v>
      </c>
    </row>
    <row r="18">
      <c r="A18" s="2">
        <f>3*10^5</f>
        <v>300000</v>
      </c>
      <c r="B18" s="2">
        <f>39.6*10^-3</f>
        <v>0.0396</v>
      </c>
      <c r="C18" s="2">
        <f>33.8*10^-6</f>
        <v>0.0000338</v>
      </c>
      <c r="D18" s="2">
        <f t="shared" si="4"/>
        <v>0.0001188</v>
      </c>
      <c r="E18" s="2">
        <f t="shared" si="2"/>
        <v>0.0000000676</v>
      </c>
      <c r="F18" s="2">
        <f t="shared" si="3"/>
        <v>1171.597633</v>
      </c>
    </row>
    <row r="19">
      <c r="A19" s="2">
        <f>6*10^5</f>
        <v>600000</v>
      </c>
      <c r="B19" s="2">
        <f>19.9*10^-3</f>
        <v>0.0199</v>
      </c>
      <c r="C19" s="2">
        <f>17*10^-6</f>
        <v>0.000017</v>
      </c>
      <c r="D19" s="2">
        <f t="shared" si="4"/>
        <v>0.0000597</v>
      </c>
      <c r="E19" s="2">
        <f t="shared" si="2"/>
        <v>0.000000034</v>
      </c>
      <c r="F19" s="2">
        <f t="shared" si="3"/>
        <v>1170.588235</v>
      </c>
    </row>
    <row r="20">
      <c r="A20" s="2">
        <f>9*10^5</f>
        <v>900000</v>
      </c>
      <c r="B20" s="2">
        <f>13.2*10^-3</f>
        <v>0.0132</v>
      </c>
      <c r="C20" s="2">
        <f>11.3*10^-6</f>
        <v>0.0000113</v>
      </c>
      <c r="D20" s="2">
        <f t="shared" si="4"/>
        <v>0.0000396</v>
      </c>
      <c r="E20" s="2">
        <f t="shared" si="2"/>
        <v>0.0000000226</v>
      </c>
      <c r="F20" s="2">
        <f t="shared" si="3"/>
        <v>1168.141593</v>
      </c>
    </row>
    <row r="21">
      <c r="A21" s="1"/>
      <c r="B21" s="1"/>
      <c r="C21" s="1"/>
      <c r="D21" s="1"/>
      <c r="E21" s="1"/>
      <c r="F21" s="4" t="str">
        <f t="shared" si="3"/>
        <v>#DIV/0!</v>
      </c>
    </row>
    <row r="22">
      <c r="A22" s="1"/>
      <c r="B22" s="1"/>
      <c r="C22" s="1"/>
      <c r="D22" s="1"/>
      <c r="E22" s="1"/>
      <c r="F22" s="4" t="str">
        <f t="shared" si="3"/>
        <v>#DIV/0!</v>
      </c>
    </row>
    <row r="23">
      <c r="A23" s="1"/>
      <c r="B23" s="1"/>
      <c r="C23" s="1"/>
      <c r="D23" s="1"/>
      <c r="E23" s="1"/>
      <c r="F23" s="4" t="str">
        <f t="shared" si="3"/>
        <v>#DIV/0!</v>
      </c>
    </row>
    <row r="24">
      <c r="A24" s="1"/>
      <c r="B24" s="1"/>
      <c r="C24" s="1"/>
      <c r="D24" s="1"/>
      <c r="E24" s="1"/>
      <c r="F24" s="4" t="str">
        <f t="shared" si="3"/>
        <v>#DIV/0!</v>
      </c>
    </row>
    <row r="25">
      <c r="A25" s="1"/>
      <c r="B25" s="1"/>
      <c r="C25" s="1"/>
      <c r="D25" s="1"/>
      <c r="E25" s="1"/>
      <c r="F25" s="4" t="str">
        <f t="shared" si="3"/>
        <v>#DIV/0!</v>
      </c>
    </row>
    <row r="26">
      <c r="A26" s="1"/>
      <c r="B26" s="1"/>
      <c r="C26" s="1"/>
      <c r="D26" s="1"/>
      <c r="E26" s="1"/>
      <c r="F26" s="4" t="str">
        <f t="shared" si="3"/>
        <v>#DIV/0!</v>
      </c>
    </row>
    <row r="27">
      <c r="A27" s="1"/>
      <c r="B27" s="1"/>
      <c r="C27" s="1"/>
      <c r="D27" s="1"/>
      <c r="E27" s="1"/>
      <c r="F27" s="4" t="str">
        <f t="shared" si="3"/>
        <v>#DIV/0!</v>
      </c>
    </row>
    <row r="28">
      <c r="A28" s="1"/>
      <c r="B28" s="1"/>
      <c r="C28" s="1"/>
      <c r="D28" s="1"/>
      <c r="E28" s="1"/>
      <c r="F28" s="4" t="str">
        <f t="shared" si="3"/>
        <v>#DIV/0!</v>
      </c>
    </row>
    <row r="29">
      <c r="A29" s="1"/>
      <c r="B29" s="1"/>
      <c r="C29" s="1"/>
      <c r="D29" s="1"/>
      <c r="E29" s="1"/>
      <c r="F29" s="4" t="str">
        <f t="shared" si="3"/>
        <v>#DIV/0!</v>
      </c>
    </row>
    <row r="30">
      <c r="A30" s="1"/>
      <c r="B30" s="1"/>
      <c r="C30" s="1"/>
      <c r="D30" s="1"/>
      <c r="E30" s="1"/>
      <c r="F30" s="4" t="str">
        <f t="shared" si="3"/>
        <v>#DIV/0!</v>
      </c>
    </row>
    <row r="31">
      <c r="A31" s="1"/>
      <c r="B31" s="1"/>
      <c r="C31" s="1"/>
      <c r="D31" s="1"/>
      <c r="E31" s="1"/>
      <c r="F31" s="4" t="str">
        <f t="shared" si="3"/>
        <v>#DIV/0!</v>
      </c>
    </row>
    <row r="32">
      <c r="A32" s="1"/>
      <c r="B32" s="1"/>
      <c r="C32" s="1"/>
      <c r="D32" s="1"/>
      <c r="E32" s="1"/>
      <c r="F32" s="4" t="str">
        <f t="shared" si="3"/>
        <v>#DIV/0!</v>
      </c>
    </row>
    <row r="33">
      <c r="A33" s="1"/>
      <c r="B33" s="1"/>
      <c r="C33" s="1"/>
      <c r="D33" s="1"/>
      <c r="E33" s="1"/>
      <c r="F33" s="4" t="str">
        <f t="shared" si="3"/>
        <v>#DIV/0!</v>
      </c>
    </row>
    <row r="34">
      <c r="A34" s="1"/>
      <c r="B34" s="1"/>
      <c r="C34" s="1"/>
      <c r="D34" s="1"/>
      <c r="E34" s="1"/>
      <c r="F34" s="4" t="str">
        <f t="shared" si="3"/>
        <v>#DIV/0!</v>
      </c>
    </row>
    <row r="35">
      <c r="A35" s="1"/>
      <c r="B35" s="1"/>
      <c r="C35" s="1"/>
      <c r="D35" s="1"/>
      <c r="E35" s="1"/>
      <c r="F35" s="4" t="str">
        <f t="shared" si="3"/>
        <v>#DIV/0!</v>
      </c>
    </row>
    <row r="36">
      <c r="A36" s="1"/>
      <c r="B36" s="1"/>
      <c r="C36" s="1"/>
      <c r="D36" s="1"/>
      <c r="E36" s="1"/>
      <c r="F36" s="4" t="str">
        <f t="shared" si="3"/>
        <v>#DIV/0!</v>
      </c>
    </row>
    <row r="37">
      <c r="A37" s="1"/>
      <c r="B37" s="1"/>
      <c r="C37" s="1"/>
      <c r="D37" s="1"/>
      <c r="E37" s="1"/>
      <c r="F37" s="4" t="str">
        <f t="shared" si="3"/>
        <v>#DIV/0!</v>
      </c>
    </row>
    <row r="38">
      <c r="A38" s="1"/>
      <c r="B38" s="1"/>
      <c r="C38" s="1"/>
      <c r="D38" s="1"/>
      <c r="E38" s="1"/>
      <c r="F38" s="4" t="str">
        <f t="shared" si="3"/>
        <v>#DIV/0!</v>
      </c>
    </row>
    <row r="39">
      <c r="A39" s="1"/>
      <c r="B39" s="1"/>
      <c r="C39" s="1"/>
      <c r="D39" s="1"/>
      <c r="E39" s="1"/>
      <c r="F39" s="4" t="str">
        <f t="shared" si="3"/>
        <v>#DIV/0!</v>
      </c>
    </row>
    <row r="40">
      <c r="A40" s="1"/>
      <c r="B40" s="1"/>
      <c r="C40" s="1"/>
      <c r="D40" s="1"/>
      <c r="E40" s="1"/>
      <c r="F40" s="4" t="str">
        <f t="shared" si="3"/>
        <v>#DIV/0!</v>
      </c>
    </row>
    <row r="41">
      <c r="A41" s="1"/>
      <c r="B41" s="1"/>
      <c r="C41" s="1"/>
      <c r="D41" s="1"/>
      <c r="E41" s="1"/>
      <c r="F41" s="4" t="str">
        <f t="shared" si="3"/>
        <v>#DIV/0!</v>
      </c>
    </row>
    <row r="42">
      <c r="A42" s="1"/>
      <c r="B42" s="1"/>
      <c r="C42" s="1"/>
      <c r="D42" s="1"/>
      <c r="E42" s="1"/>
      <c r="F42" s="4" t="str">
        <f t="shared" si="3"/>
        <v>#DIV/0!</v>
      </c>
    </row>
    <row r="43">
      <c r="A43" s="1"/>
      <c r="B43" s="1"/>
      <c r="C43" s="1"/>
      <c r="D43" s="1"/>
      <c r="E43" s="1"/>
      <c r="F43" s="4" t="str">
        <f t="shared" si="3"/>
        <v>#DIV/0!</v>
      </c>
    </row>
    <row r="44">
      <c r="A44" s="1"/>
      <c r="B44" s="1"/>
      <c r="C44" s="1"/>
      <c r="D44" s="1"/>
      <c r="E44" s="1"/>
      <c r="F44" s="4" t="str">
        <f t="shared" si="3"/>
        <v>#DIV/0!</v>
      </c>
    </row>
    <row r="45">
      <c r="A45" s="1"/>
      <c r="B45" s="1"/>
      <c r="C45" s="1"/>
      <c r="D45" s="1"/>
      <c r="E45" s="1"/>
      <c r="F45" s="4" t="str">
        <f t="shared" si="3"/>
        <v>#DIV/0!</v>
      </c>
    </row>
    <row r="46">
      <c r="A46" s="1"/>
      <c r="B46" s="1"/>
      <c r="C46" s="1"/>
      <c r="D46" s="1"/>
      <c r="E46" s="1"/>
      <c r="F46" s="4" t="str">
        <f t="shared" si="3"/>
        <v>#DIV/0!</v>
      </c>
    </row>
    <row r="47">
      <c r="A47" s="1"/>
      <c r="B47" s="1"/>
      <c r="C47" s="1"/>
      <c r="D47" s="1"/>
      <c r="E47" s="1"/>
      <c r="F47" s="4" t="str">
        <f t="shared" si="3"/>
        <v>#DIV/0!</v>
      </c>
    </row>
    <row r="48">
      <c r="A48" s="1"/>
      <c r="B48" s="1"/>
      <c r="C48" s="1"/>
      <c r="D48" s="1"/>
      <c r="E48" s="1"/>
      <c r="F48" s="4" t="str">
        <f t="shared" si="3"/>
        <v>#DIV/0!</v>
      </c>
    </row>
  </sheetData>
  <drawing r:id="rId1"/>
</worksheet>
</file>