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di\Redirect\alla.vydra\Desktop\"/>
    </mc:Choice>
  </mc:AlternateContent>
  <bookViews>
    <workbookView xWindow="-105" yWindow="-105" windowWidth="23250" windowHeight="12450"/>
  </bookViews>
  <sheets>
    <sheet name="Базовый Файл" sheetId="2" r:id="rId1"/>
    <sheet name="Лист1" sheetId="1" r:id="rId2"/>
  </sheets>
  <definedNames>
    <definedName name="_xlnm._FilterDatabase" localSheetId="0" hidden="1">'Базовый Файл'!$A$4:$AD$21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1" i="2" l="1"/>
  <c r="BJ41" i="2"/>
  <c r="BN41" i="2"/>
  <c r="BO41" i="2"/>
  <c r="BI42" i="2"/>
  <c r="BJ42" i="2"/>
  <c r="BN42" i="2"/>
  <c r="BO42" i="2"/>
  <c r="BI43" i="2"/>
  <c r="BJ43" i="2"/>
  <c r="BN43" i="2"/>
  <c r="BO43" i="2"/>
  <c r="BI44" i="2"/>
  <c r="BJ44" i="2"/>
  <c r="BN44" i="2"/>
  <c r="BO44" i="2"/>
  <c r="BJ34" i="2"/>
  <c r="BO40" i="2"/>
  <c r="BN40" i="2"/>
  <c r="BJ40" i="2"/>
  <c r="BI40" i="2"/>
  <c r="BO39" i="2"/>
  <c r="BN39" i="2"/>
  <c r="BJ39" i="2"/>
  <c r="BI39" i="2"/>
  <c r="BO38" i="2"/>
  <c r="BN38" i="2"/>
  <c r="BJ38" i="2"/>
  <c r="BI38" i="2"/>
  <c r="BO37" i="2"/>
  <c r="BN37" i="2"/>
  <c r="BJ37" i="2"/>
  <c r="BI37" i="2"/>
  <c r="BO33" i="2"/>
  <c r="BN33" i="2"/>
  <c r="BJ33" i="2"/>
  <c r="BI33" i="2"/>
  <c r="BO35" i="2"/>
  <c r="BN35" i="2"/>
  <c r="BJ35" i="2"/>
  <c r="BI35" i="2"/>
  <c r="BO34" i="2"/>
  <c r="BN34" i="2"/>
  <c r="BI34" i="2"/>
  <c r="BO32" i="2"/>
  <c r="BN32" i="2"/>
  <c r="BJ32" i="2"/>
  <c r="BI32" i="2"/>
  <c r="BO31" i="2"/>
  <c r="BN31" i="2"/>
  <c r="BJ31" i="2"/>
  <c r="BI31" i="2"/>
  <c r="BO29" i="2"/>
  <c r="BN29" i="2"/>
  <c r="BJ29" i="2"/>
  <c r="BI29" i="2"/>
  <c r="BO30" i="2"/>
  <c r="BN30" i="2"/>
  <c r="BJ30" i="2"/>
  <c r="BI30" i="2"/>
  <c r="BO27" i="2"/>
  <c r="BN27" i="2"/>
  <c r="BJ27" i="2"/>
  <c r="BI27" i="2"/>
  <c r="BJ11" i="2"/>
  <c r="BJ12" i="2"/>
  <c r="BJ13" i="2"/>
  <c r="BJ5" i="2"/>
  <c r="BJ6" i="2"/>
  <c r="BI11" i="2"/>
  <c r="BI12" i="2"/>
  <c r="BI5" i="2"/>
  <c r="BI6" i="2"/>
  <c r="BI13" i="2"/>
  <c r="BI14" i="2"/>
  <c r="BJ14" i="2"/>
  <c r="BI15" i="2"/>
  <c r="BJ15" i="2"/>
  <c r="BI16" i="2"/>
  <c r="BJ16" i="2"/>
  <c r="BJ10" i="2"/>
  <c r="BI10" i="2"/>
  <c r="BJ9" i="2"/>
  <c r="BI9" i="2"/>
  <c r="BJ8" i="2"/>
  <c r="BI8" i="2"/>
  <c r="BJ7" i="2"/>
  <c r="BI7" i="2"/>
  <c r="BB7" i="2"/>
  <c r="BB8" i="2"/>
  <c r="BB9" i="2"/>
  <c r="BB10" i="2"/>
  <c r="BB11" i="2"/>
  <c r="BB12" i="2"/>
  <c r="BB13" i="2"/>
  <c r="BB14" i="2"/>
  <c r="BB15" i="2"/>
  <c r="BB16" i="2"/>
  <c r="BB6" i="2"/>
  <c r="BB5" i="2"/>
  <c r="BB24" i="2"/>
  <c r="BB25" i="2"/>
  <c r="BB23" i="2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9" i="2"/>
  <c r="AR20" i="2"/>
  <c r="AR21" i="2"/>
  <c r="AR29" i="2"/>
  <c r="AT44" i="2"/>
  <c r="AR44" i="2"/>
  <c r="AO44" i="2"/>
  <c r="AL44" i="2"/>
  <c r="AJ44" i="2"/>
  <c r="AT43" i="2"/>
  <c r="AR43" i="2"/>
  <c r="AO43" i="2"/>
  <c r="AL43" i="2"/>
  <c r="AJ43" i="2"/>
  <c r="AT42" i="2"/>
  <c r="AR42" i="2"/>
  <c r="AO42" i="2"/>
  <c r="AL42" i="2"/>
  <c r="AJ42" i="2"/>
  <c r="AT41" i="2"/>
  <c r="AR41" i="2"/>
  <c r="AO41" i="2"/>
  <c r="AL41" i="2"/>
  <c r="AJ41" i="2"/>
  <c r="AT40" i="2"/>
  <c r="AR40" i="2"/>
  <c r="AO40" i="2"/>
  <c r="AL40" i="2"/>
  <c r="AJ40" i="2"/>
  <c r="AT38" i="2"/>
  <c r="AR38" i="2"/>
  <c r="AO38" i="2"/>
  <c r="AT37" i="2"/>
  <c r="AR37" i="2"/>
  <c r="AO37" i="2"/>
  <c r="AL37" i="2"/>
  <c r="AJ37" i="2"/>
  <c r="AO36" i="2"/>
  <c r="AL36" i="2"/>
  <c r="AJ36" i="2"/>
  <c r="AT35" i="2"/>
  <c r="AR35" i="2"/>
  <c r="AO35" i="2"/>
  <c r="AL35" i="2"/>
  <c r="AJ35" i="2"/>
  <c r="AT34" i="2"/>
  <c r="AR34" i="2"/>
  <c r="AO34" i="2"/>
  <c r="AL34" i="2"/>
  <c r="AJ34" i="2"/>
  <c r="AT33" i="2"/>
  <c r="AR33" i="2"/>
  <c r="AO33" i="2"/>
  <c r="AL33" i="2"/>
  <c r="AJ33" i="2"/>
  <c r="AT32" i="2"/>
  <c r="AR32" i="2"/>
  <c r="AO32" i="2"/>
  <c r="AL32" i="2"/>
  <c r="AJ32" i="2"/>
  <c r="AT31" i="2"/>
  <c r="AR31" i="2"/>
  <c r="AO31" i="2"/>
  <c r="AL31" i="2"/>
  <c r="AJ31" i="2"/>
  <c r="AT30" i="2"/>
  <c r="AR30" i="2"/>
  <c r="AO30" i="2"/>
  <c r="AL30" i="2"/>
  <c r="AJ30" i="2"/>
  <c r="AT29" i="2"/>
  <c r="AO29" i="2"/>
  <c r="AL29" i="2"/>
  <c r="AJ29" i="2"/>
  <c r="AT28" i="2"/>
  <c r="AO28" i="2"/>
  <c r="AL28" i="2"/>
  <c r="AJ28" i="2"/>
  <c r="AT27" i="2"/>
  <c r="AR27" i="2"/>
  <c r="AO27" i="2"/>
  <c r="AL27" i="2"/>
  <c r="AJ27" i="2"/>
  <c r="AL25" i="2"/>
  <c r="AJ25" i="2"/>
  <c r="AL24" i="2"/>
  <c r="AJ24" i="2"/>
  <c r="AT23" i="2"/>
  <c r="AR23" i="2"/>
  <c r="AO23" i="2"/>
  <c r="AL23" i="2"/>
  <c r="AJ23" i="2"/>
  <c r="AT21" i="2"/>
  <c r="AO21" i="2"/>
  <c r="AL21" i="2"/>
  <c r="AJ21" i="2"/>
  <c r="AT20" i="2"/>
  <c r="AO20" i="2"/>
  <c r="AT19" i="2"/>
  <c r="AO19" i="2"/>
  <c r="AL19" i="2"/>
  <c r="AJ19" i="2"/>
  <c r="AL18" i="2"/>
  <c r="AJ18" i="2"/>
  <c r="AT17" i="2"/>
  <c r="AO17" i="2"/>
  <c r="AL17" i="2"/>
  <c r="AJ17" i="2"/>
  <c r="AT16" i="2"/>
  <c r="AO16" i="2"/>
  <c r="AL16" i="2"/>
  <c r="AJ16" i="2"/>
  <c r="AT15" i="2"/>
  <c r="AO15" i="2"/>
  <c r="AL15" i="2"/>
  <c r="AJ15" i="2"/>
  <c r="AT14" i="2"/>
  <c r="AO14" i="2"/>
  <c r="AL14" i="2"/>
  <c r="AJ14" i="2"/>
  <c r="AT13" i="2"/>
  <c r="AO13" i="2"/>
  <c r="AL13" i="2"/>
  <c r="AJ13" i="2"/>
  <c r="AT12" i="2"/>
  <c r="AO12" i="2"/>
  <c r="AL12" i="2"/>
  <c r="AJ12" i="2"/>
  <c r="AT11" i="2"/>
  <c r="AO11" i="2"/>
  <c r="AL11" i="2"/>
  <c r="AJ11" i="2"/>
  <c r="AT10" i="2"/>
  <c r="AO10" i="2"/>
  <c r="AL10" i="2"/>
  <c r="AJ10" i="2"/>
  <c r="AT9" i="2"/>
  <c r="AO9" i="2"/>
  <c r="AL9" i="2"/>
  <c r="AJ9" i="2"/>
  <c r="AT8" i="2"/>
  <c r="AO8" i="2"/>
  <c r="AL8" i="2"/>
  <c r="AJ8" i="2"/>
  <c r="AT7" i="2"/>
  <c r="AO7" i="2"/>
  <c r="AL7" i="2"/>
  <c r="AJ7" i="2"/>
  <c r="AT6" i="2"/>
  <c r="AO6" i="2"/>
  <c r="AL6" i="2"/>
  <c r="AJ6" i="2"/>
  <c r="AT5" i="2"/>
  <c r="AO5" i="2"/>
  <c r="AL5" i="2"/>
  <c r="AJ5" i="2"/>
</calcChain>
</file>

<file path=xl/sharedStrings.xml><?xml version="1.0" encoding="utf-8"?>
<sst xmlns="http://schemas.openxmlformats.org/spreadsheetml/2006/main" count="1020" uniqueCount="378">
  <si>
    <t>Статус в портфеле</t>
  </si>
  <si>
    <t>Код проекта</t>
  </si>
  <si>
    <t>Наименование проекта</t>
  </si>
  <si>
    <t>Статус</t>
  </si>
  <si>
    <t>Приоритет</t>
  </si>
  <si>
    <t>Категория</t>
  </si>
  <si>
    <t>Программа</t>
  </si>
  <si>
    <t>StrategicProject</t>
  </si>
  <si>
    <t>RGT</t>
  </si>
  <si>
    <t>Описание</t>
  </si>
  <si>
    <t>% реализации</t>
  </si>
  <si>
    <t>Заказчик</t>
  </si>
  <si>
    <t>Productowner</t>
  </si>
  <si>
    <t>Менеджер</t>
  </si>
  <si>
    <t>Тимлид</t>
  </si>
  <si>
    <t>Состав УК</t>
  </si>
  <si>
    <t>orgStakeholders</t>
  </si>
  <si>
    <t>orgExtPeople</t>
  </si>
  <si>
    <t>Руководитель программы</t>
  </si>
  <si>
    <t>ADM</t>
  </si>
  <si>
    <t>ЦФО</t>
  </si>
  <si>
    <t>Держатель ЦФО</t>
  </si>
  <si>
    <t>timePPfinFact</t>
  </si>
  <si>
    <t>timePPfinPlan</t>
  </si>
  <si>
    <t>Начало реализации</t>
  </si>
  <si>
    <t>Завершение реализации</t>
  </si>
  <si>
    <t>timeRfinPlan</t>
  </si>
  <si>
    <t>Доходность</t>
  </si>
  <si>
    <t>CAPEX_P</t>
  </si>
  <si>
    <t>OPEX_P</t>
  </si>
  <si>
    <t>budgCAPEXbase</t>
  </si>
  <si>
    <t>budgOPEXbase</t>
  </si>
  <si>
    <t>bufgCAPEXyearCurrent</t>
  </si>
  <si>
    <t>bufgOPEXyearCurrent</t>
  </si>
  <si>
    <t>Решение о начале ПП (приказ/протокол)_№</t>
  </si>
  <si>
    <t>Решение о начале реализации (приказ/протокол)_№</t>
  </si>
  <si>
    <t>Запросы на изменение_Сроки</t>
  </si>
  <si>
    <t>docsZNItimeReasons</t>
  </si>
  <si>
    <t>Запросы на изменение_Бюджет</t>
  </si>
  <si>
    <t>docsZNIbidgReasons</t>
  </si>
  <si>
    <t>Запросы на изменение_Содержание</t>
  </si>
  <si>
    <t>docsZNIscopReasons</t>
  </si>
  <si>
    <t>Решение о приостановке</t>
  </si>
  <si>
    <t>docsPauseReason</t>
  </si>
  <si>
    <t>Решение о закрытии_№</t>
  </si>
  <si>
    <t>docsStopReason</t>
  </si>
  <si>
    <t>Результаты</t>
  </si>
  <si>
    <t>GoalGoalCriterion</t>
  </si>
  <si>
    <t>GoalGoalStatus</t>
  </si>
  <si>
    <t>Бизнес-цели</t>
  </si>
  <si>
    <t>GoalBgoalCriterion</t>
  </si>
  <si>
    <t>GoalBgoalStatus</t>
  </si>
  <si>
    <t>OnMonitoring</t>
  </si>
  <si>
    <t>MonitoringEnd</t>
  </si>
  <si>
    <t>ProductManager</t>
  </si>
  <si>
    <t>ProjectProperty</t>
  </si>
  <si>
    <t>ОБЩАЯ ИНФОРМАЦИЯ</t>
  </si>
  <si>
    <t>СОСТОЯНИЕ</t>
  </si>
  <si>
    <t>ОРГСТРУКТУРА</t>
  </si>
  <si>
    <t>СРОКИ</t>
  </si>
  <si>
    <t>СТОИМОСТЬ</t>
  </si>
  <si>
    <t>ДОКУМЕНТЫ</t>
  </si>
  <si>
    <t>ЦЕЛИ</t>
  </si>
  <si>
    <t>МОНИТОРИНГ</t>
  </si>
  <si>
    <t xml:space="preserve">Разработка и внедрение в промышленную эксплуатацию WEB-кабинета депозитарно-клиринговых услуг:
1. Модернизация и оптимизация системы электронного документооборота за счет отказа от устаревшего ПО «ЛУЧ»;
2. Повышение уровеня лояльности и удовлетворенности клиентов за счет предоставления удобного интерфейса и нового функционала, позволяющего снизить операционную нагрузку и облегчить работу конечным пользователям.
</t>
  </si>
  <si>
    <t>НАЗВАНИЯ</t>
  </si>
  <si>
    <t>Текущие/фактические сроки предпроекта</t>
  </si>
  <si>
    <t>Текущие/фактические сроки проекта</t>
  </si>
  <si>
    <t>Базовые сроки проекта</t>
  </si>
  <si>
    <t>Сроки по паспорту</t>
  </si>
  <si>
    <t>Бюджет Предпроекта (тыс.руб.)</t>
  </si>
  <si>
    <t>Базовый бюджет (тыс.руб.)</t>
  </si>
  <si>
    <t>Бюджет по паспорту (тыс.руб.)</t>
  </si>
  <si>
    <t>Фактический бюджет проекта (при закрытии)</t>
  </si>
  <si>
    <t>Запросы на изменение (ЗНИ)</t>
  </si>
  <si>
    <t>продукт проекта</t>
  </si>
  <si>
    <t>Бизнес-цели (выгоды)</t>
  </si>
  <si>
    <t>в портфеле года</t>
  </si>
  <si>
    <t>Код</t>
  </si>
  <si>
    <t>Этап</t>
  </si>
  <si>
    <t>постпроектный мониторинг</t>
  </si>
  <si>
    <t>Направление деятельности</t>
  </si>
  <si>
    <t>Принадлежность к Стратегии</t>
  </si>
  <si>
    <t>R/G/T</t>
  </si>
  <si>
    <t>Краткое описание</t>
  </si>
  <si>
    <t>Зависимости</t>
  </si>
  <si>
    <t>Общий статус</t>
  </si>
  <si>
    <t>Сроки</t>
  </si>
  <si>
    <t>Бюджет</t>
  </si>
  <si>
    <t>Содержание</t>
  </si>
  <si>
    <t>МпИ</t>
  </si>
  <si>
    <t xml:space="preserve">Руководитель проекта </t>
  </si>
  <si>
    <t>Бизнес-аналитик</t>
  </si>
  <si>
    <t>Заинтересованные подразделения</t>
  </si>
  <si>
    <t>Внешние лица</t>
  </si>
  <si>
    <t>Линии бизнеса</t>
  </si>
  <si>
    <t>Начало ПП</t>
  </si>
  <si>
    <t>Текущее/фактическое завершение ПП</t>
  </si>
  <si>
    <t>Длительность (мес)</t>
  </si>
  <si>
    <t>Завершение по заявке на ПП</t>
  </si>
  <si>
    <t>Отклонение от заявки
(дней)</t>
  </si>
  <si>
    <t>Начало</t>
  </si>
  <si>
    <t>Завершение</t>
  </si>
  <si>
    <t>Длитлительность (мес)</t>
  </si>
  <si>
    <t>Отклонение
(дней)</t>
  </si>
  <si>
    <t>Завершение по паспорту</t>
  </si>
  <si>
    <t>Отклонение от паспорта (дней)</t>
  </si>
  <si>
    <t>Год начала реализации</t>
  </si>
  <si>
    <t>Год завершения</t>
  </si>
  <si>
    <t>CAPEX (внешний)</t>
  </si>
  <si>
    <t xml:space="preserve">CAPEX ФОТ </t>
  </si>
  <si>
    <t>OPEX</t>
  </si>
  <si>
    <t>Фактический CAPEX (внешний)</t>
  </si>
  <si>
    <t>Δ %</t>
  </si>
  <si>
    <t>ФОТ 
(capex)</t>
  </si>
  <si>
    <r>
      <rPr>
        <sz val="10"/>
        <rFont val="Calibri"/>
        <family val="2"/>
        <charset val="204"/>
      </rPr>
      <t>Δ</t>
    </r>
    <r>
      <rPr>
        <sz val="10"/>
        <rFont val="Franklin Gothic Book"/>
        <family val="2"/>
        <charset val="204"/>
      </rPr>
      <t xml:space="preserve"> CAPEX (внешний)</t>
    </r>
  </si>
  <si>
    <r>
      <rPr>
        <b/>
        <sz val="10"/>
        <rFont val="Calibri"/>
        <family val="2"/>
        <charset val="204"/>
      </rPr>
      <t>Δ</t>
    </r>
    <r>
      <rPr>
        <b/>
        <sz val="10"/>
        <rFont val="Franklin Gothic Book"/>
        <family val="2"/>
        <charset val="204"/>
      </rPr>
      <t xml:space="preserve"> %</t>
    </r>
  </si>
  <si>
    <t>Решение о начале предпроекта</t>
  </si>
  <si>
    <t>Решение о начале реализации</t>
  </si>
  <si>
    <t>Причина ЗНИ Сроки</t>
  </si>
  <si>
    <t>Причина ЗНИ Бюджет</t>
  </si>
  <si>
    <t>Причина ЗНИ Содержание</t>
  </si>
  <si>
    <t>Решение о приостановке / возобновлении</t>
  </si>
  <si>
    <t>Причина приостановки</t>
  </si>
  <si>
    <t>Решение о завершении / закрытии</t>
  </si>
  <si>
    <t>Причина закрытия (отмены)</t>
  </si>
  <si>
    <t>Критерии реализации</t>
  </si>
  <si>
    <t>Статус целей</t>
  </si>
  <si>
    <t>Бизнес-цели проекта</t>
  </si>
  <si>
    <t>Критерии достижения</t>
  </si>
  <si>
    <t>Статус бизнес-целей</t>
  </si>
  <si>
    <t>Признак мониторинга</t>
  </si>
  <si>
    <t>Статус мониторинга</t>
  </si>
  <si>
    <t>Год завершения мониторинга</t>
  </si>
  <si>
    <t>Продукт</t>
  </si>
  <si>
    <t>Менеджер продукта</t>
  </si>
  <si>
    <t>Характеристика проекта</t>
  </si>
  <si>
    <t>Краткое наименование</t>
  </si>
  <si>
    <t>22,23,24</t>
  </si>
  <si>
    <t>в портфеле</t>
  </si>
  <si>
    <t>Реализация</t>
  </si>
  <si>
    <t>Прибыль</t>
  </si>
  <si>
    <t>Трансформация розницы</t>
  </si>
  <si>
    <t>R</t>
  </si>
  <si>
    <t>М. Якушев</t>
  </si>
  <si>
    <t>Розничный блок</t>
  </si>
  <si>
    <t>BIV</t>
  </si>
  <si>
    <t>П_ПО_B2B ЛК</t>
  </si>
  <si>
    <t>А. Андреев</t>
  </si>
  <si>
    <t>Снижение потерь/убытков</t>
  </si>
  <si>
    <t>ЦФО П_ПО_B2B_ПСЭ</t>
  </si>
  <si>
    <t>КАСКО</t>
  </si>
  <si>
    <t>23,24,25</t>
  </si>
  <si>
    <t>Личные виды страхования</t>
  </si>
  <si>
    <t>Прибль</t>
  </si>
  <si>
    <t>П_ПО_ЛК и МП ЛВС</t>
  </si>
  <si>
    <t>ДМС – 50%
НС - 35%
ВЗР - 15%</t>
  </si>
  <si>
    <t>06. ПНД</t>
  </si>
  <si>
    <t>Согласие -Вита</t>
  </si>
  <si>
    <t>законодательный</t>
  </si>
  <si>
    <t>Законодательные требования</t>
  </si>
  <si>
    <t>Центр управления клиентскими данными</t>
  </si>
  <si>
    <t>да</t>
  </si>
  <si>
    <t>G</t>
  </si>
  <si>
    <t>Предпроект</t>
  </si>
  <si>
    <t>Снижение расходов</t>
  </si>
  <si>
    <t>Архив</t>
  </si>
  <si>
    <t>Завершен</t>
  </si>
  <si>
    <t>Закрыт</t>
  </si>
  <si>
    <t>PMO-99</t>
  </si>
  <si>
    <t>Департамент партнерских продаж</t>
  </si>
  <si>
    <t>PMO-44 </t>
  </si>
  <si>
    <t>да (в конце 23г)</t>
  </si>
  <si>
    <t>снижение убыточности, повышение сборов</t>
  </si>
  <si>
    <t>маркетинг</t>
  </si>
  <si>
    <t>B2B-6819</t>
  </si>
  <si>
    <t>Снижение издержек</t>
  </si>
  <si>
    <t>PMO-541</t>
  </si>
  <si>
    <t>DIS-7888</t>
  </si>
  <si>
    <t>Интеграция Диадок и Диасофт</t>
  </si>
  <si>
    <t>Карта офиса</t>
  </si>
  <si>
    <t>в ожидании</t>
  </si>
  <si>
    <t>Инициатива снята</t>
  </si>
  <si>
    <t>проектная инициатива</t>
  </si>
  <si>
    <t>PMO-68</t>
  </si>
  <si>
    <t>PMO-55</t>
  </si>
  <si>
    <t>PMO-61</t>
  </si>
  <si>
    <t>PMO-71</t>
  </si>
  <si>
    <t>PMO-53</t>
  </si>
  <si>
    <t>PMO-65</t>
  </si>
  <si>
    <t>PMO-64</t>
  </si>
  <si>
    <t>PMO-56</t>
  </si>
  <si>
    <t>PMO-70</t>
  </si>
  <si>
    <t>PMO-11</t>
  </si>
  <si>
    <t>PMO-63</t>
  </si>
  <si>
    <t>PMO-45</t>
  </si>
  <si>
    <t>PMO-46</t>
  </si>
  <si>
    <t>PMO-60</t>
  </si>
  <si>
    <t>PMO-69</t>
  </si>
  <si>
    <t>PMO-66</t>
  </si>
  <si>
    <t xml:space="preserve"> в2в и агрегаторах (1 этап)</t>
  </si>
  <si>
    <t xml:space="preserve"> ПСЭ на продукты </t>
  </si>
  <si>
    <t>Модернизация ЛК и МП</t>
  </si>
  <si>
    <t>01. Запись</t>
  </si>
  <si>
    <t xml:space="preserve">02. Заявление </t>
  </si>
  <si>
    <t>03.  согласования</t>
  </si>
  <si>
    <t xml:space="preserve">04. Обращение </t>
  </si>
  <si>
    <t>05. медицинская помощь</t>
  </si>
  <si>
    <t>07. консультации</t>
  </si>
  <si>
    <t xml:space="preserve"> МСФО (IFRS) 9</t>
  </si>
  <si>
    <t xml:space="preserve">IFRS 17 </t>
  </si>
  <si>
    <t xml:space="preserve">Управление  данными </t>
  </si>
  <si>
    <t>"Очередные платежи"</t>
  </si>
  <si>
    <t xml:space="preserve"> МСФО </t>
  </si>
  <si>
    <t>Личный кабинет</t>
  </si>
  <si>
    <t xml:space="preserve">АИС </t>
  </si>
  <si>
    <t xml:space="preserve"> электронное урегулирования </t>
  </si>
  <si>
    <t xml:space="preserve"> заказные письма </t>
  </si>
  <si>
    <t>ЛК HR</t>
  </si>
  <si>
    <t>API страхование</t>
  </si>
  <si>
    <t>Лизинг</t>
  </si>
  <si>
    <t xml:space="preserve">АЛД </t>
  </si>
  <si>
    <t>Интеграция со ... части …</t>
  </si>
  <si>
    <t>ИФЛ</t>
  </si>
  <si>
    <t xml:space="preserve">Продажа электронных полисов </t>
  </si>
  <si>
    <t>Функционал для тестирования</t>
  </si>
  <si>
    <t xml:space="preserve">Личный кабинет сайта </t>
  </si>
  <si>
    <t xml:space="preserve">Распознавание сканов </t>
  </si>
  <si>
    <t xml:space="preserve">РСА </t>
  </si>
  <si>
    <t>Пульт ДПРОН</t>
  </si>
  <si>
    <t>Личный кабинет (4 модуля)</t>
  </si>
  <si>
    <t>Новая тарификация</t>
  </si>
  <si>
    <t>Онлайн (2й этап)</t>
  </si>
  <si>
    <t xml:space="preserve"> QR-code </t>
  </si>
  <si>
    <t>Личный кабинет  (1.5 модуля)</t>
  </si>
  <si>
    <t xml:space="preserve">Автопролонгация </t>
  </si>
  <si>
    <t xml:space="preserve">Автоматическое формирование </t>
  </si>
  <si>
    <t xml:space="preserve">Интеграция </t>
  </si>
  <si>
    <t xml:space="preserve">Контур </t>
  </si>
  <si>
    <t xml:space="preserve">Поиск альтернативной системы </t>
  </si>
  <si>
    <t>API</t>
  </si>
  <si>
    <t xml:space="preserve"> размещение договоров</t>
  </si>
  <si>
    <t>И.Иванов</t>
  </si>
  <si>
    <t>П.Петров</t>
  </si>
  <si>
    <t>С.Сидоров</t>
  </si>
  <si>
    <t>Р. Романов</t>
  </si>
  <si>
    <t>К.Константинов</t>
  </si>
  <si>
    <t>Здесь кратко но емко описана суть проекта и что меняем</t>
  </si>
  <si>
    <t>арппр</t>
  </si>
  <si>
    <t>прпр</t>
  </si>
  <si>
    <t>И. Дем</t>
  </si>
  <si>
    <t>А. Анд</t>
  </si>
  <si>
    <t>Т.Кус</t>
  </si>
  <si>
    <t>Е. Мар</t>
  </si>
  <si>
    <t>С. Кол</t>
  </si>
  <si>
    <t>Тим</t>
  </si>
  <si>
    <t>Р. Бах</t>
  </si>
  <si>
    <t>М.Воз</t>
  </si>
  <si>
    <t>М. Пог</t>
  </si>
  <si>
    <t>Неф</t>
  </si>
  <si>
    <t>С. Ко</t>
  </si>
  <si>
    <t>В.Тим</t>
  </si>
  <si>
    <t>Ссылка на отчет</t>
  </si>
  <si>
    <t>www.ya.ru</t>
  </si>
  <si>
    <t>PMO-653</t>
  </si>
  <si>
    <t>Личный кабинет "Агенты"</t>
  </si>
  <si>
    <t>PMO-81</t>
  </si>
  <si>
    <t>PMO-91</t>
  </si>
  <si>
    <t>PMO-39</t>
  </si>
  <si>
    <t>PMO-01</t>
  </si>
  <si>
    <t>PMO-89</t>
  </si>
  <si>
    <t>PMO-77</t>
  </si>
  <si>
    <t>PMO-78</t>
  </si>
  <si>
    <t>PMO-79</t>
  </si>
  <si>
    <t>PMO-96</t>
  </si>
  <si>
    <t>А.Долг</t>
  </si>
  <si>
    <t>Е. Ник Е.</t>
  </si>
  <si>
    <t>В. Лар</t>
  </si>
  <si>
    <t>Ков А.А., Кор  А.А., Шест  А.В., Кур  И.О.</t>
  </si>
  <si>
    <t>П. Бик, К. Быст, А. Кор, А. Ков, И. Курч, А. Шест</t>
  </si>
  <si>
    <t>Саб О.Ю, Нос  Е.В., Кур И.О., Шест  А.В.</t>
  </si>
  <si>
    <t>А. Выд</t>
  </si>
  <si>
    <t>И. Мир</t>
  </si>
  <si>
    <t>С.Кор</t>
  </si>
  <si>
    <t>Л.Тор</t>
  </si>
  <si>
    <t>ДВТО</t>
  </si>
  <si>
    <t>КФТО</t>
  </si>
  <si>
    <t>Ланит</t>
  </si>
  <si>
    <t>Корус</t>
  </si>
  <si>
    <t>РБ</t>
  </si>
  <si>
    <t>Корп</t>
  </si>
  <si>
    <t>ДЭИУУ</t>
  </si>
  <si>
    <t>нет</t>
  </si>
  <si>
    <t>В Личном кабинете продавцы смогут оформлять страховки в 1 клик</t>
  </si>
  <si>
    <t>Автоматизация процессов прологации по подуктам лизинга</t>
  </si>
  <si>
    <t>Предстраховое обследование автомобиля</t>
  </si>
  <si>
    <t>Личный кабинет для выезжающих зарубеж</t>
  </si>
  <si>
    <t>Запись к врачу через Личный кабинет ЛК</t>
  </si>
  <si>
    <t>Подача заявления на возмещение затрат</t>
  </si>
  <si>
    <t>автоматизация процессов согласования</t>
  </si>
  <si>
    <t>обращение в страховую компанию</t>
  </si>
  <si>
    <t>оказание помощи за границей</t>
  </si>
  <si>
    <t>Д.Пич</t>
  </si>
  <si>
    <t>Д. Чеч</t>
  </si>
  <si>
    <t>А.Егор</t>
  </si>
  <si>
    <t>ЛВС</t>
  </si>
  <si>
    <t>Отсутствует</t>
  </si>
  <si>
    <t>ПК №05 от 10.08.2021 г.</t>
  </si>
  <si>
    <t>CR ПК12 28.10.2022</t>
  </si>
  <si>
    <t>Не изменился</t>
  </si>
  <si>
    <t>Не изменилось</t>
  </si>
  <si>
    <t>ПК№13 от 05.12.2022</t>
  </si>
  <si>
    <t>ПК №9 от 28.07.2022</t>
  </si>
  <si>
    <t>ПК№12 28.10.2022</t>
  </si>
  <si>
    <t>ПК №01 от 29.04.2021г.</t>
  </si>
  <si>
    <t>ПК№01 от 12.01.23</t>
  </si>
  <si>
    <t>ПК №03 от 03.03.2022г.</t>
  </si>
  <si>
    <t>CR ПК11 30.09.2022</t>
  </si>
  <si>
    <t>ПК №13 от 27.12.2021г.</t>
  </si>
  <si>
    <t>ПК №11 от 25.11.2021 г.</t>
  </si>
  <si>
    <t>1. CR ПК5-18.04.2022
2. CR ПК11-30.09.2022</t>
  </si>
  <si>
    <t>ПК№04 от 25.04.23</t>
  </si>
  <si>
    <t>ПК №8 от 07.07.2022</t>
  </si>
  <si>
    <t>ПК№13 от 05.12.2022г.</t>
  </si>
  <si>
    <t>ПК№05 от 25.05.23</t>
  </si>
  <si>
    <t>ПК №04 от 25.04.2023</t>
  </si>
  <si>
    <t>ПК №05 от 25.05.2023г.</t>
  </si>
  <si>
    <t>ПК№08 от 04.09.2023</t>
  </si>
  <si>
    <t>ПК №05 от 25.05.2023г</t>
  </si>
  <si>
    <t>ПК №02 от 20.02.2023</t>
  </si>
  <si>
    <t>ПК №04 от 25.04.23
ПК №08 04.09.2023
ПК №09 от 04.10.23</t>
  </si>
  <si>
    <t>ПК №08 04.09.2023
ПК №09 от 04.10.2023г.</t>
  </si>
  <si>
    <t xml:space="preserve">CR ПК№08 04.09.2023
Уточнение (дополнение) требований от Регулятора (после открытия проекта и утверждения скоупа), добавление 3-й Услуги «Возможность подписать Соглашение на выплату возмещения «в обход» стандартного процесса урегулирования».
</t>
  </si>
  <si>
    <t>ПК№11 от 07.12.2023</t>
  </si>
  <si>
    <t>ПК №08 от 04.09.2023г.</t>
  </si>
  <si>
    <t>ПК №03 от 20.03.2023г</t>
  </si>
  <si>
    <t>ПК№02 от 11.03.2024</t>
  </si>
  <si>
    <t>ПК №05 от 18.04.2022</t>
  </si>
  <si>
    <t>ПК №06 от 27.06.2023г</t>
  </si>
  <si>
    <t>ПК №02 от 11.03.2024г.</t>
  </si>
  <si>
    <t>CR ПК№08 04.09.2023</t>
  </si>
  <si>
    <t>ПК№05 25.06.2024</t>
  </si>
  <si>
    <t>ПК №09 от 28.07.2022г</t>
  </si>
  <si>
    <t>ПК№06 26.07.2024</t>
  </si>
  <si>
    <t>ПК№05 от 25.06.2024г.
ПК№05 от 18.04.2022г.</t>
  </si>
  <si>
    <t>CR ПК№08 от 04.09.2023</t>
  </si>
  <si>
    <t>ПК№13 от 05.12.22</t>
  </si>
  <si>
    <t>Принятие окончательного решения о реализации по итогам планирования портфеля проектов на 2023г.</t>
  </si>
  <si>
    <t>нет экономического эффекта</t>
  </si>
  <si>
    <t>ПК №08 от 07.07.2022г.</t>
  </si>
  <si>
    <t xml:space="preserve">В связи с увеличением сроков проекта, увеличивается стоимость реализации, т.к. работы проводятся по t&amp;m – оплата за фактически отработанное время. В соответствии с текущей практикой реализации модулей спрогнозирован срок окончания работ. </t>
  </si>
  <si>
    <t>В связи с увеличением сроков проекта, увеличивается стоимость реализации, т.к. работы проводятся по t&amp;m – оплата за фактически отработанное время. В соответствии с текущей практикой реализации модулей спрогнозирован срок окончания работ.</t>
  </si>
  <si>
    <t>ПК №08 от 07.07.2022</t>
  </si>
  <si>
    <t>ПК №06 от 27.06.2023г.</t>
  </si>
  <si>
    <t>ПК №09 от 04.10.2023г.
ПК №03 от 12.04.2024 (влияние от скоупа)
ПК №06 от 26.07.2024</t>
  </si>
  <si>
    <t>ПК №09 от 04.10.2023г.
ПК №03 от 12.04.2024 (влияние от скоупа)</t>
  </si>
  <si>
    <t>ПК №09 от 04.10.2023
ПК №03 от 12.04.2024</t>
  </si>
  <si>
    <t>ПК №10 от 24.10.2023г.</t>
  </si>
  <si>
    <t>ПК№03 от 12.04.2024</t>
  </si>
  <si>
    <t>ПК№05 от 25.06.2024г.
ПК №05 от 10.08.2021 г.</t>
  </si>
  <si>
    <t>ПК№13 от  05.12.22</t>
  </si>
  <si>
    <t>ПК№06 от 26.07.2024г.</t>
  </si>
  <si>
    <t>ПК№07 от 03.09.2024г.</t>
  </si>
  <si>
    <t xml:space="preserve">Уточнение требований в процессе реализации проекта:
</t>
  </si>
  <si>
    <t>Уточнение требований в процессе реализации проекта:</t>
  </si>
  <si>
    <t>Уточнение требований в процессе реализации проекта</t>
  </si>
  <si>
    <t>Мороз и солнце; день чудесный!
Еще ты дремлешь, друг прелестный —
Пора, красавица, проснись:
Открой сомкнуты негой взоры
Навстречу северной Авроры,
Звездою севера явись!</t>
  </si>
  <si>
    <t>Вечор, ты помнишь, вьюга злилась,
На мутном небе мгла носилась;
Луна, как бледное пятно,
Сквозь тучи мрачные желтела,
И ты печальная сидела —
А нынче… погляди в окно:</t>
  </si>
  <si>
    <t>Под голубыми небесами
Великолепными коврами,
Блестя на солнце, снег лежит;
Прозрачный лес один чернеет,
И ель сквозь иней зеленеет,
И речка подо льдом блестит.
Вся комната янтарным блеском
Озарена. Веселым треском
Трещит затопленная печь.
Приятно думать у лежанки.
Но знаешь: не велеть ли в санки
Кобылку бурую запречь?
Скользя по утреннему снегу,
Друг милый, предадимся бегу
Нетерпеливого коня
И навестим поля пустые,
Леса, недавно столь густые,
И берег, милый для меня.
1829 г.</t>
  </si>
  <si>
    <t>Октябрь уж наступил — уж роща отряхает
Последние листы с нагих своих ветвей;
Дохнул осенний хлад — дорога промерзает.
Журча еще бежит за мельницу ручей,
Но пруд уже застыл; сосед мой поспешает
В отъезжие поля с охотою своей,
И страждут озими от бешеной забавы,
И будит лай собак уснувшие дубравы.</t>
  </si>
  <si>
    <t>Теперь моя пора: я не люблю весны;
Скучна мне оттепель; вонь, грязь — весной я болен;
Кровь бродит; чувства, ум тоскою стеснены.
Суровою зимой я более доволен,
Люблю ее снега; в присутствии луны
Как легкий бег саней с подругой быстр и волен,
Когда под соболем, согрета и свежа,
Она вам руку жмет, пылая и дрожа!</t>
  </si>
  <si>
    <t>Как весело, обув железом острым ноги,
Скользить по зеркалу стоячих, ровных рек!
А зимних праздников блестящие тревоги?..
Но надо знать и честь; полгода снег да снег,
Ведь это наконец и жителю берлоги,
Медведю, надоест. Нельзя же целый век
Кататься нам в санях с Армидами младыми
Иль киснуть у печей за стеклами двойными.</t>
  </si>
  <si>
    <t>Унылая пора! очей очарованье!
Приятна мне твоя прощальная краса —
Люблю я пышное природы увяданье,
В багрец и в золото одетые леса,
В их сенях ветра шум и свежее дыханье,
И мглой волнистою покрыты небеса,
И редкий солнца луч, и первые морозы,
И отдаленные седой зимы угрозы.</t>
  </si>
  <si>
    <t>И с каждой осенью я расцветаю вновь;
Здоровью моему полезен русской холод;
К привычкам бытия вновь чувствую любовь:
Чредой слетает сон, чредой находит голод;
Легко и радостно играет в сердце кровь,
Желания кипят — я снова счастлив, молод,
Я снова жизни полн — таков мой организм
(Извольте мне простить ненужный прозаизм).</t>
  </si>
  <si>
    <t>Ведут ко мне коня; в раздолии открытом,
Махая гривою, он всадника несет,
И звонко под его блистающим копытом
Звенит промерзлый дол и трескается лед.
Но гаснет краткий день, и в камельке забытом
Огонь опять горит — то яркий свет лиет,
То тлеет медленно — а я пред ним читаю
Иль думы долгие в душе моей питаю.</t>
  </si>
  <si>
    <t>И забываю мир — и в сладкой тишине
Я сладко усыплен моим воображеньем,
И пробуждается поэзия во мне:
Душа стесняется лирическим волненьем,
Трепещет и звучит, и ищет, как во сне,
Излиться наконец свободным проявленьем —
И тут ко мне идет незримый рой гостей,
Знакомцы давние, плоды мечты моей.</t>
  </si>
  <si>
    <t>И мысли в голове волнуются в отваге,
И рифмы легкие навстречу им бегут,
И пальцы просятся к перу, перо к бумаге,
Минута — и стихи свободно потекут.
Так дремлет недвижим корабль в недвижной влаге,
Но чу! — матросы вдруг кидаются, ползут
Вверх, вниз — и паруса надулись, ветра полны;
Громада двинулась и рассекает волны.</t>
  </si>
  <si>
    <t>абв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</si>
</sst>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_₽"/>
    <numFmt numFmtId="165" formatCode="#,##0.0\ _₽"/>
    <numFmt numFmtId="166" formatCode="0.0%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Franklin Gothic Book"/>
      <family val="2"/>
      <charset val="204"/>
    </font>
    <font>
      <sz val="9"/>
      <color theme="1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b/>
      <sz val="9"/>
      <color theme="1"/>
      <name val="Franklin Gothic Book"/>
      <family val="2"/>
      <charset val="204"/>
    </font>
    <font>
      <sz val="10"/>
      <color theme="0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0"/>
      <color rgb="FFFF0000"/>
      <name val="Franklin Gothic Book"/>
      <family val="2"/>
      <charset val="204"/>
    </font>
    <font>
      <sz val="10"/>
      <name val="Franklin Gothic Book"/>
      <family val="2"/>
      <charset val="204"/>
    </font>
    <font>
      <sz val="9"/>
      <name val="Franklin Gothic Book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9"/>
      <color theme="1" tint="0.249977111117893"/>
      <name val="Franklin Gothic Book"/>
      <family val="2"/>
      <charset val="204"/>
    </font>
    <font>
      <u/>
      <sz val="9"/>
      <color theme="1" tint="0.249977111117893"/>
      <name val="Franklin Gothic Book"/>
      <family val="2"/>
      <charset val="204"/>
    </font>
    <font>
      <sz val="9"/>
      <color theme="9" tint="-0.499984740745262"/>
      <name val="Franklin Gothic Book"/>
      <family val="2"/>
      <charset val="204"/>
    </font>
    <font>
      <sz val="9"/>
      <color theme="1" tint="0.14999847407452621"/>
      <name val="Franklin Gothic Book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5C0CF"/>
        <bgColor indexed="64"/>
      </patternFill>
    </fill>
    <fill>
      <patternFill patternType="solid">
        <fgColor rgb="FF8594D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4FEE8"/>
        <bgColor indexed="64"/>
      </patternFill>
    </fill>
    <fill>
      <patternFill patternType="solid">
        <fgColor rgb="FFD0E3C7"/>
        <bgColor indexed="64"/>
      </patternFill>
    </fill>
    <fill>
      <patternFill patternType="solid">
        <fgColor rgb="FFFCE8DC"/>
        <bgColor indexed="64"/>
      </patternFill>
    </fill>
    <fill>
      <patternFill patternType="solid">
        <fgColor rgb="FFFBE3D5"/>
        <bgColor indexed="64"/>
      </patternFill>
    </fill>
    <fill>
      <patternFill patternType="solid">
        <fgColor rgb="FFF9D4BD"/>
        <bgColor indexed="64"/>
      </patternFill>
    </fill>
    <fill>
      <patternFill patternType="solid">
        <fgColor rgb="FFF7C5A7"/>
        <bgColor indexed="64"/>
      </patternFill>
    </fill>
    <fill>
      <patternFill patternType="solid">
        <fgColor rgb="FFFBDFCD"/>
        <bgColor indexed="64"/>
      </patternFill>
    </fill>
    <fill>
      <patternFill patternType="solid">
        <fgColor rgb="FFE5E9EF"/>
        <bgColor indexed="64"/>
      </patternFill>
    </fill>
    <fill>
      <patternFill patternType="solid">
        <fgColor rgb="FFD9DFE7"/>
        <bgColor indexed="64"/>
      </patternFill>
    </fill>
    <fill>
      <patternFill patternType="solid">
        <fgColor rgb="FFC7D0DB"/>
        <bgColor indexed="64"/>
      </patternFill>
    </fill>
    <fill>
      <patternFill patternType="solid">
        <fgColor rgb="FFD7DDE5"/>
        <bgColor indexed="64"/>
      </patternFill>
    </fill>
    <fill>
      <patternFill patternType="solid">
        <fgColor rgb="FFA1ADDF"/>
        <bgColor indexed="64"/>
      </patternFill>
    </fill>
    <fill>
      <patternFill patternType="solid">
        <fgColor rgb="FFB4BE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FF6EA"/>
        <bgColor indexed="64"/>
      </patternFill>
    </fill>
  </fills>
  <borders count="2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double">
        <color indexed="64"/>
      </left>
      <right style="hair">
        <color theme="1" tint="0.499984740745262"/>
      </right>
      <top style="double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double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 style="double">
        <color indexed="64"/>
      </right>
      <top style="double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 style="double">
        <color theme="1" tint="0.499984740745262"/>
      </right>
      <top style="double">
        <color indexed="64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double">
        <color indexed="64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double">
        <color indexed="64"/>
      </top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double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double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double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1" tint="0.499984740745262"/>
      </left>
      <right style="double">
        <color theme="1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uble">
        <color theme="1"/>
      </right>
      <top/>
      <bottom/>
      <diagonal/>
    </border>
    <border>
      <left style="hair">
        <color theme="1" tint="0.499984740745262"/>
      </left>
      <right style="double">
        <color theme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380">
    <xf numFmtId="0" fontId="0" fillId="0" borderId="0" xfId="0"/>
    <xf numFmtId="0" fontId="2" fillId="0" borderId="1" xfId="1" applyFont="1" applyBorder="1" applyAlignment="1">
      <alignment horizontal="right" vertical="center" wrapText="1"/>
    </xf>
    <xf numFmtId="0" fontId="2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0" fontId="2" fillId="0" borderId="2" xfId="1" applyFont="1" applyBorder="1"/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top"/>
    </xf>
    <xf numFmtId="0" fontId="2" fillId="0" borderId="2" xfId="1" applyFont="1" applyBorder="1" applyAlignment="1">
      <alignment horizontal="center"/>
    </xf>
    <xf numFmtId="0" fontId="2" fillId="2" borderId="2" xfId="1" applyFont="1" applyFill="1" applyBorder="1"/>
    <xf numFmtId="0" fontId="2" fillId="2" borderId="3" xfId="1" applyFont="1" applyFill="1" applyBorder="1"/>
    <xf numFmtId="0" fontId="2" fillId="2" borderId="1" xfId="1" applyFont="1" applyFill="1" applyBorder="1"/>
    <xf numFmtId="0" fontId="2" fillId="2" borderId="4" xfId="1" applyFont="1" applyFill="1" applyBorder="1"/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wrapText="1"/>
    </xf>
    <xf numFmtId="0" fontId="2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left" vertical="top" wrapText="1"/>
    </xf>
    <xf numFmtId="0" fontId="2" fillId="0" borderId="1" xfId="1" applyFont="1" applyBorder="1"/>
    <xf numFmtId="0" fontId="2" fillId="0" borderId="0" xfId="1" applyFont="1"/>
    <xf numFmtId="0" fontId="4" fillId="3" borderId="1" xfId="1" applyFont="1" applyFill="1" applyBorder="1" applyAlignment="1">
      <alignment horizontal="right" vertical="center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top"/>
    </xf>
    <xf numFmtId="0" fontId="4" fillId="3" borderId="1" xfId="1" applyFont="1" applyFill="1" applyBorder="1" applyAlignment="1">
      <alignment horizontal="left" vertical="top"/>
    </xf>
    <xf numFmtId="0" fontId="4" fillId="3" borderId="5" xfId="1" applyFont="1" applyFill="1" applyBorder="1" applyAlignment="1">
      <alignment horizontal="left" vertical="top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center" vertical="center"/>
    </xf>
    <xf numFmtId="0" fontId="4" fillId="6" borderId="9" xfId="1" applyFont="1" applyFill="1" applyBorder="1" applyAlignment="1">
      <alignment horizontal="center" vertical="center"/>
    </xf>
    <xf numFmtId="0" fontId="7" fillId="7" borderId="10" xfId="1" applyFont="1" applyFill="1" applyBorder="1" applyAlignment="1">
      <alignment horizontal="center" vertical="center"/>
    </xf>
    <xf numFmtId="0" fontId="8" fillId="7" borderId="7" xfId="1" applyFont="1" applyFill="1" applyBorder="1" applyAlignment="1">
      <alignment horizontal="center" vertical="center"/>
    </xf>
    <xf numFmtId="0" fontId="8" fillId="7" borderId="11" xfId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8" fillId="7" borderId="12" xfId="1" applyFont="1" applyFill="1" applyBorder="1" applyAlignment="1">
      <alignment horizontal="center" vertical="center"/>
    </xf>
    <xf numFmtId="0" fontId="4" fillId="8" borderId="10" xfId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 wrapText="1"/>
    </xf>
    <xf numFmtId="0" fontId="4" fillId="8" borderId="8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9" borderId="7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4" fillId="9" borderId="8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right" vertical="center"/>
    </xf>
    <xf numFmtId="0" fontId="9" fillId="10" borderId="1" xfId="1" applyFont="1" applyFill="1" applyBorder="1" applyAlignment="1">
      <alignment horizontal="center" vertical="center"/>
    </xf>
    <xf numFmtId="0" fontId="10" fillId="10" borderId="2" xfId="1" applyFont="1" applyFill="1" applyBorder="1" applyAlignment="1">
      <alignment horizontal="center"/>
    </xf>
    <xf numFmtId="0" fontId="9" fillId="10" borderId="1" xfId="1" applyFont="1" applyFill="1" applyBorder="1" applyAlignment="1">
      <alignment horizontal="left" vertical="top"/>
    </xf>
    <xf numFmtId="0" fontId="9" fillId="10" borderId="5" xfId="1" applyFont="1" applyFill="1" applyBorder="1" applyAlignment="1">
      <alignment horizontal="left" vertical="top"/>
    </xf>
    <xf numFmtId="0" fontId="9" fillId="10" borderId="14" xfId="1" applyFont="1" applyFill="1" applyBorder="1" applyAlignment="1">
      <alignment horizontal="center" wrapText="1"/>
    </xf>
    <xf numFmtId="0" fontId="9" fillId="10" borderId="1" xfId="1" applyFont="1" applyFill="1" applyBorder="1" applyAlignment="1">
      <alignment horizontal="center" wrapText="1"/>
    </xf>
    <xf numFmtId="0" fontId="9" fillId="10" borderId="1" xfId="1" applyFont="1" applyFill="1" applyBorder="1" applyAlignment="1">
      <alignment horizontal="left" vertical="top" wrapText="1"/>
    </xf>
    <xf numFmtId="0" fontId="9" fillId="10" borderId="15" xfId="1" applyFont="1" applyFill="1" applyBorder="1" applyAlignment="1">
      <alignment horizontal="center" wrapText="1"/>
    </xf>
    <xf numFmtId="0" fontId="9" fillId="11" borderId="13" xfId="1" applyFont="1" applyFill="1" applyBorder="1" applyAlignment="1">
      <alignment horizontal="center" vertical="center"/>
    </xf>
    <xf numFmtId="0" fontId="9" fillId="11" borderId="1" xfId="1" applyFont="1" applyFill="1" applyBorder="1" applyAlignment="1">
      <alignment horizontal="center"/>
    </xf>
    <xf numFmtId="0" fontId="9" fillId="11" borderId="15" xfId="1" applyFont="1" applyFill="1" applyBorder="1" applyAlignment="1">
      <alignment horizontal="center"/>
    </xf>
    <xf numFmtId="0" fontId="9" fillId="12" borderId="13" xfId="1" applyFont="1" applyFill="1" applyBorder="1" applyAlignment="1">
      <alignment horizontal="center" vertical="center"/>
    </xf>
    <xf numFmtId="0" fontId="9" fillId="12" borderId="1" xfId="1" applyFont="1" applyFill="1" applyBorder="1" applyAlignment="1">
      <alignment horizontal="center" vertical="center"/>
    </xf>
    <xf numFmtId="0" fontId="9" fillId="12" borderId="1" xfId="1" applyFont="1" applyFill="1" applyBorder="1" applyAlignment="1">
      <alignment horizontal="center" vertical="top"/>
    </xf>
    <xf numFmtId="0" fontId="9" fillId="12" borderId="1" xfId="1" applyFont="1" applyFill="1" applyBorder="1" applyAlignment="1">
      <alignment horizontal="center"/>
    </xf>
    <xf numFmtId="0" fontId="9" fillId="12" borderId="5" xfId="1" applyFont="1" applyFill="1" applyBorder="1" applyAlignment="1">
      <alignment horizontal="center"/>
    </xf>
    <xf numFmtId="0" fontId="9" fillId="16" borderId="13" xfId="1" applyFont="1" applyFill="1" applyBorder="1" applyAlignment="1">
      <alignment horizontal="center"/>
    </xf>
    <xf numFmtId="0" fontId="2" fillId="21" borderId="13" xfId="1" applyFont="1" applyFill="1" applyBorder="1" applyAlignment="1">
      <alignment horizontal="center" vertical="center"/>
    </xf>
    <xf numFmtId="0" fontId="3" fillId="22" borderId="1" xfId="1" applyFont="1" applyFill="1" applyBorder="1" applyAlignment="1">
      <alignment horizontal="center" vertical="center"/>
    </xf>
    <xf numFmtId="0" fontId="9" fillId="24" borderId="1" xfId="1" applyFont="1" applyFill="1" applyBorder="1" applyAlignment="1">
      <alignment wrapText="1"/>
    </xf>
    <xf numFmtId="0" fontId="9" fillId="24" borderId="1" xfId="1" applyFont="1" applyFill="1" applyBorder="1" applyAlignment="1">
      <alignment horizontal="center" vertical="center" wrapText="1"/>
    </xf>
    <xf numFmtId="0" fontId="9" fillId="24" borderId="15" xfId="1" applyFont="1" applyFill="1" applyBorder="1" applyAlignment="1">
      <alignment wrapText="1"/>
    </xf>
    <xf numFmtId="0" fontId="9" fillId="10" borderId="13" xfId="1" applyFont="1" applyFill="1" applyBorder="1" applyAlignment="1">
      <alignment horizontal="center" wrapText="1"/>
    </xf>
    <xf numFmtId="0" fontId="9" fillId="10" borderId="1" xfId="1" applyFont="1" applyFill="1" applyBorder="1" applyAlignment="1">
      <alignment horizontal="center"/>
    </xf>
    <xf numFmtId="0" fontId="9" fillId="10" borderId="1" xfId="1" applyFont="1" applyFill="1" applyBorder="1" applyAlignment="1">
      <alignment horizontal="center" vertical="center" wrapText="1"/>
    </xf>
    <xf numFmtId="0" fontId="9" fillId="10" borderId="5" xfId="1" applyFont="1" applyFill="1" applyBorder="1" applyAlignment="1">
      <alignment horizontal="center" vertical="center" wrapText="1"/>
    </xf>
    <xf numFmtId="0" fontId="10" fillId="10" borderId="18" xfId="1" applyFont="1" applyFill="1" applyBorder="1" applyAlignment="1">
      <alignment horizontal="center" vertical="center"/>
    </xf>
    <xf numFmtId="0" fontId="9" fillId="10" borderId="13" xfId="1" applyFont="1" applyFill="1" applyBorder="1" applyAlignment="1">
      <alignment horizontal="center" vertical="center"/>
    </xf>
    <xf numFmtId="0" fontId="9" fillId="10" borderId="14" xfId="1" applyFont="1" applyFill="1" applyBorder="1" applyAlignment="1">
      <alignment horizontal="center" vertical="center" wrapText="1"/>
    </xf>
    <xf numFmtId="0" fontId="9" fillId="10" borderId="15" xfId="1" applyFont="1" applyFill="1" applyBorder="1" applyAlignment="1">
      <alignment horizontal="center" vertical="center" wrapText="1"/>
    </xf>
    <xf numFmtId="0" fontId="9" fillId="11" borderId="13" xfId="1" applyFont="1" applyFill="1" applyBorder="1" applyAlignment="1">
      <alignment horizontal="center" vertical="center" wrapText="1"/>
    </xf>
    <xf numFmtId="0" fontId="9" fillId="11" borderId="1" xfId="1" applyFont="1" applyFill="1" applyBorder="1" applyAlignment="1">
      <alignment horizontal="center" vertical="center" wrapText="1"/>
    </xf>
    <xf numFmtId="0" fontId="9" fillId="11" borderId="15" xfId="1" applyFont="1" applyFill="1" applyBorder="1" applyAlignment="1">
      <alignment horizontal="center" vertical="center" wrapText="1"/>
    </xf>
    <xf numFmtId="0" fontId="9" fillId="12" borderId="13" xfId="1" applyFont="1" applyFill="1" applyBorder="1" applyAlignment="1">
      <alignment horizontal="center" vertical="center" wrapText="1"/>
    </xf>
    <xf numFmtId="0" fontId="9" fillId="12" borderId="1" xfId="1" applyFont="1" applyFill="1" applyBorder="1" applyAlignment="1">
      <alignment horizontal="center" vertical="center" wrapText="1"/>
    </xf>
    <xf numFmtId="0" fontId="9" fillId="12" borderId="5" xfId="1" applyFont="1" applyFill="1" applyBorder="1" applyAlignment="1">
      <alignment horizontal="center" vertical="center" wrapText="1"/>
    </xf>
    <xf numFmtId="0" fontId="9" fillId="13" borderId="14" xfId="1" applyFont="1" applyFill="1" applyBorder="1" applyAlignment="1">
      <alignment horizontal="center" vertical="center" wrapText="1"/>
    </xf>
    <xf numFmtId="0" fontId="9" fillId="13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9" fillId="14" borderId="1" xfId="1" applyFont="1" applyFill="1" applyBorder="1" applyAlignment="1">
      <alignment horizontal="center" vertical="center" wrapText="1"/>
    </xf>
    <xf numFmtId="0" fontId="9" fillId="15" borderId="1" xfId="1" applyFont="1" applyFill="1" applyBorder="1" applyAlignment="1">
      <alignment horizontal="center" vertical="center" wrapText="1"/>
    </xf>
    <xf numFmtId="0" fontId="9" fillId="15" borderId="19" xfId="1" applyFont="1" applyFill="1" applyBorder="1" applyAlignment="1">
      <alignment horizontal="center" vertical="center" wrapText="1"/>
    </xf>
    <xf numFmtId="0" fontId="9" fillId="16" borderId="13" xfId="1" applyFont="1" applyFill="1" applyBorder="1" applyAlignment="1">
      <alignment horizontal="center" vertical="center" wrapText="1"/>
    </xf>
    <xf numFmtId="0" fontId="9" fillId="17" borderId="13" xfId="1" applyFont="1" applyFill="1" applyBorder="1" applyAlignment="1">
      <alignment horizontal="center" vertical="center" wrapText="1"/>
    </xf>
    <xf numFmtId="0" fontId="9" fillId="18" borderId="1" xfId="1" applyFont="1" applyFill="1" applyBorder="1" applyAlignment="1">
      <alignment horizontal="center" vertical="center" wrapText="1"/>
    </xf>
    <xf numFmtId="0" fontId="9" fillId="19" borderId="1" xfId="1" applyFont="1" applyFill="1" applyBorder="1" applyAlignment="1">
      <alignment horizontal="center" vertical="center" wrapText="1"/>
    </xf>
    <xf numFmtId="0" fontId="7" fillId="19" borderId="1" xfId="1" applyFont="1" applyFill="1" applyBorder="1" applyAlignment="1">
      <alignment horizontal="center" vertical="center" wrapText="1"/>
    </xf>
    <xf numFmtId="0" fontId="9" fillId="20" borderId="1" xfId="1" applyFont="1" applyFill="1" applyBorder="1" applyAlignment="1">
      <alignment horizontal="center" vertical="center" wrapText="1"/>
    </xf>
    <xf numFmtId="0" fontId="9" fillId="20" borderId="5" xfId="1" applyFont="1" applyFill="1" applyBorder="1" applyAlignment="1">
      <alignment horizontal="center" vertical="center" wrapText="1"/>
    </xf>
    <xf numFmtId="0" fontId="9" fillId="20" borderId="19" xfId="1" applyFont="1" applyFill="1" applyBorder="1" applyAlignment="1">
      <alignment horizontal="center" vertical="center" wrapText="1"/>
    </xf>
    <xf numFmtId="0" fontId="9" fillId="21" borderId="13" xfId="1" applyFont="1" applyFill="1" applyBorder="1" applyAlignment="1">
      <alignment horizontal="center" vertical="center" wrapText="1"/>
    </xf>
    <xf numFmtId="0" fontId="10" fillId="22" borderId="1" xfId="1" applyFont="1" applyFill="1" applyBorder="1" applyAlignment="1">
      <alignment horizontal="center" vertical="center" wrapText="1"/>
    </xf>
    <xf numFmtId="0" fontId="9" fillId="23" borderId="1" xfId="1" applyFont="1" applyFill="1" applyBorder="1" applyAlignment="1">
      <alignment horizontal="center" vertical="center" wrapText="1"/>
    </xf>
    <xf numFmtId="0" fontId="9" fillId="24" borderId="15" xfId="1" applyFont="1" applyFill="1" applyBorder="1" applyAlignment="1">
      <alignment horizontal="center" vertical="center" wrapText="1"/>
    </xf>
    <xf numFmtId="0" fontId="9" fillId="25" borderId="14" xfId="1" applyFont="1" applyFill="1" applyBorder="1" applyAlignment="1">
      <alignment horizontal="center" vertical="center" wrapText="1"/>
    </xf>
    <xf numFmtId="0" fontId="9" fillId="25" borderId="1" xfId="1" applyFont="1" applyFill="1" applyBorder="1" applyAlignment="1">
      <alignment horizontal="center" vertical="center" wrapText="1"/>
    </xf>
    <xf numFmtId="0" fontId="9" fillId="26" borderId="1" xfId="1" applyFont="1" applyFill="1" applyBorder="1" applyAlignment="1">
      <alignment horizontal="center" vertical="center" wrapText="1"/>
    </xf>
    <xf numFmtId="0" fontId="9" fillId="26" borderId="15" xfId="1" applyFont="1" applyFill="1" applyBorder="1" applyAlignment="1">
      <alignment horizontal="center" vertical="center" wrapText="1"/>
    </xf>
    <xf numFmtId="0" fontId="9" fillId="10" borderId="13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27" borderId="1" xfId="1" applyFont="1" applyFill="1" applyBorder="1" applyAlignment="1">
      <alignment horizontal="right" vertical="center"/>
    </xf>
    <xf numFmtId="0" fontId="3" fillId="27" borderId="5" xfId="1" applyFont="1" applyFill="1" applyBorder="1" applyAlignment="1">
      <alignment horizontal="center" vertical="center"/>
    </xf>
    <xf numFmtId="0" fontId="3" fillId="27" borderId="5" xfId="1" applyFont="1" applyFill="1" applyBorder="1" applyAlignment="1">
      <alignment horizontal="left" vertical="center" indent="1"/>
    </xf>
    <xf numFmtId="0" fontId="3" fillId="27" borderId="14" xfId="1" applyFont="1" applyFill="1" applyBorder="1" applyAlignment="1">
      <alignment horizontal="center" vertical="center" wrapText="1"/>
    </xf>
    <xf numFmtId="0" fontId="3" fillId="27" borderId="1" xfId="1" applyFont="1" applyFill="1" applyBorder="1" applyAlignment="1">
      <alignment wrapText="1"/>
    </xf>
    <xf numFmtId="0" fontId="3" fillId="27" borderId="1" xfId="1" applyFont="1" applyFill="1" applyBorder="1" applyAlignment="1">
      <alignment horizontal="center" vertical="top" wrapText="1"/>
    </xf>
    <xf numFmtId="0" fontId="10" fillId="27" borderId="1" xfId="1" applyFont="1" applyFill="1" applyBorder="1" applyAlignment="1">
      <alignment horizontal="left" vertical="top" wrapText="1"/>
    </xf>
    <xf numFmtId="0" fontId="3" fillId="27" borderId="1" xfId="1" applyFont="1" applyFill="1" applyBorder="1" applyAlignment="1">
      <alignment horizontal="center" wrapText="1"/>
    </xf>
    <xf numFmtId="0" fontId="3" fillId="27" borderId="1" xfId="1" applyFont="1" applyFill="1" applyBorder="1" applyAlignment="1">
      <alignment horizontal="left" vertical="top" wrapText="1"/>
    </xf>
    <xf numFmtId="0" fontId="3" fillId="27" borderId="15" xfId="1" applyFont="1" applyFill="1" applyBorder="1" applyAlignment="1">
      <alignment wrapText="1"/>
    </xf>
    <xf numFmtId="9" fontId="3" fillId="27" borderId="13" xfId="1" applyNumberFormat="1" applyFont="1" applyFill="1" applyBorder="1" applyAlignment="1">
      <alignment horizontal="center" vertical="center"/>
    </xf>
    <xf numFmtId="0" fontId="3" fillId="27" borderId="1" xfId="1" applyFont="1" applyFill="1" applyBorder="1"/>
    <xf numFmtId="0" fontId="3" fillId="27" borderId="18" xfId="1" applyFont="1" applyFill="1" applyBorder="1" applyAlignment="1">
      <alignment horizontal="center" vertical="center"/>
    </xf>
    <xf numFmtId="0" fontId="3" fillId="27" borderId="1" xfId="1" applyFont="1" applyFill="1" applyBorder="1" applyAlignment="1">
      <alignment horizontal="center" vertical="center"/>
    </xf>
    <xf numFmtId="0" fontId="3" fillId="27" borderId="1" xfId="1" applyFont="1" applyFill="1" applyBorder="1" applyAlignment="1">
      <alignment horizontal="center"/>
    </xf>
    <xf numFmtId="0" fontId="3" fillId="27" borderId="1" xfId="1" applyFont="1" applyFill="1" applyBorder="1" applyAlignment="1">
      <alignment horizontal="left" vertical="top"/>
    </xf>
    <xf numFmtId="0" fontId="3" fillId="27" borderId="5" xfId="1" applyFont="1" applyFill="1" applyBorder="1" applyAlignment="1">
      <alignment horizontal="left" vertical="top"/>
    </xf>
    <xf numFmtId="14" fontId="3" fillId="27" borderId="14" xfId="1" applyNumberFormat="1" applyFont="1" applyFill="1" applyBorder="1" applyAlignment="1">
      <alignment horizontal="center" vertical="center"/>
    </xf>
    <xf numFmtId="14" fontId="3" fillId="27" borderId="1" xfId="1" applyNumberFormat="1" applyFont="1" applyFill="1" applyBorder="1" applyAlignment="1">
      <alignment horizontal="center" vertical="center"/>
    </xf>
    <xf numFmtId="0" fontId="10" fillId="27" borderId="1" xfId="1" applyFont="1" applyFill="1" applyBorder="1" applyAlignment="1">
      <alignment horizontal="center" vertical="center"/>
    </xf>
    <xf numFmtId="1" fontId="3" fillId="27" borderId="1" xfId="1" applyNumberFormat="1" applyFont="1" applyFill="1" applyBorder="1" applyAlignment="1">
      <alignment vertical="center"/>
    </xf>
    <xf numFmtId="0" fontId="3" fillId="27" borderId="19" xfId="1" applyFont="1" applyFill="1" applyBorder="1" applyAlignment="1">
      <alignment horizontal="center"/>
    </xf>
    <xf numFmtId="0" fontId="3" fillId="27" borderId="13" xfId="1" applyFont="1" applyFill="1" applyBorder="1" applyAlignment="1">
      <alignment horizontal="center" wrapText="1"/>
    </xf>
    <xf numFmtId="0" fontId="3" fillId="27" borderId="13" xfId="1" applyFont="1" applyFill="1" applyBorder="1" applyAlignment="1">
      <alignment horizontal="center"/>
    </xf>
    <xf numFmtId="164" fontId="3" fillId="27" borderId="1" xfId="1" applyNumberFormat="1" applyFont="1" applyFill="1" applyBorder="1" applyAlignment="1">
      <alignment horizontal="right" vertical="center"/>
    </xf>
    <xf numFmtId="3" fontId="3" fillId="27" borderId="1" xfId="1" applyNumberFormat="1" applyFont="1" applyFill="1" applyBorder="1" applyAlignment="1">
      <alignment horizontal="right" vertical="center"/>
    </xf>
    <xf numFmtId="165" fontId="3" fillId="27" borderId="1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7" borderId="5" xfId="1" applyFont="1" applyFill="1" applyBorder="1"/>
    <xf numFmtId="0" fontId="3" fillId="27" borderId="19" xfId="1" applyFont="1" applyFill="1" applyBorder="1"/>
    <xf numFmtId="0" fontId="3" fillId="27" borderId="13" xfId="1" applyFont="1" applyFill="1" applyBorder="1" applyAlignment="1">
      <alignment horizontal="center" vertical="center" wrapText="1"/>
    </xf>
    <xf numFmtId="0" fontId="3" fillId="27" borderId="1" xfId="1" applyFont="1" applyFill="1" applyBorder="1" applyAlignment="1">
      <alignment horizontal="center" vertical="center" wrapText="1"/>
    </xf>
    <xf numFmtId="0" fontId="3" fillId="27" borderId="1" xfId="1" applyFont="1" applyFill="1" applyBorder="1" applyAlignment="1">
      <alignment horizontal="left" wrapText="1"/>
    </xf>
    <xf numFmtId="0" fontId="3" fillId="27" borderId="15" xfId="1" applyFont="1" applyFill="1" applyBorder="1" applyAlignment="1">
      <alignment horizontal="left"/>
    </xf>
    <xf numFmtId="0" fontId="3" fillId="27" borderId="14" xfId="1" applyFont="1" applyFill="1" applyBorder="1" applyAlignment="1">
      <alignment horizontal="center" vertical="top" wrapText="1"/>
    </xf>
    <xf numFmtId="0" fontId="3" fillId="0" borderId="0" xfId="1" applyFont="1"/>
    <xf numFmtId="9" fontId="3" fillId="27" borderId="13" xfId="1" applyNumberFormat="1" applyFont="1" applyFill="1" applyBorder="1" applyAlignment="1">
      <alignment horizontal="center"/>
    </xf>
    <xf numFmtId="0" fontId="3" fillId="27" borderId="5" xfId="1" applyFont="1" applyFill="1" applyBorder="1" applyAlignment="1">
      <alignment horizontal="left" vertical="center" indent="2"/>
    </xf>
    <xf numFmtId="0" fontId="3" fillId="27" borderId="18" xfId="1" applyFont="1" applyFill="1" applyBorder="1" applyAlignment="1">
      <alignment horizontal="center" vertical="center" wrapText="1"/>
    </xf>
    <xf numFmtId="0" fontId="3" fillId="27" borderId="5" xfId="1" applyFont="1" applyFill="1" applyBorder="1" applyAlignment="1">
      <alignment horizontal="left" vertical="top" wrapText="1"/>
    </xf>
    <xf numFmtId="14" fontId="3" fillId="27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/>
    </xf>
    <xf numFmtId="14" fontId="3" fillId="27" borderId="1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3" fillId="27" borderId="20" xfId="1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horizontal="right" vertical="center"/>
    </xf>
    <xf numFmtId="0" fontId="3" fillId="24" borderId="5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left" vertical="center" indent="1"/>
    </xf>
    <xf numFmtId="0" fontId="3" fillId="24" borderId="14" xfId="1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wrapText="1"/>
    </xf>
    <xf numFmtId="0" fontId="3" fillId="24" borderId="1" xfId="1" applyFont="1" applyFill="1" applyBorder="1" applyAlignment="1">
      <alignment horizontal="center" vertical="center" wrapText="1"/>
    </xf>
    <xf numFmtId="0" fontId="10" fillId="24" borderId="1" xfId="1" applyFont="1" applyFill="1" applyBorder="1" applyAlignment="1">
      <alignment horizontal="left" vertical="top" wrapText="1"/>
    </xf>
    <xf numFmtId="0" fontId="3" fillId="24" borderId="1" xfId="1" applyFont="1" applyFill="1" applyBorder="1" applyAlignment="1">
      <alignment horizontal="center" wrapText="1"/>
    </xf>
    <xf numFmtId="0" fontId="3" fillId="24" borderId="1" xfId="1" applyFont="1" applyFill="1" applyBorder="1" applyAlignment="1">
      <alignment horizontal="left" vertical="top" wrapText="1"/>
    </xf>
    <xf numFmtId="0" fontId="3" fillId="24" borderId="15" xfId="1" applyFont="1" applyFill="1" applyBorder="1" applyAlignment="1">
      <alignment wrapText="1"/>
    </xf>
    <xf numFmtId="9" fontId="3" fillId="24" borderId="13" xfId="1" applyNumberFormat="1" applyFont="1" applyFill="1" applyBorder="1" applyAlignment="1">
      <alignment horizontal="center" vertical="center"/>
    </xf>
    <xf numFmtId="0" fontId="3" fillId="24" borderId="1" xfId="1" applyFont="1" applyFill="1" applyBorder="1"/>
    <xf numFmtId="0" fontId="3" fillId="24" borderId="15" xfId="1" applyFont="1" applyFill="1" applyBorder="1"/>
    <xf numFmtId="0" fontId="3" fillId="24" borderId="1" xfId="1" applyFont="1" applyFill="1" applyBorder="1" applyAlignment="1">
      <alignment horizontal="center" vertical="center"/>
    </xf>
    <xf numFmtId="0" fontId="10" fillId="24" borderId="1" xfId="1" applyFont="1" applyFill="1" applyBorder="1" applyAlignment="1">
      <alignment horizontal="center" vertical="top"/>
    </xf>
    <xf numFmtId="0" fontId="3" fillId="24" borderId="1" xfId="1" applyFont="1" applyFill="1" applyBorder="1" applyAlignment="1">
      <alignment horizontal="left" vertical="center"/>
    </xf>
    <xf numFmtId="0" fontId="3" fillId="24" borderId="1" xfId="1" applyFont="1" applyFill="1" applyBorder="1" applyAlignment="1">
      <alignment horizontal="center" vertical="top" wrapText="1"/>
    </xf>
    <xf numFmtId="0" fontId="3" fillId="24" borderId="1" xfId="1" applyFont="1" applyFill="1" applyBorder="1" applyAlignment="1">
      <alignment horizontal="center"/>
    </xf>
    <xf numFmtId="0" fontId="3" fillId="24" borderId="1" xfId="1" applyFont="1" applyFill="1" applyBorder="1" applyAlignment="1">
      <alignment horizontal="left" vertical="top"/>
    </xf>
    <xf numFmtId="0" fontId="3" fillId="24" borderId="5" xfId="1" applyFont="1" applyFill="1" applyBorder="1" applyAlignment="1">
      <alignment horizontal="left" vertical="top"/>
    </xf>
    <xf numFmtId="14" fontId="3" fillId="24" borderId="14" xfId="1" applyNumberFormat="1" applyFont="1" applyFill="1" applyBorder="1" applyAlignment="1">
      <alignment horizontal="center" vertical="center"/>
    </xf>
    <xf numFmtId="14" fontId="3" fillId="24" borderId="1" xfId="1" applyNumberFormat="1" applyFont="1" applyFill="1" applyBorder="1" applyAlignment="1">
      <alignment horizontal="center" vertical="center"/>
    </xf>
    <xf numFmtId="0" fontId="10" fillId="24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vertical="center"/>
    </xf>
    <xf numFmtId="0" fontId="3" fillId="24" borderId="19" xfId="1" applyFont="1" applyFill="1" applyBorder="1" applyAlignment="1">
      <alignment horizontal="center"/>
    </xf>
    <xf numFmtId="0" fontId="3" fillId="24" borderId="13" xfId="1" applyFont="1" applyFill="1" applyBorder="1" applyAlignment="1">
      <alignment horizontal="left" vertical="top" wrapText="1"/>
    </xf>
    <xf numFmtId="0" fontId="3" fillId="24" borderId="13" xfId="1" applyFont="1" applyFill="1" applyBorder="1" applyAlignment="1">
      <alignment horizontal="center"/>
    </xf>
    <xf numFmtId="164" fontId="3" fillId="24" borderId="1" xfId="1" applyNumberFormat="1" applyFont="1" applyFill="1" applyBorder="1"/>
    <xf numFmtId="165" fontId="3" fillId="24" borderId="1" xfId="1" applyNumberFormat="1" applyFont="1" applyFill="1" applyBorder="1"/>
    <xf numFmtId="165" fontId="3" fillId="24" borderId="1" xfId="1" applyNumberFormat="1" applyFont="1" applyFill="1" applyBorder="1" applyAlignment="1">
      <alignment horizontal="center"/>
    </xf>
    <xf numFmtId="9" fontId="3" fillId="24" borderId="1" xfId="1" applyNumberFormat="1" applyFont="1" applyFill="1" applyBorder="1" applyAlignment="1">
      <alignment horizontal="center" vertical="center"/>
    </xf>
    <xf numFmtId="0" fontId="3" fillId="24" borderId="5" xfId="1" applyFont="1" applyFill="1" applyBorder="1"/>
    <xf numFmtId="0" fontId="3" fillId="24" borderId="19" xfId="1" applyFont="1" applyFill="1" applyBorder="1"/>
    <xf numFmtId="0" fontId="3" fillId="24" borderId="13" xfId="1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horizontal="left" wrapText="1"/>
    </xf>
    <xf numFmtId="0" fontId="3" fillId="24" borderId="15" xfId="1" applyFont="1" applyFill="1" applyBorder="1" applyAlignment="1">
      <alignment horizontal="left"/>
    </xf>
    <xf numFmtId="0" fontId="3" fillId="24" borderId="14" xfId="1" applyFont="1" applyFill="1" applyBorder="1" applyAlignment="1">
      <alignment horizontal="left" vertical="top" wrapText="1"/>
    </xf>
    <xf numFmtId="0" fontId="3" fillId="24" borderId="13" xfId="1" applyFont="1" applyFill="1" applyBorder="1" applyAlignment="1">
      <alignment horizontal="center" wrapText="1"/>
    </xf>
    <xf numFmtId="0" fontId="3" fillId="24" borderId="13" xfId="1" applyFont="1" applyFill="1" applyBorder="1" applyAlignment="1">
      <alignment horizontal="center" vertical="center"/>
    </xf>
    <xf numFmtId="0" fontId="3" fillId="24" borderId="19" xfId="1" applyFont="1" applyFill="1" applyBorder="1" applyAlignment="1">
      <alignment horizontal="left" vertical="top"/>
    </xf>
    <xf numFmtId="3" fontId="3" fillId="24" borderId="13" xfId="1" applyNumberFormat="1" applyFont="1" applyFill="1" applyBorder="1" applyAlignment="1">
      <alignment horizontal="center"/>
    </xf>
    <xf numFmtId="9" fontId="3" fillId="24" borderId="0" xfId="1" applyNumberFormat="1" applyFont="1" applyFill="1" applyAlignment="1">
      <alignment horizontal="center" vertical="center"/>
    </xf>
    <xf numFmtId="0" fontId="3" fillId="24" borderId="0" xfId="1" applyFont="1" applyFill="1"/>
    <xf numFmtId="0" fontId="3" fillId="24" borderId="0" xfId="1" applyFont="1" applyFill="1" applyAlignment="1">
      <alignment horizontal="center" vertical="center"/>
    </xf>
    <xf numFmtId="0" fontId="3" fillId="24" borderId="0" xfId="1" applyFont="1" applyFill="1" applyAlignment="1">
      <alignment horizontal="center" vertical="center" wrapText="1"/>
    </xf>
    <xf numFmtId="0" fontId="10" fillId="24" borderId="0" xfId="1" applyFont="1" applyFill="1" applyAlignment="1">
      <alignment horizontal="center" vertical="top"/>
    </xf>
    <xf numFmtId="0" fontId="3" fillId="24" borderId="0" xfId="1" applyFont="1" applyFill="1" applyAlignment="1">
      <alignment horizontal="left" vertical="center"/>
    </xf>
    <xf numFmtId="0" fontId="3" fillId="24" borderId="0" xfId="1" applyFont="1" applyFill="1" applyAlignment="1">
      <alignment horizontal="center" vertical="top" wrapText="1"/>
    </xf>
    <xf numFmtId="0" fontId="3" fillId="24" borderId="0" xfId="1" applyFont="1" applyFill="1" applyAlignment="1">
      <alignment horizontal="center"/>
    </xf>
    <xf numFmtId="0" fontId="3" fillId="24" borderId="0" xfId="1" applyFont="1" applyFill="1" applyAlignment="1">
      <alignment horizontal="left" vertical="top"/>
    </xf>
    <xf numFmtId="0" fontId="3" fillId="24" borderId="21" xfId="1" applyFont="1" applyFill="1" applyBorder="1" applyAlignment="1">
      <alignment horizontal="left" vertical="top"/>
    </xf>
    <xf numFmtId="14" fontId="3" fillId="24" borderId="0" xfId="1" applyNumberFormat="1" applyFont="1" applyFill="1" applyAlignment="1">
      <alignment horizontal="center" vertical="center"/>
    </xf>
    <xf numFmtId="14" fontId="3" fillId="24" borderId="0" xfId="1" applyNumberFormat="1" applyFont="1" applyFill="1" applyAlignment="1">
      <alignment horizontal="center" vertical="center" wrapText="1"/>
    </xf>
    <xf numFmtId="0" fontId="10" fillId="24" borderId="0" xfId="1" applyFont="1" applyFill="1" applyAlignment="1">
      <alignment horizontal="center" vertical="center"/>
    </xf>
    <xf numFmtId="0" fontId="3" fillId="24" borderId="21" xfId="1" applyFont="1" applyFill="1" applyBorder="1" applyAlignment="1">
      <alignment horizontal="center"/>
    </xf>
    <xf numFmtId="164" fontId="3" fillId="24" borderId="0" xfId="1" applyNumberFormat="1" applyFont="1" applyFill="1"/>
    <xf numFmtId="165" fontId="3" fillId="24" borderId="0" xfId="1" applyNumberFormat="1" applyFont="1" applyFill="1"/>
    <xf numFmtId="165" fontId="3" fillId="24" borderId="0" xfId="1" applyNumberFormat="1" applyFont="1" applyFill="1" applyAlignment="1">
      <alignment horizontal="center"/>
    </xf>
    <xf numFmtId="0" fontId="3" fillId="24" borderId="22" xfId="1" applyFont="1" applyFill="1" applyBorder="1"/>
    <xf numFmtId="0" fontId="14" fillId="12" borderId="1" xfId="1" applyFont="1" applyFill="1" applyBorder="1" applyAlignment="1">
      <alignment horizontal="right" vertical="center"/>
    </xf>
    <xf numFmtId="0" fontId="14" fillId="12" borderId="5" xfId="1" applyFont="1" applyFill="1" applyBorder="1" applyAlignment="1">
      <alignment horizontal="center" vertical="center"/>
    </xf>
    <xf numFmtId="0" fontId="14" fillId="12" borderId="5" xfId="1" applyFont="1" applyFill="1" applyBorder="1" applyAlignment="1">
      <alignment horizontal="left" vertical="center" indent="1"/>
    </xf>
    <xf numFmtId="0" fontId="14" fillId="12" borderId="14" xfId="1" applyFont="1" applyFill="1" applyBorder="1" applyAlignment="1">
      <alignment horizontal="center" vertical="center" wrapText="1"/>
    </xf>
    <xf numFmtId="0" fontId="14" fillId="12" borderId="1" xfId="1" applyFont="1" applyFill="1" applyBorder="1" applyAlignment="1">
      <alignment wrapText="1"/>
    </xf>
    <xf numFmtId="0" fontId="14" fillId="12" borderId="1" xfId="1" applyFont="1" applyFill="1" applyBorder="1" applyAlignment="1">
      <alignment horizontal="center" vertical="top" wrapText="1"/>
    </xf>
    <xf numFmtId="0" fontId="14" fillId="12" borderId="1" xfId="1" applyFont="1" applyFill="1" applyBorder="1" applyAlignment="1">
      <alignment horizontal="left" vertical="top" wrapText="1"/>
    </xf>
    <xf numFmtId="0" fontId="14" fillId="12" borderId="1" xfId="1" applyFont="1" applyFill="1" applyBorder="1" applyAlignment="1">
      <alignment horizontal="center" wrapText="1"/>
    </xf>
    <xf numFmtId="0" fontId="14" fillId="12" borderId="15" xfId="1" applyFont="1" applyFill="1" applyBorder="1" applyAlignment="1">
      <alignment wrapText="1"/>
    </xf>
    <xf numFmtId="9" fontId="14" fillId="12" borderId="13" xfId="1" applyNumberFormat="1" applyFont="1" applyFill="1" applyBorder="1" applyAlignment="1">
      <alignment horizontal="center" vertical="center"/>
    </xf>
    <xf numFmtId="0" fontId="14" fillId="12" borderId="1" xfId="1" applyFont="1" applyFill="1" applyBorder="1"/>
    <xf numFmtId="0" fontId="14" fillId="12" borderId="15" xfId="1" applyFont="1" applyFill="1" applyBorder="1"/>
    <xf numFmtId="0" fontId="14" fillId="12" borderId="13" xfId="1" applyFont="1" applyFill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top"/>
    </xf>
    <xf numFmtId="0" fontId="14" fillId="12" borderId="1" xfId="1" applyFont="1" applyFill="1" applyBorder="1" applyAlignment="1">
      <alignment horizontal="center"/>
    </xf>
    <xf numFmtId="0" fontId="14" fillId="12" borderId="1" xfId="1" applyFont="1" applyFill="1" applyBorder="1" applyAlignment="1">
      <alignment horizontal="left" vertical="top"/>
    </xf>
    <xf numFmtId="0" fontId="14" fillId="12" borderId="5" xfId="1" applyFont="1" applyFill="1" applyBorder="1"/>
    <xf numFmtId="14" fontId="14" fillId="12" borderId="14" xfId="1" applyNumberFormat="1" applyFont="1" applyFill="1" applyBorder="1" applyAlignment="1">
      <alignment horizontal="center" vertical="center"/>
    </xf>
    <xf numFmtId="14" fontId="14" fillId="12" borderId="1" xfId="1" applyNumberFormat="1" applyFont="1" applyFill="1" applyBorder="1" applyAlignment="1">
      <alignment horizontal="center" vertical="center"/>
    </xf>
    <xf numFmtId="0" fontId="14" fillId="12" borderId="1" xfId="1" applyFont="1" applyFill="1" applyBorder="1" applyAlignment="1">
      <alignment vertical="center"/>
    </xf>
    <xf numFmtId="0" fontId="14" fillId="12" borderId="5" xfId="1" applyFont="1" applyFill="1" applyBorder="1" applyAlignment="1">
      <alignment horizontal="center"/>
    </xf>
    <xf numFmtId="0" fontId="14" fillId="12" borderId="13" xfId="1" applyFont="1" applyFill="1" applyBorder="1" applyAlignment="1">
      <alignment horizontal="center"/>
    </xf>
    <xf numFmtId="0" fontId="14" fillId="12" borderId="1" xfId="1" applyFont="1" applyFill="1" applyBorder="1" applyAlignment="1">
      <alignment horizontal="center" vertical="center" wrapText="1"/>
    </xf>
    <xf numFmtId="0" fontId="14" fillId="12" borderId="14" xfId="1" applyFont="1" applyFill="1" applyBorder="1" applyAlignment="1">
      <alignment horizontal="left" vertical="top" wrapText="1" indent="1"/>
    </xf>
    <xf numFmtId="0" fontId="14" fillId="12" borderId="13" xfId="1" applyFont="1" applyFill="1" applyBorder="1" applyAlignment="1">
      <alignment horizontal="center" wrapText="1"/>
    </xf>
    <xf numFmtId="0" fontId="14" fillId="0" borderId="0" xfId="1" applyFont="1"/>
    <xf numFmtId="3" fontId="14" fillId="12" borderId="1" xfId="1" applyNumberFormat="1" applyFont="1" applyFill="1" applyBorder="1"/>
    <xf numFmtId="0" fontId="14" fillId="12" borderId="13" xfId="1" applyFont="1" applyFill="1" applyBorder="1" applyAlignment="1">
      <alignment horizontal="left"/>
    </xf>
    <xf numFmtId="0" fontId="14" fillId="12" borderId="13" xfId="1" applyFont="1" applyFill="1" applyBorder="1" applyAlignment="1">
      <alignment horizontal="left" vertical="top"/>
    </xf>
    <xf numFmtId="0" fontId="14" fillId="12" borderId="15" xfId="1" applyFont="1" applyFill="1" applyBorder="1" applyAlignment="1">
      <alignment horizontal="left" wrapText="1"/>
    </xf>
    <xf numFmtId="0" fontId="3" fillId="28" borderId="5" xfId="1" applyFont="1" applyFill="1" applyBorder="1" applyAlignment="1">
      <alignment horizontal="center" vertical="center"/>
    </xf>
    <xf numFmtId="0" fontId="14" fillId="12" borderId="1" xfId="1" applyFont="1" applyFill="1" applyBorder="1" applyAlignment="1">
      <alignment horizontal="left"/>
    </xf>
    <xf numFmtId="0" fontId="14" fillId="12" borderId="0" xfId="1" applyFont="1" applyFill="1" applyAlignment="1">
      <alignment horizontal="right" vertical="center"/>
    </xf>
    <xf numFmtId="0" fontId="14" fillId="12" borderId="0" xfId="1" applyFont="1" applyFill="1" applyAlignment="1">
      <alignment horizontal="center" vertical="center"/>
    </xf>
    <xf numFmtId="0" fontId="15" fillId="12" borderId="0" xfId="2" applyFont="1" applyFill="1" applyBorder="1" applyAlignment="1">
      <alignment horizontal="center" vertical="center" wrapText="1"/>
    </xf>
    <xf numFmtId="0" fontId="14" fillId="12" borderId="0" xfId="1" applyFont="1" applyFill="1" applyAlignment="1">
      <alignment horizontal="left" vertical="center" indent="1"/>
    </xf>
    <xf numFmtId="0" fontId="14" fillId="12" borderId="0" xfId="1" applyFont="1" applyFill="1" applyAlignment="1">
      <alignment horizontal="center"/>
    </xf>
    <xf numFmtId="164" fontId="14" fillId="12" borderId="0" xfId="1" applyNumberFormat="1" applyFont="1" applyFill="1"/>
    <xf numFmtId="165" fontId="14" fillId="12" borderId="0" xfId="1" applyNumberFormat="1" applyFont="1" applyFill="1"/>
    <xf numFmtId="165" fontId="14" fillId="12" borderId="0" xfId="1" applyNumberFormat="1" applyFont="1" applyFill="1" applyAlignment="1">
      <alignment horizontal="center"/>
    </xf>
    <xf numFmtId="9" fontId="14" fillId="12" borderId="0" xfId="1" applyNumberFormat="1" applyFont="1" applyFill="1" applyAlignment="1">
      <alignment horizontal="center" vertical="center"/>
    </xf>
    <xf numFmtId="0" fontId="14" fillId="12" borderId="0" xfId="1" applyFont="1" applyFill="1"/>
    <xf numFmtId="9" fontId="14" fillId="12" borderId="0" xfId="1" applyNumberFormat="1" applyFont="1" applyFill="1"/>
    <xf numFmtId="0" fontId="14" fillId="12" borderId="0" xfId="1" applyFont="1" applyFill="1" applyAlignment="1">
      <alignment horizontal="left" vertical="top" wrapText="1"/>
    </xf>
    <xf numFmtId="0" fontId="14" fillId="12" borderId="0" xfId="1" applyFont="1" applyFill="1" applyAlignment="1">
      <alignment horizontal="left" vertical="top" wrapText="1" indent="1"/>
    </xf>
    <xf numFmtId="0" fontId="14" fillId="12" borderId="0" xfId="1" applyFont="1" applyFill="1" applyAlignment="1">
      <alignment horizontal="center" wrapText="1"/>
    </xf>
    <xf numFmtId="0" fontId="14" fillId="12" borderId="0" xfId="1" applyFont="1" applyFill="1" applyAlignment="1">
      <alignment wrapText="1"/>
    </xf>
    <xf numFmtId="0" fontId="16" fillId="29" borderId="1" xfId="1" applyFont="1" applyFill="1" applyBorder="1" applyAlignment="1">
      <alignment wrapText="1"/>
    </xf>
    <xf numFmtId="0" fontId="16" fillId="29" borderId="1" xfId="1" applyFont="1" applyFill="1" applyBorder="1" applyAlignment="1">
      <alignment horizontal="left" vertical="top" wrapText="1"/>
    </xf>
    <xf numFmtId="0" fontId="16" fillId="29" borderId="1" xfId="1" applyFont="1" applyFill="1" applyBorder="1" applyAlignment="1">
      <alignment horizontal="center" wrapText="1"/>
    </xf>
    <xf numFmtId="0" fontId="16" fillId="29" borderId="15" xfId="1" applyFont="1" applyFill="1" applyBorder="1" applyAlignment="1">
      <alignment wrapText="1"/>
    </xf>
    <xf numFmtId="0" fontId="16" fillId="29" borderId="13" xfId="1" applyFont="1" applyFill="1" applyBorder="1" applyAlignment="1">
      <alignment horizontal="center" vertical="center"/>
    </xf>
    <xf numFmtId="0" fontId="16" fillId="29" borderId="1" xfId="1" applyFont="1" applyFill="1" applyBorder="1"/>
    <xf numFmtId="0" fontId="16" fillId="29" borderId="15" xfId="1" applyFont="1" applyFill="1" applyBorder="1"/>
    <xf numFmtId="0" fontId="16" fillId="29" borderId="1" xfId="1" applyFont="1" applyFill="1" applyBorder="1" applyAlignment="1">
      <alignment horizontal="center" vertical="center"/>
    </xf>
    <xf numFmtId="0" fontId="16" fillId="29" borderId="1" xfId="1" applyFont="1" applyFill="1" applyBorder="1" applyAlignment="1">
      <alignment horizontal="center" vertical="top"/>
    </xf>
    <xf numFmtId="0" fontId="16" fillId="29" borderId="1" xfId="1" applyFont="1" applyFill="1" applyBorder="1" applyAlignment="1">
      <alignment vertical="top"/>
    </xf>
    <xf numFmtId="0" fontId="16" fillId="29" borderId="1" xfId="1" applyFont="1" applyFill="1" applyBorder="1" applyAlignment="1">
      <alignment horizontal="center"/>
    </xf>
    <xf numFmtId="0" fontId="16" fillId="29" borderId="1" xfId="1" applyFont="1" applyFill="1" applyBorder="1" applyAlignment="1">
      <alignment horizontal="left" vertical="top"/>
    </xf>
    <xf numFmtId="0" fontId="16" fillId="29" borderId="5" xfId="1" applyFont="1" applyFill="1" applyBorder="1"/>
    <xf numFmtId="0" fontId="16" fillId="29" borderId="14" xfId="1" applyFont="1" applyFill="1" applyBorder="1" applyAlignment="1">
      <alignment horizontal="center" vertical="center"/>
    </xf>
    <xf numFmtId="1" fontId="16" fillId="29" borderId="1" xfId="1" applyNumberFormat="1" applyFont="1" applyFill="1" applyBorder="1" applyAlignment="1">
      <alignment horizontal="center" vertical="center"/>
    </xf>
    <xf numFmtId="0" fontId="16" fillId="29" borderId="5" xfId="1" applyFont="1" applyFill="1" applyBorder="1" applyAlignment="1">
      <alignment vertical="center"/>
    </xf>
    <xf numFmtId="14" fontId="16" fillId="29" borderId="13" xfId="1" applyNumberFormat="1" applyFont="1" applyFill="1" applyBorder="1" applyAlignment="1">
      <alignment horizontal="center" vertical="center"/>
    </xf>
    <xf numFmtId="14" fontId="16" fillId="29" borderId="1" xfId="1" applyNumberFormat="1" applyFont="1" applyFill="1" applyBorder="1" applyAlignment="1">
      <alignment horizontal="center" vertical="center"/>
    </xf>
    <xf numFmtId="0" fontId="16" fillId="29" borderId="5" xfId="1" applyFont="1" applyFill="1" applyBorder="1" applyAlignment="1">
      <alignment horizontal="center"/>
    </xf>
    <xf numFmtId="0" fontId="16" fillId="29" borderId="14" xfId="1" applyFont="1" applyFill="1" applyBorder="1" applyAlignment="1">
      <alignment horizontal="center"/>
    </xf>
    <xf numFmtId="0" fontId="16" fillId="29" borderId="13" xfId="1" applyFont="1" applyFill="1" applyBorder="1" applyAlignment="1">
      <alignment horizontal="center"/>
    </xf>
    <xf numFmtId="0" fontId="16" fillId="29" borderId="13" xfId="1" applyFont="1" applyFill="1" applyBorder="1"/>
    <xf numFmtId="0" fontId="16" fillId="29" borderId="13" xfId="1" applyFont="1" applyFill="1" applyBorder="1" applyAlignment="1">
      <alignment horizontal="center" vertical="center" wrapText="1"/>
    </xf>
    <xf numFmtId="0" fontId="16" fillId="29" borderId="1" xfId="1" applyFont="1" applyFill="1" applyBorder="1" applyAlignment="1">
      <alignment horizontal="center" vertical="center" wrapText="1"/>
    </xf>
    <xf numFmtId="0" fontId="16" fillId="29" borderId="1" xfId="1" applyFont="1" applyFill="1" applyBorder="1" applyAlignment="1">
      <alignment horizontal="left" wrapText="1"/>
    </xf>
    <xf numFmtId="0" fontId="16" fillId="29" borderId="15" xfId="1" applyFont="1" applyFill="1" applyBorder="1" applyAlignment="1">
      <alignment horizontal="left" wrapText="1"/>
    </xf>
    <xf numFmtId="0" fontId="16" fillId="29" borderId="14" xfId="1" applyFont="1" applyFill="1" applyBorder="1" applyAlignment="1">
      <alignment horizontal="center" wrapText="1"/>
    </xf>
    <xf numFmtId="0" fontId="16" fillId="29" borderId="13" xfId="1" applyFont="1" applyFill="1" applyBorder="1" applyAlignment="1">
      <alignment horizontal="center" wrapText="1"/>
    </xf>
    <xf numFmtId="0" fontId="16" fillId="0" borderId="0" xfId="1" applyFont="1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top"/>
    </xf>
    <xf numFmtId="0" fontId="2" fillId="0" borderId="23" xfId="1" applyFont="1" applyBorder="1"/>
    <xf numFmtId="0" fontId="2" fillId="0" borderId="24" xfId="1" applyFont="1" applyBorder="1"/>
    <xf numFmtId="0" fontId="16" fillId="13" borderId="1" xfId="1" applyFont="1" applyFill="1" applyBorder="1" applyAlignment="1">
      <alignment horizontal="right" vertical="center"/>
    </xf>
    <xf numFmtId="0" fontId="17" fillId="13" borderId="18" xfId="0" applyFont="1" applyFill="1" applyBorder="1" applyAlignment="1">
      <alignment horizontal="center" vertical="center"/>
    </xf>
    <xf numFmtId="0" fontId="16" fillId="13" borderId="18" xfId="2" applyFont="1" applyFill="1" applyBorder="1" applyAlignment="1">
      <alignment horizontal="center" vertical="center" wrapText="1"/>
    </xf>
    <xf numFmtId="0" fontId="17" fillId="13" borderId="18" xfId="2" applyFont="1" applyFill="1" applyBorder="1" applyAlignment="1">
      <alignment horizontal="left" vertical="top" wrapText="1" indent="1"/>
    </xf>
    <xf numFmtId="0" fontId="16" fillId="13" borderId="14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/>
    </xf>
    <xf numFmtId="0" fontId="9" fillId="11" borderId="5" xfId="1" applyFont="1" applyFill="1" applyBorder="1" applyAlignment="1">
      <alignment horizontal="center"/>
    </xf>
    <xf numFmtId="0" fontId="9" fillId="11" borderId="5" xfId="1" applyFont="1" applyFill="1" applyBorder="1" applyAlignment="1">
      <alignment horizontal="center" vertical="center" wrapText="1"/>
    </xf>
    <xf numFmtId="0" fontId="13" fillId="27" borderId="15" xfId="2" applyFill="1" applyBorder="1"/>
    <xf numFmtId="0" fontId="9" fillId="19" borderId="1" xfId="1" applyFont="1" applyFill="1" applyBorder="1" applyAlignment="1">
      <alignment horizontal="center"/>
    </xf>
    <xf numFmtId="0" fontId="9" fillId="20" borderId="5" xfId="1" applyFont="1" applyFill="1" applyBorder="1" applyAlignment="1">
      <alignment horizontal="center" wrapText="1"/>
    </xf>
    <xf numFmtId="0" fontId="9" fillId="20" borderId="16" xfId="1" applyFont="1" applyFill="1" applyBorder="1" applyAlignment="1">
      <alignment horizontal="center" wrapText="1"/>
    </xf>
    <xf numFmtId="0" fontId="9" fillId="20" borderId="13" xfId="1" applyFont="1" applyFill="1" applyBorder="1" applyAlignment="1">
      <alignment horizontal="center" wrapText="1"/>
    </xf>
    <xf numFmtId="0" fontId="9" fillId="23" borderId="1" xfId="1" applyFont="1" applyFill="1" applyBorder="1" applyAlignment="1">
      <alignment horizontal="center"/>
    </xf>
    <xf numFmtId="0" fontId="9" fillId="25" borderId="14" xfId="1" applyFont="1" applyFill="1" applyBorder="1" applyAlignment="1">
      <alignment horizontal="center" wrapText="1"/>
    </xf>
    <xf numFmtId="0" fontId="9" fillId="25" borderId="1" xfId="1" applyFont="1" applyFill="1" applyBorder="1" applyAlignment="1">
      <alignment horizontal="center" wrapText="1"/>
    </xf>
    <xf numFmtId="0" fontId="9" fillId="26" borderId="1" xfId="1" applyFont="1" applyFill="1" applyBorder="1" applyAlignment="1">
      <alignment horizontal="center" wrapText="1"/>
    </xf>
    <xf numFmtId="0" fontId="9" fillId="26" borderId="15" xfId="1" applyFont="1" applyFill="1" applyBorder="1" applyAlignment="1">
      <alignment horizontal="center" wrapText="1"/>
    </xf>
    <xf numFmtId="0" fontId="9" fillId="18" borderId="1" xfId="1" applyFont="1" applyFill="1" applyBorder="1" applyAlignment="1">
      <alignment horizontal="center"/>
    </xf>
    <xf numFmtId="0" fontId="9" fillId="13" borderId="14" xfId="1" applyFont="1" applyFill="1" applyBorder="1" applyAlignment="1">
      <alignment horizontal="center" wrapText="1"/>
    </xf>
    <xf numFmtId="0" fontId="9" fillId="13" borderId="1" xfId="1" applyFont="1" applyFill="1" applyBorder="1" applyAlignment="1">
      <alignment horizontal="center" wrapText="1"/>
    </xf>
    <xf numFmtId="0" fontId="9" fillId="6" borderId="1" xfId="1" applyFont="1" applyFill="1" applyBorder="1" applyAlignment="1">
      <alignment horizontal="center"/>
    </xf>
    <xf numFmtId="0" fontId="9" fillId="14" borderId="5" xfId="1" applyFont="1" applyFill="1" applyBorder="1" applyAlignment="1">
      <alignment horizontal="center"/>
    </xf>
    <xf numFmtId="0" fontId="9" fillId="14" borderId="16" xfId="1" applyFont="1" applyFill="1" applyBorder="1" applyAlignment="1">
      <alignment horizontal="center"/>
    </xf>
    <xf numFmtId="0" fontId="9" fillId="14" borderId="13" xfId="1" applyFont="1" applyFill="1" applyBorder="1" applyAlignment="1">
      <alignment horizontal="center"/>
    </xf>
    <xf numFmtId="0" fontId="9" fillId="15" borderId="5" xfId="1" applyFont="1" applyFill="1" applyBorder="1" applyAlignment="1">
      <alignment horizontal="center"/>
    </xf>
    <xf numFmtId="0" fontId="9" fillId="15" borderId="16" xfId="1" applyFont="1" applyFill="1" applyBorder="1" applyAlignment="1">
      <alignment horizontal="center"/>
    </xf>
    <xf numFmtId="0" fontId="9" fillId="15" borderId="17" xfId="1" applyFont="1" applyFill="1" applyBorder="1" applyAlignment="1">
      <alignment horizontal="center"/>
    </xf>
    <xf numFmtId="0" fontId="9" fillId="17" borderId="5" xfId="1" applyFont="1" applyFill="1" applyBorder="1" applyAlignment="1">
      <alignment horizontal="center" wrapText="1"/>
    </xf>
    <xf numFmtId="0" fontId="9" fillId="17" borderId="16" xfId="1" applyFont="1" applyFill="1" applyBorder="1" applyAlignment="1">
      <alignment horizontal="center"/>
    </xf>
    <xf numFmtId="0" fontId="9" fillId="17" borderId="13" xfId="1" applyFont="1" applyFill="1" applyBorder="1" applyAlignment="1">
      <alignment horizontal="center"/>
    </xf>
    <xf numFmtId="0" fontId="3" fillId="27" borderId="13" xfId="0" applyFont="1" applyFill="1" applyBorder="1" applyAlignment="1">
      <alignment horizontal="center"/>
    </xf>
    <xf numFmtId="9" fontId="3" fillId="27" borderId="13" xfId="0" applyNumberFormat="1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right" vertical="center"/>
    </xf>
    <xf numFmtId="3" fontId="3" fillId="27" borderId="1" xfId="0" applyNumberFormat="1" applyFont="1" applyFill="1" applyBorder="1" applyAlignment="1">
      <alignment horizontal="right" vertical="center"/>
    </xf>
    <xf numFmtId="165" fontId="3" fillId="27" borderId="1" xfId="0" applyNumberFormat="1" applyFont="1" applyFill="1" applyBorder="1" applyAlignment="1">
      <alignment horizontal="right" vertical="center"/>
    </xf>
    <xf numFmtId="166" fontId="3" fillId="27" borderId="1" xfId="0" applyNumberFormat="1" applyFont="1" applyFill="1" applyBorder="1" applyAlignment="1">
      <alignment horizontal="right" vertical="center"/>
    </xf>
    <xf numFmtId="164" fontId="14" fillId="12" borderId="1" xfId="0" applyNumberFormat="1" applyFont="1" applyFill="1" applyBorder="1"/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165" fontId="14" fillId="12" borderId="1" xfId="0" applyNumberFormat="1" applyFont="1" applyFill="1" applyBorder="1"/>
    <xf numFmtId="165" fontId="14" fillId="12" borderId="1" xfId="0" applyNumberFormat="1" applyFont="1" applyFill="1" applyBorder="1" applyAlignment="1">
      <alignment horizontal="center"/>
    </xf>
    <xf numFmtId="9" fontId="14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/>
    <xf numFmtId="0" fontId="14" fillId="12" borderId="5" xfId="0" applyFont="1" applyFill="1" applyBorder="1"/>
    <xf numFmtId="3" fontId="14" fillId="12" borderId="1" xfId="0" applyNumberFormat="1" applyFont="1" applyFill="1" applyBorder="1"/>
    <xf numFmtId="9" fontId="14" fillId="12" borderId="13" xfId="0" applyNumberFormat="1" applyFont="1" applyFill="1" applyBorder="1"/>
    <xf numFmtId="0" fontId="14" fillId="12" borderId="13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top" wrapText="1"/>
    </xf>
    <xf numFmtId="0" fontId="14" fillId="12" borderId="1" xfId="0" applyFont="1" applyFill="1" applyBorder="1" applyAlignment="1">
      <alignment horizontal="left" wrapText="1"/>
    </xf>
    <xf numFmtId="0" fontId="14" fillId="12" borderId="15" xfId="0" applyFont="1" applyFill="1" applyBorder="1" applyAlignment="1">
      <alignment horizontal="left" wrapText="1"/>
    </xf>
    <xf numFmtId="0" fontId="14" fillId="12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top" wrapText="1"/>
    </xf>
    <xf numFmtId="0" fontId="14" fillId="12" borderId="15" xfId="0" applyFont="1" applyFill="1" applyBorder="1" applyAlignment="1">
      <alignment horizontal="left" vertical="top" wrapText="1"/>
    </xf>
    <xf numFmtId="0" fontId="14" fillId="12" borderId="15" xfId="0" applyFont="1" applyFill="1" applyBorder="1" applyAlignment="1">
      <alignment horizontal="left" vertical="top"/>
    </xf>
    <xf numFmtId="0" fontId="3" fillId="27" borderId="13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top" wrapText="1"/>
    </xf>
    <xf numFmtId="0" fontId="3" fillId="27" borderId="1" xfId="0" applyFont="1" applyFill="1" applyBorder="1" applyAlignment="1">
      <alignment horizontal="left" vertical="top" wrapText="1"/>
    </xf>
    <xf numFmtId="0" fontId="3" fillId="27" borderId="1" xfId="0" applyFont="1" applyFill="1" applyBorder="1" applyAlignment="1">
      <alignment horizontal="left" wrapText="1"/>
    </xf>
    <xf numFmtId="0" fontId="3" fillId="27" borderId="1" xfId="0" applyFont="1" applyFill="1" applyBorder="1" applyAlignment="1">
      <alignment horizontal="center" vertical="center"/>
    </xf>
    <xf numFmtId="9" fontId="14" fillId="12" borderId="1" xfId="1" applyNumberFormat="1" applyFont="1" applyFill="1" applyBorder="1" applyAlignment="1">
      <alignment wrapText="1"/>
    </xf>
    <xf numFmtId="9" fontId="14" fillId="12" borderId="15" xfId="1" applyNumberFormat="1" applyFont="1" applyFill="1" applyBorder="1" applyAlignment="1">
      <alignment wrapText="1"/>
    </xf>
    <xf numFmtId="0" fontId="3" fillId="27" borderId="1" xfId="1" applyFont="1" applyFill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3" fillId="24" borderId="1" xfId="1" applyFont="1" applyFill="1" applyBorder="1" applyAlignment="1">
      <alignment vertical="top" wrapText="1"/>
    </xf>
    <xf numFmtId="0" fontId="14" fillId="12" borderId="1" xfId="1" applyFont="1" applyFill="1" applyBorder="1" applyAlignment="1">
      <alignment vertical="top" wrapText="1"/>
    </xf>
    <xf numFmtId="0" fontId="2" fillId="0" borderId="0" xfId="1" applyFont="1" applyAlignment="1">
      <alignment vertical="top"/>
    </xf>
    <xf numFmtId="0" fontId="14" fillId="12" borderId="14" xfId="1" applyFont="1" applyFill="1" applyBorder="1" applyAlignment="1">
      <alignment horizontal="left" vertical="top" wrapText="1"/>
    </xf>
    <xf numFmtId="0" fontId="10" fillId="27" borderId="1" xfId="1" applyFont="1" applyFill="1" applyBorder="1" applyAlignment="1">
      <alignment horizontal="center" vertical="center" wrapText="1"/>
    </xf>
    <xf numFmtId="0" fontId="10" fillId="24" borderId="1" xfId="1" applyFont="1" applyFill="1" applyBorder="1" applyAlignment="1">
      <alignment horizontal="center" vertical="center" wrapText="1"/>
    </xf>
    <xf numFmtId="0" fontId="10" fillId="24" borderId="0" xfId="1" applyFont="1" applyFill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a.ru/" TargetMode="External"/><Relationship Id="rId1" Type="http://schemas.openxmlformats.org/officeDocument/2006/relationships/hyperlink" Target="http://www.y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8"/>
  <sheetViews>
    <sheetView showGridLines="0" tabSelected="1" zoomScale="70" zoomScaleNormal="70" workbookViewId="0">
      <pane xSplit="5" ySplit="4" topLeftCell="F5" activePane="bottomRight" state="frozen"/>
      <selection pane="topRight" activeCell="G1" sqref="G1"/>
      <selection pane="bottomLeft" activeCell="A5" sqref="A5"/>
      <selection pane="bottomRight" activeCell="M28" sqref="M28"/>
    </sheetView>
  </sheetViews>
  <sheetFormatPr defaultColWidth="9.140625" defaultRowHeight="13.5" outlineLevelCol="2" x14ac:dyDescent="0.25"/>
  <cols>
    <col min="1" max="1" width="12" style="300" customWidth="1"/>
    <col min="2" max="2" width="19.85546875" style="117" customWidth="1"/>
    <col min="3" max="3" width="10" style="153" bestFit="1" customWidth="1"/>
    <col min="4" max="4" width="53.140625" style="301" customWidth="1"/>
    <col min="5" max="5" width="18.28515625" style="301" customWidth="1"/>
    <col min="6" max="6" width="13.140625" style="22" customWidth="1"/>
    <col min="7" max="7" width="9.5703125" style="22" customWidth="1" outlineLevel="1"/>
    <col min="8" max="8" width="12.85546875" style="22" customWidth="1" outlineLevel="1"/>
    <col min="9" max="9" width="15.28515625" style="301" customWidth="1" outlineLevel="1"/>
    <col min="10" max="10" width="10.140625" style="301" customWidth="1" outlineLevel="1"/>
    <col min="11" max="11" width="12.7109375" style="22" customWidth="1" outlineLevel="1"/>
    <col min="12" max="12" width="6.28515625" style="22" customWidth="1" outlineLevel="1"/>
    <col min="13" max="13" width="58.7109375" style="22" customWidth="1" outlineLevel="1"/>
    <col min="14" max="14" width="9.140625" style="22" customWidth="1" outlineLevel="1"/>
    <col min="15" max="15" width="14" style="117" customWidth="1"/>
    <col min="16" max="17" width="9.5703125" style="22" customWidth="1" outlineLevel="1"/>
    <col min="18" max="18" width="9.7109375" style="22" customWidth="1" outlineLevel="1"/>
    <col min="19" max="19" width="9.140625" style="22" customWidth="1" outlineLevel="1"/>
    <col min="20" max="20" width="12.140625" style="22" customWidth="1" outlineLevel="1"/>
    <col min="21" max="21" width="13.28515625" style="22" customWidth="1" outlineLevel="1"/>
    <col min="22" max="22" width="18.5703125" style="117" customWidth="1"/>
    <col min="23" max="23" width="11.140625" style="117" hidden="1" customWidth="1" outlineLevel="1"/>
    <col min="24" max="24" width="14.28515625" style="117" hidden="1" customWidth="1" outlineLevel="1"/>
    <col min="25" max="26" width="15.5703125" style="302" hidden="1" customWidth="1" outlineLevel="1"/>
    <col min="27" max="28" width="12.7109375" style="22" hidden="1" customWidth="1" outlineLevel="1"/>
    <col min="29" max="29" width="10.42578125" style="117" hidden="1" customWidth="1" outlineLevel="1"/>
    <col min="30" max="30" width="19.85546875" style="22" hidden="1" customWidth="1" outlineLevel="1"/>
    <col min="31" max="31" width="9.5703125" style="22" hidden="1" customWidth="1" outlineLevel="1"/>
    <col min="32" max="32" width="16.5703125" style="22" hidden="1" customWidth="1" outlineLevel="1"/>
    <col min="33" max="33" width="14.5703125" style="22" hidden="1" customWidth="1" outlineLevel="1"/>
    <col min="34" max="34" width="11.140625" style="22" bestFit="1" customWidth="1" collapsed="1"/>
    <col min="35" max="35" width="11.140625" style="22" customWidth="1" outlineLevel="1"/>
    <col min="36" max="36" width="12.42578125" style="22" customWidth="1" outlineLevel="1"/>
    <col min="37" max="37" width="11.85546875" style="22" customWidth="1" outlineLevel="1"/>
    <col min="38" max="38" width="11.5703125" style="22" customWidth="1" outlineLevel="1"/>
    <col min="39" max="39" width="11.140625" style="22" customWidth="1" outlineLevel="1"/>
    <col min="40" max="40" width="12.42578125" style="22" customWidth="1" outlineLevel="1"/>
    <col min="41" max="44" width="11.140625" style="22" customWidth="1" outlineLevel="1"/>
    <col min="45" max="45" width="13.42578125" style="22" customWidth="1" outlineLevel="1"/>
    <col min="46" max="46" width="12.42578125" style="22" customWidth="1" outlineLevel="1"/>
    <col min="47" max="47" width="9.42578125" style="22" customWidth="1" outlineLevel="1"/>
    <col min="48" max="48" width="9.140625" style="22" customWidth="1" outlineLevel="1"/>
    <col min="49" max="49" width="15" style="22" customWidth="1"/>
    <col min="50" max="54" width="12.42578125" style="22" customWidth="1" outlineLevel="1"/>
    <col min="55" max="55" width="12.7109375" style="22" customWidth="1" outlineLevel="2"/>
    <col min="56" max="56" width="12.85546875" style="117" customWidth="1" outlineLevel="2"/>
    <col min="57" max="58" width="12.7109375" style="22" customWidth="1" outlineLevel="2"/>
    <col min="59" max="59" width="12" style="22" customWidth="1" outlineLevel="2"/>
    <col min="60" max="61" width="12.7109375" style="22" customWidth="1" outlineLevel="2"/>
    <col min="62" max="62" width="9" style="117" customWidth="1" outlineLevel="2"/>
    <col min="63" max="65" width="12.7109375" style="22" customWidth="1" outlineLevel="2"/>
    <col min="66" max="66" width="12.7109375" style="21" customWidth="1" outlineLevel="2"/>
    <col min="67" max="67" width="12.7109375" style="22" customWidth="1" outlineLevel="2"/>
    <col min="68" max="68" width="24.28515625" style="117" bestFit="1" customWidth="1"/>
    <col min="69" max="69" width="23.42578125" style="303" customWidth="1" outlineLevel="1"/>
    <col min="70" max="75" width="20.7109375" style="22" customWidth="1" outlineLevel="1"/>
    <col min="76" max="76" width="18.7109375" style="22" customWidth="1" outlineLevel="1"/>
    <col min="77" max="77" width="18.5703125" style="22" customWidth="1" outlineLevel="1"/>
    <col min="78" max="78" width="21.140625" style="117" customWidth="1" outlineLevel="1"/>
    <col min="79" max="79" width="17" style="22" customWidth="1" outlineLevel="1"/>
    <col min="80" max="80" width="35.140625" style="22" customWidth="1"/>
    <col min="81" max="81" width="27.42578125" style="22" customWidth="1" outlineLevel="1"/>
    <col min="82" max="82" width="9.140625" style="22" customWidth="1" outlineLevel="1"/>
    <col min="83" max="83" width="28.42578125" style="22" customWidth="1" outlineLevel="1"/>
    <col min="84" max="84" width="25.28515625" style="22" customWidth="1" outlineLevel="1"/>
    <col min="85" max="85" width="9.140625" style="22" customWidth="1" outlineLevel="1"/>
    <col min="86" max="86" width="14.85546875" style="22" customWidth="1"/>
    <col min="87" max="91" width="9.140625" style="22" hidden="1" customWidth="1" outlineLevel="1"/>
    <col min="92" max="92" width="13.85546875" style="22" customWidth="1" collapsed="1"/>
    <col min="93" max="16384" width="9.140625" style="22"/>
  </cols>
  <sheetData>
    <row r="1" spans="1:92" ht="15.75" customHeight="1" thickBot="1" x14ac:dyDescent="0.3">
      <c r="A1" s="1"/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4"/>
      <c r="H1" s="4"/>
      <c r="I1" s="4" t="s">
        <v>5</v>
      </c>
      <c r="J1" s="4" t="s">
        <v>6</v>
      </c>
      <c r="K1" s="5" t="s">
        <v>7</v>
      </c>
      <c r="L1" s="5" t="s">
        <v>8</v>
      </c>
      <c r="M1" s="4" t="s">
        <v>9</v>
      </c>
      <c r="N1" s="4"/>
      <c r="O1" s="6" t="s">
        <v>10</v>
      </c>
      <c r="P1" s="5"/>
      <c r="Q1" s="5"/>
      <c r="R1" s="5"/>
      <c r="S1" s="5"/>
      <c r="T1" s="5"/>
      <c r="U1" s="5"/>
      <c r="V1" s="6" t="s">
        <v>11</v>
      </c>
      <c r="W1" s="6" t="s">
        <v>12</v>
      </c>
      <c r="X1" s="6" t="s">
        <v>13</v>
      </c>
      <c r="Y1" s="7" t="s">
        <v>14</v>
      </c>
      <c r="Z1" s="7"/>
      <c r="AA1" s="5" t="s">
        <v>15</v>
      </c>
      <c r="AB1" s="5" t="s">
        <v>16</v>
      </c>
      <c r="AC1" s="6" t="s">
        <v>17</v>
      </c>
      <c r="AD1" s="8" t="s">
        <v>18</v>
      </c>
      <c r="AE1" s="5" t="s">
        <v>19</v>
      </c>
      <c r="AF1" s="5" t="s">
        <v>20</v>
      </c>
      <c r="AG1" s="5" t="s">
        <v>21</v>
      </c>
      <c r="AH1" s="8"/>
      <c r="AI1" s="8" t="s">
        <v>22</v>
      </c>
      <c r="AJ1" s="8"/>
      <c r="AK1" s="8" t="s">
        <v>23</v>
      </c>
      <c r="AL1" s="5"/>
      <c r="AM1" s="5" t="s">
        <v>24</v>
      </c>
      <c r="AN1" s="5" t="s">
        <v>25</v>
      </c>
      <c r="AO1" s="5"/>
      <c r="AP1" s="5"/>
      <c r="AQ1" s="8"/>
      <c r="AR1" s="8"/>
      <c r="AS1" s="9" t="s">
        <v>26</v>
      </c>
      <c r="AT1" s="5"/>
      <c r="AU1" s="8"/>
      <c r="AV1" s="8"/>
      <c r="AW1" s="8" t="s">
        <v>27</v>
      </c>
      <c r="AX1" s="8"/>
      <c r="AY1" s="8"/>
      <c r="AZ1" s="8"/>
      <c r="BA1" s="8"/>
      <c r="BB1" s="8"/>
      <c r="BC1" s="5" t="s">
        <v>28</v>
      </c>
      <c r="BD1" s="6"/>
      <c r="BE1" s="8" t="s">
        <v>29</v>
      </c>
      <c r="BF1" s="5" t="s">
        <v>30</v>
      </c>
      <c r="BG1" s="5"/>
      <c r="BH1" s="8" t="s">
        <v>31</v>
      </c>
      <c r="BI1" s="8"/>
      <c r="BJ1" s="6"/>
      <c r="BK1" s="9" t="s">
        <v>32</v>
      </c>
      <c r="BL1" s="9" t="s">
        <v>33</v>
      </c>
      <c r="BM1" s="10"/>
      <c r="BN1" s="11"/>
      <c r="BO1" s="12"/>
      <c r="BP1" s="13" t="s">
        <v>34</v>
      </c>
      <c r="BQ1" s="14" t="s">
        <v>35</v>
      </c>
      <c r="BR1" s="15" t="s">
        <v>36</v>
      </c>
      <c r="BS1" s="16" t="s">
        <v>37</v>
      </c>
      <c r="BT1" s="15" t="s">
        <v>38</v>
      </c>
      <c r="BU1" s="16" t="s">
        <v>39</v>
      </c>
      <c r="BV1" s="15" t="s">
        <v>40</v>
      </c>
      <c r="BW1" s="16" t="s">
        <v>41</v>
      </c>
      <c r="BX1" s="15" t="s">
        <v>42</v>
      </c>
      <c r="BY1" s="15" t="s">
        <v>43</v>
      </c>
      <c r="BZ1" s="17" t="s">
        <v>44</v>
      </c>
      <c r="CA1" s="15" t="s">
        <v>45</v>
      </c>
      <c r="CB1" s="4" t="s">
        <v>46</v>
      </c>
      <c r="CC1" s="4" t="s">
        <v>47</v>
      </c>
      <c r="CD1" s="4" t="s">
        <v>48</v>
      </c>
      <c r="CE1" s="4" t="s">
        <v>49</v>
      </c>
      <c r="CF1" s="18" t="s">
        <v>50</v>
      </c>
      <c r="CG1" s="4" t="s">
        <v>51</v>
      </c>
      <c r="CH1" s="19" t="s">
        <v>52</v>
      </c>
      <c r="CI1" s="19"/>
      <c r="CJ1" s="19" t="s">
        <v>53</v>
      </c>
      <c r="CK1" s="20"/>
      <c r="CL1" s="2" t="s">
        <v>54</v>
      </c>
      <c r="CM1" s="2" t="s">
        <v>55</v>
      </c>
      <c r="CN1" s="21"/>
    </row>
    <row r="2" spans="1:92" ht="15.75" customHeight="1" thickTop="1" x14ac:dyDescent="0.25">
      <c r="A2" s="23"/>
      <c r="B2" s="24"/>
      <c r="C2" s="25"/>
      <c r="D2" s="26"/>
      <c r="E2" s="27"/>
      <c r="F2" s="28" t="s">
        <v>56</v>
      </c>
      <c r="G2" s="29"/>
      <c r="H2" s="29"/>
      <c r="I2" s="29"/>
      <c r="J2" s="29"/>
      <c r="K2" s="29"/>
      <c r="L2" s="29"/>
      <c r="M2" s="30"/>
      <c r="N2" s="31"/>
      <c r="O2" s="32" t="s">
        <v>57</v>
      </c>
      <c r="P2" s="33"/>
      <c r="Q2" s="33"/>
      <c r="R2" s="33"/>
      <c r="S2" s="33"/>
      <c r="T2" s="312"/>
      <c r="U2" s="34"/>
      <c r="V2" s="35" t="s">
        <v>58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8" t="s">
        <v>59</v>
      </c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40"/>
      <c r="AW2" s="41" t="s">
        <v>60</v>
      </c>
      <c r="AX2" s="41"/>
      <c r="AY2" s="41"/>
      <c r="AZ2" s="41"/>
      <c r="BA2" s="41"/>
      <c r="BB2" s="41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3"/>
      <c r="BN2" s="44"/>
      <c r="BO2" s="45"/>
      <c r="BP2" s="46" t="s">
        <v>61</v>
      </c>
      <c r="BQ2" s="47"/>
      <c r="BR2" s="48"/>
      <c r="BS2" s="48"/>
      <c r="BT2" s="48"/>
      <c r="BU2" s="48"/>
      <c r="BV2" s="48"/>
      <c r="BW2" s="48"/>
      <c r="BX2" s="48"/>
      <c r="BY2" s="48"/>
      <c r="BZ2" s="48"/>
      <c r="CA2" s="49"/>
      <c r="CB2" s="50" t="s">
        <v>62</v>
      </c>
      <c r="CC2" s="51"/>
      <c r="CD2" s="51"/>
      <c r="CE2" s="52"/>
      <c r="CF2" s="51"/>
      <c r="CG2" s="53"/>
      <c r="CH2" s="54" t="s">
        <v>63</v>
      </c>
      <c r="CI2" s="55"/>
      <c r="CJ2" s="55"/>
      <c r="CK2" s="55"/>
      <c r="CL2" s="55"/>
      <c r="CM2" s="56" t="s">
        <v>64</v>
      </c>
      <c r="CN2" s="24" t="s">
        <v>65</v>
      </c>
    </row>
    <row r="3" spans="1:92" ht="15" customHeight="1" x14ac:dyDescent="0.25">
      <c r="A3" s="57"/>
      <c r="B3" s="58"/>
      <c r="C3" s="59"/>
      <c r="D3" s="60"/>
      <c r="E3" s="61"/>
      <c r="F3" s="62"/>
      <c r="G3" s="63"/>
      <c r="H3" s="63"/>
      <c r="I3" s="64"/>
      <c r="J3" s="64"/>
      <c r="K3" s="63"/>
      <c r="L3" s="63"/>
      <c r="M3" s="63"/>
      <c r="N3" s="65"/>
      <c r="O3" s="66"/>
      <c r="P3" s="67"/>
      <c r="Q3" s="67"/>
      <c r="R3" s="67"/>
      <c r="S3" s="67"/>
      <c r="T3" s="313"/>
      <c r="U3" s="68"/>
      <c r="V3" s="69"/>
      <c r="W3" s="70"/>
      <c r="X3" s="70"/>
      <c r="Y3" s="71"/>
      <c r="Z3" s="71"/>
      <c r="AA3" s="72"/>
      <c r="AB3" s="72"/>
      <c r="AC3" s="70"/>
      <c r="AD3" s="72"/>
      <c r="AE3" s="72"/>
      <c r="AF3" s="72"/>
      <c r="AG3" s="73"/>
      <c r="AH3" s="326" t="s">
        <v>66</v>
      </c>
      <c r="AI3" s="327"/>
      <c r="AJ3" s="327"/>
      <c r="AK3" s="327"/>
      <c r="AL3" s="327"/>
      <c r="AM3" s="328" t="s">
        <v>67</v>
      </c>
      <c r="AN3" s="328"/>
      <c r="AO3" s="328"/>
      <c r="AP3" s="329" t="s">
        <v>68</v>
      </c>
      <c r="AQ3" s="330"/>
      <c r="AR3" s="331"/>
      <c r="AS3" s="332" t="s">
        <v>69</v>
      </c>
      <c r="AT3" s="333"/>
      <c r="AU3" s="333"/>
      <c r="AV3" s="334"/>
      <c r="AW3" s="74"/>
      <c r="AX3" s="335" t="s">
        <v>70</v>
      </c>
      <c r="AY3" s="336"/>
      <c r="AZ3" s="336"/>
      <c r="BA3" s="336"/>
      <c r="BB3" s="337"/>
      <c r="BC3" s="325" t="s">
        <v>71</v>
      </c>
      <c r="BD3" s="325"/>
      <c r="BE3" s="325"/>
      <c r="BF3" s="316" t="s">
        <v>72</v>
      </c>
      <c r="BG3" s="316"/>
      <c r="BH3" s="316"/>
      <c r="BI3" s="316"/>
      <c r="BJ3" s="316"/>
      <c r="BK3" s="317" t="s">
        <v>73</v>
      </c>
      <c r="BL3" s="318"/>
      <c r="BM3" s="318"/>
      <c r="BN3" s="318"/>
      <c r="BO3" s="319"/>
      <c r="BP3" s="75"/>
      <c r="BQ3" s="76"/>
      <c r="BR3" s="320" t="s">
        <v>74</v>
      </c>
      <c r="BS3" s="320"/>
      <c r="BT3" s="320"/>
      <c r="BU3" s="320"/>
      <c r="BV3" s="320"/>
      <c r="BW3" s="320"/>
      <c r="BX3" s="77"/>
      <c r="BY3" s="77"/>
      <c r="BZ3" s="78"/>
      <c r="CA3" s="79"/>
      <c r="CB3" s="321" t="s">
        <v>75</v>
      </c>
      <c r="CC3" s="322"/>
      <c r="CD3" s="322"/>
      <c r="CE3" s="323" t="s">
        <v>76</v>
      </c>
      <c r="CF3" s="323"/>
      <c r="CG3" s="324"/>
      <c r="CH3" s="80"/>
      <c r="CI3" s="63"/>
      <c r="CJ3" s="63"/>
      <c r="CK3" s="64"/>
      <c r="CL3" s="63"/>
      <c r="CM3" s="63"/>
      <c r="CN3" s="81"/>
    </row>
    <row r="4" spans="1:92" s="117" customFormat="1" ht="53.25" customHeight="1" x14ac:dyDescent="0.25">
      <c r="A4" s="82" t="s">
        <v>77</v>
      </c>
      <c r="B4" s="83" t="s">
        <v>3</v>
      </c>
      <c r="C4" s="84" t="s">
        <v>78</v>
      </c>
      <c r="D4" s="85" t="s">
        <v>2</v>
      </c>
      <c r="E4" s="83" t="s">
        <v>79</v>
      </c>
      <c r="F4" s="86" t="s">
        <v>4</v>
      </c>
      <c r="G4" s="82" t="s">
        <v>80</v>
      </c>
      <c r="H4" s="82" t="s">
        <v>81</v>
      </c>
      <c r="I4" s="82" t="s">
        <v>5</v>
      </c>
      <c r="J4" s="82" t="s">
        <v>6</v>
      </c>
      <c r="K4" s="82" t="s">
        <v>82</v>
      </c>
      <c r="L4" s="82" t="s">
        <v>83</v>
      </c>
      <c r="M4" s="82" t="s">
        <v>84</v>
      </c>
      <c r="N4" s="87" t="s">
        <v>85</v>
      </c>
      <c r="O4" s="88" t="s">
        <v>10</v>
      </c>
      <c r="P4" s="89" t="s">
        <v>86</v>
      </c>
      <c r="Q4" s="89" t="s">
        <v>49</v>
      </c>
      <c r="R4" s="89" t="s">
        <v>87</v>
      </c>
      <c r="S4" s="89" t="s">
        <v>88</v>
      </c>
      <c r="T4" s="314" t="s">
        <v>89</v>
      </c>
      <c r="U4" s="90" t="s">
        <v>262</v>
      </c>
      <c r="V4" s="91" t="s">
        <v>11</v>
      </c>
      <c r="W4" s="92" t="s">
        <v>90</v>
      </c>
      <c r="X4" s="92" t="s">
        <v>91</v>
      </c>
      <c r="Y4" s="92" t="s">
        <v>14</v>
      </c>
      <c r="Z4" s="92" t="s">
        <v>92</v>
      </c>
      <c r="AA4" s="92" t="s">
        <v>15</v>
      </c>
      <c r="AB4" s="92" t="s">
        <v>93</v>
      </c>
      <c r="AC4" s="92" t="s">
        <v>94</v>
      </c>
      <c r="AD4" s="92" t="s">
        <v>18</v>
      </c>
      <c r="AE4" s="92"/>
      <c r="AF4" s="92" t="s">
        <v>20</v>
      </c>
      <c r="AG4" s="93" t="s">
        <v>95</v>
      </c>
      <c r="AH4" s="94" t="s">
        <v>96</v>
      </c>
      <c r="AI4" s="95" t="s">
        <v>97</v>
      </c>
      <c r="AJ4" s="95" t="s">
        <v>98</v>
      </c>
      <c r="AK4" s="95" t="s">
        <v>99</v>
      </c>
      <c r="AL4" s="95" t="s">
        <v>100</v>
      </c>
      <c r="AM4" s="96" t="s">
        <v>101</v>
      </c>
      <c r="AN4" s="96" t="s">
        <v>102</v>
      </c>
      <c r="AO4" s="96" t="s">
        <v>103</v>
      </c>
      <c r="AP4" s="97" t="s">
        <v>101</v>
      </c>
      <c r="AQ4" s="97" t="s">
        <v>102</v>
      </c>
      <c r="AR4" s="97" t="s">
        <v>104</v>
      </c>
      <c r="AS4" s="98" t="s">
        <v>105</v>
      </c>
      <c r="AT4" s="98" t="s">
        <v>106</v>
      </c>
      <c r="AU4" s="98" t="s">
        <v>107</v>
      </c>
      <c r="AV4" s="99" t="s">
        <v>108</v>
      </c>
      <c r="AW4" s="100" t="s">
        <v>27</v>
      </c>
      <c r="AX4" s="101" t="s">
        <v>109</v>
      </c>
      <c r="AY4" s="101" t="s">
        <v>110</v>
      </c>
      <c r="AZ4" s="101" t="s">
        <v>111</v>
      </c>
      <c r="BA4" s="101" t="s">
        <v>112</v>
      </c>
      <c r="BB4" s="101" t="s">
        <v>113</v>
      </c>
      <c r="BC4" s="102" t="s">
        <v>109</v>
      </c>
      <c r="BD4" s="102" t="s">
        <v>114</v>
      </c>
      <c r="BE4" s="102" t="s">
        <v>111</v>
      </c>
      <c r="BF4" s="103" t="s">
        <v>109</v>
      </c>
      <c r="BG4" s="103" t="s">
        <v>114</v>
      </c>
      <c r="BH4" s="103" t="s">
        <v>111</v>
      </c>
      <c r="BI4" s="103" t="s">
        <v>115</v>
      </c>
      <c r="BJ4" s="104" t="s">
        <v>116</v>
      </c>
      <c r="BK4" s="105" t="s">
        <v>109</v>
      </c>
      <c r="BL4" s="105" t="s">
        <v>114</v>
      </c>
      <c r="BM4" s="106" t="s">
        <v>111</v>
      </c>
      <c r="BN4" s="105" t="s">
        <v>115</v>
      </c>
      <c r="BO4" s="107" t="s">
        <v>116</v>
      </c>
      <c r="BP4" s="108" t="s">
        <v>117</v>
      </c>
      <c r="BQ4" s="109" t="s">
        <v>118</v>
      </c>
      <c r="BR4" s="110" t="s">
        <v>87</v>
      </c>
      <c r="BS4" s="110" t="s">
        <v>119</v>
      </c>
      <c r="BT4" s="110" t="s">
        <v>88</v>
      </c>
      <c r="BU4" s="110" t="s">
        <v>120</v>
      </c>
      <c r="BV4" s="110" t="s">
        <v>89</v>
      </c>
      <c r="BW4" s="110" t="s">
        <v>121</v>
      </c>
      <c r="BX4" s="78" t="s">
        <v>122</v>
      </c>
      <c r="BY4" s="78" t="s">
        <v>123</v>
      </c>
      <c r="BZ4" s="78" t="s">
        <v>124</v>
      </c>
      <c r="CA4" s="111" t="s">
        <v>125</v>
      </c>
      <c r="CB4" s="112" t="s">
        <v>75</v>
      </c>
      <c r="CC4" s="113" t="s">
        <v>126</v>
      </c>
      <c r="CD4" s="113" t="s">
        <v>127</v>
      </c>
      <c r="CE4" s="114" t="s">
        <v>128</v>
      </c>
      <c r="CF4" s="114" t="s">
        <v>129</v>
      </c>
      <c r="CG4" s="115" t="s">
        <v>130</v>
      </c>
      <c r="CH4" s="116" t="s">
        <v>131</v>
      </c>
      <c r="CI4" s="82" t="s">
        <v>132</v>
      </c>
      <c r="CJ4" s="82" t="s">
        <v>133</v>
      </c>
      <c r="CK4" s="82" t="s">
        <v>134</v>
      </c>
      <c r="CL4" s="82" t="s">
        <v>135</v>
      </c>
      <c r="CM4" s="82" t="s">
        <v>136</v>
      </c>
      <c r="CN4" s="82" t="s">
        <v>137</v>
      </c>
    </row>
    <row r="5" spans="1:92" s="153" customFormat="1" ht="13.5" customHeight="1" x14ac:dyDescent="0.25">
      <c r="A5" s="118" t="s">
        <v>138</v>
      </c>
      <c r="B5" s="119" t="s">
        <v>139</v>
      </c>
      <c r="C5" s="119" t="s">
        <v>185</v>
      </c>
      <c r="D5" s="120" t="s">
        <v>214</v>
      </c>
      <c r="E5" s="119" t="s">
        <v>140</v>
      </c>
      <c r="F5" s="121">
        <v>3.2</v>
      </c>
      <c r="G5" s="122" t="s">
        <v>162</v>
      </c>
      <c r="H5" s="122" t="s">
        <v>289</v>
      </c>
      <c r="I5" s="123" t="s">
        <v>141</v>
      </c>
      <c r="J5" s="124" t="s">
        <v>142</v>
      </c>
      <c r="K5" s="125" t="s">
        <v>162</v>
      </c>
      <c r="L5" s="125" t="s">
        <v>143</v>
      </c>
      <c r="M5" s="126" t="s">
        <v>293</v>
      </c>
      <c r="N5" s="127" t="s">
        <v>292</v>
      </c>
      <c r="O5" s="128">
        <v>0.12</v>
      </c>
      <c r="P5" s="129">
        <v>0</v>
      </c>
      <c r="Q5" s="129">
        <v>0</v>
      </c>
      <c r="R5" s="129">
        <v>1</v>
      </c>
      <c r="S5" s="129">
        <v>2</v>
      </c>
      <c r="T5" s="146">
        <v>0</v>
      </c>
      <c r="U5" s="315" t="s">
        <v>263</v>
      </c>
      <c r="V5" s="130" t="s">
        <v>242</v>
      </c>
      <c r="W5" s="131" t="s">
        <v>275</v>
      </c>
      <c r="X5" s="131" t="s">
        <v>250</v>
      </c>
      <c r="Y5" s="123" t="s">
        <v>276</v>
      </c>
      <c r="Z5" s="131" t="s">
        <v>144</v>
      </c>
      <c r="AA5" s="129" t="s">
        <v>278</v>
      </c>
      <c r="AB5" s="123" t="s">
        <v>145</v>
      </c>
      <c r="AC5" s="377" t="s">
        <v>146</v>
      </c>
      <c r="AD5" s="132" t="s">
        <v>281</v>
      </c>
      <c r="AE5" s="129"/>
      <c r="AF5" s="133" t="s">
        <v>147</v>
      </c>
      <c r="AG5" s="134"/>
      <c r="AH5" s="135"/>
      <c r="AI5" s="136"/>
      <c r="AJ5" s="137">
        <f>DATEDIF(AH5,AI5,"m")</f>
        <v>0</v>
      </c>
      <c r="AK5" s="136"/>
      <c r="AL5" s="138">
        <f>AK5-AI5</f>
        <v>0</v>
      </c>
      <c r="AM5" s="136">
        <v>44749</v>
      </c>
      <c r="AN5" s="136">
        <v>45381</v>
      </c>
      <c r="AO5" s="137">
        <f>DATEDIF(AM5,AN5,"m")</f>
        <v>20</v>
      </c>
      <c r="AP5" s="136">
        <v>44749</v>
      </c>
      <c r="AQ5" s="136">
        <v>45032</v>
      </c>
      <c r="AR5" s="137">
        <f>AQ5-AN5</f>
        <v>-349</v>
      </c>
      <c r="AS5" s="136">
        <v>45032</v>
      </c>
      <c r="AT5" s="137">
        <f>AS5-AN5</f>
        <v>-349</v>
      </c>
      <c r="AU5" s="132">
        <v>2022</v>
      </c>
      <c r="AV5" s="139">
        <v>2023</v>
      </c>
      <c r="AW5" s="140" t="s">
        <v>292</v>
      </c>
      <c r="AX5" s="338">
        <v>246</v>
      </c>
      <c r="AY5" s="338">
        <v>146.19999999999999</v>
      </c>
      <c r="AZ5" s="338">
        <v>0</v>
      </c>
      <c r="BA5" s="338">
        <v>165</v>
      </c>
      <c r="BB5" s="339">
        <f>BA5/AX5</f>
        <v>0.67073170731707321</v>
      </c>
      <c r="BC5" s="340">
        <v>22984</v>
      </c>
      <c r="BD5" s="341">
        <v>4700</v>
      </c>
      <c r="BE5" s="342">
        <v>0</v>
      </c>
      <c r="BF5" s="340">
        <v>22984</v>
      </c>
      <c r="BG5" s="341">
        <v>4700</v>
      </c>
      <c r="BH5" s="342">
        <v>0</v>
      </c>
      <c r="BI5" s="342">
        <f t="shared" ref="BI5:BI6" si="0">BF5-BC5</f>
        <v>0</v>
      </c>
      <c r="BJ5" s="343">
        <f t="shared" ref="BJ5:BJ6" si="1">BC5*100%/BF5</f>
        <v>1</v>
      </c>
      <c r="BK5" s="129"/>
      <c r="BL5" s="129"/>
      <c r="BM5" s="146"/>
      <c r="BN5" s="129"/>
      <c r="BO5" s="147"/>
      <c r="BP5" s="148"/>
      <c r="BQ5" s="363" t="s">
        <v>306</v>
      </c>
      <c r="BR5" s="364" t="s">
        <v>349</v>
      </c>
      <c r="BS5" s="365" t="s">
        <v>340</v>
      </c>
      <c r="BT5" s="366" t="s">
        <v>350</v>
      </c>
      <c r="BU5" s="365" t="s">
        <v>340</v>
      </c>
      <c r="BV5" s="366" t="s">
        <v>351</v>
      </c>
      <c r="BW5" s="367"/>
      <c r="BX5" s="367"/>
      <c r="BY5" s="368"/>
      <c r="BZ5" s="368"/>
      <c r="CA5" s="151"/>
      <c r="CB5" s="152" t="s">
        <v>366</v>
      </c>
      <c r="CC5" s="123" t="s">
        <v>367</v>
      </c>
      <c r="CD5" s="122"/>
      <c r="CE5" s="123" t="s">
        <v>367</v>
      </c>
      <c r="CF5" s="371" t="s">
        <v>368</v>
      </c>
      <c r="CG5" s="127"/>
      <c r="CH5" s="140" t="s">
        <v>162</v>
      </c>
      <c r="CI5" s="125"/>
      <c r="CJ5" s="125"/>
      <c r="CK5" s="126"/>
      <c r="CL5" s="122"/>
      <c r="CM5" s="122"/>
      <c r="CN5" s="131" t="s">
        <v>377</v>
      </c>
    </row>
    <row r="6" spans="1:92" s="153" customFormat="1" ht="13.5" customHeight="1" x14ac:dyDescent="0.25">
      <c r="A6" s="118" t="s">
        <v>138</v>
      </c>
      <c r="B6" s="119" t="s">
        <v>139</v>
      </c>
      <c r="C6" s="119" t="s">
        <v>186</v>
      </c>
      <c r="D6" s="120" t="s">
        <v>200</v>
      </c>
      <c r="E6" s="119" t="s">
        <v>140</v>
      </c>
      <c r="F6" s="121">
        <v>3.2</v>
      </c>
      <c r="G6" s="122" t="s">
        <v>162</v>
      </c>
      <c r="H6" s="122" t="s">
        <v>290</v>
      </c>
      <c r="I6" s="123" t="s">
        <v>141</v>
      </c>
      <c r="J6" s="124" t="s">
        <v>292</v>
      </c>
      <c r="K6" s="125" t="s">
        <v>162</v>
      </c>
      <c r="L6" s="125" t="s">
        <v>143</v>
      </c>
      <c r="M6" s="126" t="s">
        <v>294</v>
      </c>
      <c r="N6" s="127" t="s">
        <v>292</v>
      </c>
      <c r="O6" s="128">
        <v>0.13</v>
      </c>
      <c r="P6" s="129">
        <v>1</v>
      </c>
      <c r="Q6" s="129">
        <v>0</v>
      </c>
      <c r="R6" s="129">
        <v>1</v>
      </c>
      <c r="S6" s="129">
        <v>2</v>
      </c>
      <c r="T6" s="146">
        <v>0</v>
      </c>
      <c r="U6" s="315" t="s">
        <v>263</v>
      </c>
      <c r="V6" s="130" t="s">
        <v>243</v>
      </c>
      <c r="W6" s="131" t="s">
        <v>283</v>
      </c>
      <c r="X6" s="131" t="s">
        <v>251</v>
      </c>
      <c r="Y6" s="123" t="s">
        <v>277</v>
      </c>
      <c r="Z6" s="131" t="s">
        <v>303</v>
      </c>
      <c r="AA6" s="129" t="s">
        <v>278</v>
      </c>
      <c r="AB6" s="123" t="s">
        <v>285</v>
      </c>
      <c r="AC6" s="377" t="s">
        <v>287</v>
      </c>
      <c r="AD6" s="132" t="s">
        <v>281</v>
      </c>
      <c r="AE6" s="129"/>
      <c r="AF6" s="133"/>
      <c r="AG6" s="134"/>
      <c r="AH6" s="135">
        <v>44749</v>
      </c>
      <c r="AI6" s="136">
        <v>45102</v>
      </c>
      <c r="AJ6" s="137">
        <f>DATEDIF(AH6,AI6,"m")</f>
        <v>11</v>
      </c>
      <c r="AK6" s="136">
        <v>44819</v>
      </c>
      <c r="AL6" s="138">
        <f>AK6-AI6</f>
        <v>-283</v>
      </c>
      <c r="AM6" s="136">
        <v>45104</v>
      </c>
      <c r="AN6" s="136">
        <v>45628</v>
      </c>
      <c r="AO6" s="137">
        <f>DATEDIF(AM6,AN6,"m")</f>
        <v>17</v>
      </c>
      <c r="AP6" s="136">
        <v>45104</v>
      </c>
      <c r="AQ6" s="136">
        <v>45628</v>
      </c>
      <c r="AR6" s="137">
        <f>AQ6-AN6</f>
        <v>0</v>
      </c>
      <c r="AS6" s="136">
        <v>45448</v>
      </c>
      <c r="AT6" s="137">
        <f>AS6-AQ6</f>
        <v>-180</v>
      </c>
      <c r="AU6" s="132">
        <v>2023</v>
      </c>
      <c r="AV6" s="139">
        <v>2024</v>
      </c>
      <c r="AW6" s="140" t="s">
        <v>162</v>
      </c>
      <c r="AX6" s="338">
        <v>852</v>
      </c>
      <c r="AY6" s="338">
        <v>806.8</v>
      </c>
      <c r="AZ6" s="338">
        <v>194.8</v>
      </c>
      <c r="BA6" s="338">
        <v>123</v>
      </c>
      <c r="BB6" s="339">
        <f>BA6/AX6</f>
        <v>0.14436619718309859</v>
      </c>
      <c r="BC6" s="340">
        <v>4042</v>
      </c>
      <c r="BD6" s="341">
        <v>3161</v>
      </c>
      <c r="BE6" s="342">
        <v>0</v>
      </c>
      <c r="BF6" s="340">
        <v>4042</v>
      </c>
      <c r="BG6" s="341">
        <v>3161</v>
      </c>
      <c r="BH6" s="342">
        <v>0</v>
      </c>
      <c r="BI6" s="342">
        <f t="shared" si="0"/>
        <v>0</v>
      </c>
      <c r="BJ6" s="343">
        <f t="shared" si="1"/>
        <v>1</v>
      </c>
      <c r="BK6" s="129"/>
      <c r="BL6" s="129"/>
      <c r="BM6" s="146"/>
      <c r="BN6" s="129"/>
      <c r="BO6" s="147"/>
      <c r="BP6" s="148"/>
      <c r="BQ6" s="363" t="s">
        <v>352</v>
      </c>
      <c r="BR6" s="364" t="s">
        <v>353</v>
      </c>
      <c r="BS6" s="365" t="s">
        <v>354</v>
      </c>
      <c r="BT6" s="366" t="s">
        <v>363</v>
      </c>
      <c r="BU6" s="367" t="s">
        <v>355</v>
      </c>
      <c r="BV6" s="367" t="s">
        <v>364</v>
      </c>
      <c r="BW6" s="367" t="s">
        <v>356</v>
      </c>
      <c r="BX6" s="367" t="s">
        <v>365</v>
      </c>
      <c r="BY6" s="368"/>
      <c r="BZ6" s="368"/>
      <c r="CA6" s="151"/>
      <c r="CB6" s="152" t="s">
        <v>366</v>
      </c>
      <c r="CC6" s="123" t="s">
        <v>367</v>
      </c>
      <c r="CD6" s="122"/>
      <c r="CE6" s="123" t="s">
        <v>367</v>
      </c>
      <c r="CF6" s="371" t="s">
        <v>368</v>
      </c>
      <c r="CG6" s="127"/>
      <c r="CH6" s="140" t="s">
        <v>162</v>
      </c>
      <c r="CI6" s="125"/>
      <c r="CJ6" s="125"/>
      <c r="CK6" s="126"/>
      <c r="CL6" s="122"/>
      <c r="CM6" s="122"/>
      <c r="CN6" s="131" t="s">
        <v>377</v>
      </c>
    </row>
    <row r="7" spans="1:92" s="153" customFormat="1" ht="13.5" customHeight="1" x14ac:dyDescent="0.25">
      <c r="A7" s="118">
        <v>23.24</v>
      </c>
      <c r="B7" s="119" t="s">
        <v>139</v>
      </c>
      <c r="C7" s="119" t="s">
        <v>269</v>
      </c>
      <c r="D7" s="120" t="s">
        <v>201</v>
      </c>
      <c r="E7" s="119" t="s">
        <v>140</v>
      </c>
      <c r="F7" s="121">
        <v>2</v>
      </c>
      <c r="G7" s="122" t="s">
        <v>162</v>
      </c>
      <c r="H7" s="122" t="s">
        <v>291</v>
      </c>
      <c r="I7" s="123" t="s">
        <v>149</v>
      </c>
      <c r="J7" s="124" t="s">
        <v>292</v>
      </c>
      <c r="K7" s="125" t="s">
        <v>162</v>
      </c>
      <c r="L7" s="125" t="s">
        <v>143</v>
      </c>
      <c r="M7" s="126" t="s">
        <v>295</v>
      </c>
      <c r="N7" s="127" t="s">
        <v>292</v>
      </c>
      <c r="O7" s="128">
        <v>0.15</v>
      </c>
      <c r="P7" s="129">
        <v>2</v>
      </c>
      <c r="Q7" s="129">
        <v>0</v>
      </c>
      <c r="R7" s="129">
        <v>1</v>
      </c>
      <c r="S7" s="129">
        <v>2</v>
      </c>
      <c r="T7" s="146">
        <v>0</v>
      </c>
      <c r="U7" s="315" t="s">
        <v>263</v>
      </c>
      <c r="V7" s="130" t="s">
        <v>245</v>
      </c>
      <c r="W7" s="131" t="s">
        <v>284</v>
      </c>
      <c r="X7" s="131" t="s">
        <v>252</v>
      </c>
      <c r="Y7" s="123" t="s">
        <v>282</v>
      </c>
      <c r="Z7" s="131" t="s">
        <v>303</v>
      </c>
      <c r="AA7" s="129" t="s">
        <v>279</v>
      </c>
      <c r="AB7" s="123" t="s">
        <v>286</v>
      </c>
      <c r="AC7" s="377" t="s">
        <v>288</v>
      </c>
      <c r="AD7" s="132" t="s">
        <v>281</v>
      </c>
      <c r="AE7" s="129"/>
      <c r="AF7" s="133" t="s">
        <v>150</v>
      </c>
      <c r="AG7" s="134" t="s">
        <v>151</v>
      </c>
      <c r="AH7" s="135">
        <v>45229</v>
      </c>
      <c r="AI7" s="136">
        <v>45311</v>
      </c>
      <c r="AJ7" s="137">
        <f>DATEDIF(AH7,AI7,"m")</f>
        <v>2</v>
      </c>
      <c r="AK7" s="136">
        <v>45311</v>
      </c>
      <c r="AL7" s="138">
        <f>AK7-AI7</f>
        <v>0</v>
      </c>
      <c r="AM7" s="136">
        <v>45348</v>
      </c>
      <c r="AN7" s="136">
        <v>45651</v>
      </c>
      <c r="AO7" s="137">
        <f>DATEDIF(AM7,AN7,"m")</f>
        <v>9</v>
      </c>
      <c r="AP7" s="136">
        <v>45348</v>
      </c>
      <c r="AQ7" s="136">
        <v>45651</v>
      </c>
      <c r="AR7" s="137">
        <f>AQ7-AN7</f>
        <v>0</v>
      </c>
      <c r="AS7" s="136">
        <v>45651</v>
      </c>
      <c r="AT7" s="137">
        <f>AS7-AQ7</f>
        <v>0</v>
      </c>
      <c r="AU7" s="132">
        <v>2024</v>
      </c>
      <c r="AV7" s="139">
        <v>2024</v>
      </c>
      <c r="AW7" s="140" t="s">
        <v>162</v>
      </c>
      <c r="AX7" s="338">
        <v>1458</v>
      </c>
      <c r="AY7" s="338">
        <v>1467.4</v>
      </c>
      <c r="AZ7" s="338">
        <v>389.6</v>
      </c>
      <c r="BA7" s="338">
        <v>81</v>
      </c>
      <c r="BB7" s="339">
        <f t="shared" ref="BB7:BB16" si="2">BA7/AX7</f>
        <v>5.5555555555555552E-2</v>
      </c>
      <c r="BC7" s="340">
        <v>566</v>
      </c>
      <c r="BD7" s="341">
        <v>1538</v>
      </c>
      <c r="BE7" s="342">
        <v>0</v>
      </c>
      <c r="BF7" s="340">
        <v>566</v>
      </c>
      <c r="BG7" s="341">
        <v>1538</v>
      </c>
      <c r="BH7" s="342">
        <v>0</v>
      </c>
      <c r="BI7" s="342">
        <f>BF7-BC7</f>
        <v>0</v>
      </c>
      <c r="BJ7" s="343">
        <f>BC7*100%/BF7</f>
        <v>1</v>
      </c>
      <c r="BK7" s="129"/>
      <c r="BL7" s="129"/>
      <c r="BM7" s="146"/>
      <c r="BN7" s="129"/>
      <c r="BO7" s="147"/>
      <c r="BP7" s="148"/>
      <c r="BQ7" s="363" t="s">
        <v>357</v>
      </c>
      <c r="BR7" s="364" t="s">
        <v>339</v>
      </c>
      <c r="BS7" s="365"/>
      <c r="BT7" s="366"/>
      <c r="BU7" s="367"/>
      <c r="BV7" s="367"/>
      <c r="BW7" s="367"/>
      <c r="BX7" s="367"/>
      <c r="BY7" s="368"/>
      <c r="BZ7" s="368"/>
      <c r="CA7" s="151"/>
      <c r="CB7" s="152" t="s">
        <v>366</v>
      </c>
      <c r="CC7" s="123" t="s">
        <v>367</v>
      </c>
      <c r="CD7" s="122"/>
      <c r="CE7" s="123" t="s">
        <v>367</v>
      </c>
      <c r="CF7" s="371" t="s">
        <v>368</v>
      </c>
      <c r="CG7" s="127"/>
      <c r="CH7" s="140" t="s">
        <v>162</v>
      </c>
      <c r="CI7" s="125"/>
      <c r="CJ7" s="125"/>
      <c r="CK7" s="126"/>
      <c r="CL7" s="122"/>
      <c r="CM7" s="122"/>
      <c r="CN7" s="131" t="s">
        <v>377</v>
      </c>
    </row>
    <row r="8" spans="1:92" s="153" customFormat="1" ht="13.5" customHeight="1" x14ac:dyDescent="0.25">
      <c r="A8" s="118" t="s">
        <v>152</v>
      </c>
      <c r="B8" s="119" t="s">
        <v>139</v>
      </c>
      <c r="C8" s="119" t="s">
        <v>187</v>
      </c>
      <c r="D8" s="120" t="s">
        <v>202</v>
      </c>
      <c r="E8" s="119" t="s">
        <v>140</v>
      </c>
      <c r="F8" s="121">
        <v>1</v>
      </c>
      <c r="G8" s="122" t="s">
        <v>162</v>
      </c>
      <c r="H8" s="122" t="s">
        <v>153</v>
      </c>
      <c r="I8" s="123" t="s">
        <v>154</v>
      </c>
      <c r="J8" s="124" t="s">
        <v>292</v>
      </c>
      <c r="K8" s="125" t="s">
        <v>162</v>
      </c>
      <c r="L8" s="125" t="s">
        <v>143</v>
      </c>
      <c r="M8" s="126" t="s">
        <v>296</v>
      </c>
      <c r="N8" s="127" t="s">
        <v>292</v>
      </c>
      <c r="O8" s="128">
        <v>0.163333333333333</v>
      </c>
      <c r="P8" s="129">
        <v>0</v>
      </c>
      <c r="Q8" s="129">
        <v>0</v>
      </c>
      <c r="R8" s="129">
        <v>1</v>
      </c>
      <c r="S8" s="129">
        <v>2</v>
      </c>
      <c r="T8" s="146">
        <v>0</v>
      </c>
      <c r="U8" s="315" t="s">
        <v>263</v>
      </c>
      <c r="V8" s="130" t="s">
        <v>244</v>
      </c>
      <c r="W8" s="131" t="s">
        <v>302</v>
      </c>
      <c r="X8" s="131" t="s">
        <v>253</v>
      </c>
      <c r="Y8" s="123" t="s">
        <v>282</v>
      </c>
      <c r="Z8" s="131" t="s">
        <v>304</v>
      </c>
      <c r="AA8" s="129" t="s">
        <v>280</v>
      </c>
      <c r="AB8" s="123" t="s">
        <v>305</v>
      </c>
      <c r="AC8" s="377" t="s">
        <v>292</v>
      </c>
      <c r="AD8" s="132" t="s">
        <v>292</v>
      </c>
      <c r="AE8" s="129"/>
      <c r="AF8" s="133" t="s">
        <v>155</v>
      </c>
      <c r="AG8" s="134" t="s">
        <v>156</v>
      </c>
      <c r="AH8" s="135">
        <v>45173</v>
      </c>
      <c r="AI8" s="136">
        <v>45271</v>
      </c>
      <c r="AJ8" s="137">
        <f>DATEDIF(AH8,AI8,"m")</f>
        <v>3</v>
      </c>
      <c r="AK8" s="136">
        <v>45271</v>
      </c>
      <c r="AL8" s="138">
        <f>AK8-AI8</f>
        <v>0</v>
      </c>
      <c r="AM8" s="136">
        <v>45310</v>
      </c>
      <c r="AN8" s="136">
        <v>45873</v>
      </c>
      <c r="AO8" s="137">
        <f t="shared" ref="AO8:AO15" si="3">DATEDIF(AM8,AN8,"m")</f>
        <v>18</v>
      </c>
      <c r="AP8" s="136">
        <v>45310</v>
      </c>
      <c r="AQ8" s="136">
        <v>45873</v>
      </c>
      <c r="AR8" s="137">
        <f t="shared" ref="AR8:AR15" si="4">AQ8-AN8</f>
        <v>0</v>
      </c>
      <c r="AS8" s="136">
        <v>45873</v>
      </c>
      <c r="AT8" s="137">
        <f>AS8-AQ8</f>
        <v>0</v>
      </c>
      <c r="AU8" s="132">
        <v>2024</v>
      </c>
      <c r="AV8" s="139">
        <v>2026</v>
      </c>
      <c r="AW8" s="140" t="s">
        <v>292</v>
      </c>
      <c r="AX8" s="338">
        <v>2064</v>
      </c>
      <c r="AY8" s="338">
        <v>2128</v>
      </c>
      <c r="AZ8" s="338">
        <v>584.4</v>
      </c>
      <c r="BA8" s="338">
        <v>39</v>
      </c>
      <c r="BB8" s="339">
        <f t="shared" si="2"/>
        <v>1.8895348837209301E-2</v>
      </c>
      <c r="BC8" s="340">
        <v>16924</v>
      </c>
      <c r="BD8" s="341">
        <v>4250</v>
      </c>
      <c r="BE8" s="342">
        <v>0</v>
      </c>
      <c r="BF8" s="340">
        <v>16924</v>
      </c>
      <c r="BG8" s="341">
        <v>4250</v>
      </c>
      <c r="BH8" s="342">
        <v>0</v>
      </c>
      <c r="BI8" s="342">
        <f>BF8-BC8</f>
        <v>0</v>
      </c>
      <c r="BJ8" s="343">
        <f>BC8*100%/BF8</f>
        <v>1</v>
      </c>
      <c r="BK8" s="129"/>
      <c r="BL8" s="129"/>
      <c r="BM8" s="146"/>
      <c r="BN8" s="129"/>
      <c r="BO8" s="147"/>
      <c r="BP8" s="148"/>
      <c r="BQ8" s="363" t="s">
        <v>334</v>
      </c>
      <c r="BR8" s="364" t="s">
        <v>339</v>
      </c>
      <c r="BS8" s="365" t="s">
        <v>358</v>
      </c>
      <c r="BT8" s="366"/>
      <c r="BU8" s="367" t="s">
        <v>358</v>
      </c>
      <c r="BV8" s="367"/>
      <c r="BW8" s="367" t="s">
        <v>358</v>
      </c>
      <c r="BX8" s="367"/>
      <c r="BY8" s="368"/>
      <c r="BZ8" s="368"/>
      <c r="CA8" s="151"/>
      <c r="CB8" s="152" t="s">
        <v>366</v>
      </c>
      <c r="CC8" s="123" t="s">
        <v>367</v>
      </c>
      <c r="CD8" s="122"/>
      <c r="CE8" s="123" t="s">
        <v>367</v>
      </c>
      <c r="CF8" s="371" t="s">
        <v>368</v>
      </c>
      <c r="CG8" s="127"/>
      <c r="CH8" s="140" t="s">
        <v>162</v>
      </c>
      <c r="CI8" s="125"/>
      <c r="CJ8" s="125"/>
      <c r="CK8" s="126"/>
      <c r="CL8" s="122"/>
      <c r="CM8" s="122"/>
      <c r="CN8" s="131" t="s">
        <v>377</v>
      </c>
    </row>
    <row r="9" spans="1:92" s="153" customFormat="1" ht="13.5" customHeight="1" x14ac:dyDescent="0.25">
      <c r="A9" s="118" t="s">
        <v>152</v>
      </c>
      <c r="B9" s="119" t="s">
        <v>139</v>
      </c>
      <c r="C9" s="119" t="s">
        <v>187</v>
      </c>
      <c r="D9" s="155" t="s">
        <v>203</v>
      </c>
      <c r="E9" s="119" t="s">
        <v>140</v>
      </c>
      <c r="F9" s="121">
        <v>1</v>
      </c>
      <c r="G9" s="122" t="s">
        <v>162</v>
      </c>
      <c r="H9" s="122" t="s">
        <v>153</v>
      </c>
      <c r="I9" s="123" t="s">
        <v>154</v>
      </c>
      <c r="J9" s="124" t="s">
        <v>292</v>
      </c>
      <c r="K9" s="125" t="s">
        <v>162</v>
      </c>
      <c r="L9" s="125" t="s">
        <v>143</v>
      </c>
      <c r="M9" s="126" t="s">
        <v>297</v>
      </c>
      <c r="N9" s="127" t="s">
        <v>292</v>
      </c>
      <c r="O9" s="128">
        <v>0.17833333333333301</v>
      </c>
      <c r="P9" s="129">
        <v>1</v>
      </c>
      <c r="Q9" s="129">
        <v>0</v>
      </c>
      <c r="R9" s="129">
        <v>1</v>
      </c>
      <c r="S9" s="129">
        <v>2</v>
      </c>
      <c r="T9" s="146">
        <v>0</v>
      </c>
      <c r="U9" s="315" t="s">
        <v>263</v>
      </c>
      <c r="V9" s="130" t="s">
        <v>244</v>
      </c>
      <c r="W9" s="131" t="s">
        <v>302</v>
      </c>
      <c r="X9" s="131" t="s">
        <v>253</v>
      </c>
      <c r="Y9" s="123" t="s">
        <v>282</v>
      </c>
      <c r="Z9" s="131" t="s">
        <v>304</v>
      </c>
      <c r="AA9" s="129" t="s">
        <v>280</v>
      </c>
      <c r="AB9" s="123" t="s">
        <v>305</v>
      </c>
      <c r="AC9" s="377" t="s">
        <v>292</v>
      </c>
      <c r="AD9" s="132" t="s">
        <v>292</v>
      </c>
      <c r="AE9" s="129"/>
      <c r="AF9" s="133" t="s">
        <v>155</v>
      </c>
      <c r="AG9" s="134" t="s">
        <v>156</v>
      </c>
      <c r="AH9" s="135">
        <v>45173</v>
      </c>
      <c r="AI9" s="136">
        <v>45271</v>
      </c>
      <c r="AJ9" s="137">
        <f t="shared" ref="AJ9:AJ15" si="5">DATEDIF(AH9,AI9,"m")</f>
        <v>3</v>
      </c>
      <c r="AK9" s="136">
        <v>45271</v>
      </c>
      <c r="AL9" s="138">
        <f t="shared" ref="AL9:AL16" si="6">AK9-AI9</f>
        <v>0</v>
      </c>
      <c r="AM9" s="136">
        <v>45327</v>
      </c>
      <c r="AN9" s="136">
        <v>45740</v>
      </c>
      <c r="AO9" s="137">
        <f t="shared" si="3"/>
        <v>13</v>
      </c>
      <c r="AP9" s="136">
        <v>45327</v>
      </c>
      <c r="AQ9" s="136">
        <v>45740</v>
      </c>
      <c r="AR9" s="137">
        <f t="shared" si="4"/>
        <v>0</v>
      </c>
      <c r="AS9" s="136">
        <v>45740</v>
      </c>
      <c r="AT9" s="137">
        <f t="shared" ref="AT9:AT15" si="7">AS9-AQ9</f>
        <v>0</v>
      </c>
      <c r="AU9" s="132">
        <v>2024</v>
      </c>
      <c r="AV9" s="139">
        <v>2025</v>
      </c>
      <c r="AW9" s="140" t="s">
        <v>162</v>
      </c>
      <c r="AX9" s="338">
        <v>2670</v>
      </c>
      <c r="AY9" s="338">
        <v>2788.6</v>
      </c>
      <c r="AZ9" s="338">
        <v>779.2</v>
      </c>
      <c r="BA9" s="338">
        <v>3</v>
      </c>
      <c r="BB9" s="339">
        <f t="shared" si="2"/>
        <v>1.1235955056179776E-3</v>
      </c>
      <c r="BC9" s="340">
        <v>4602.8</v>
      </c>
      <c r="BD9" s="341">
        <v>180</v>
      </c>
      <c r="BE9" s="342">
        <v>0</v>
      </c>
      <c r="BF9" s="340">
        <v>4602.8</v>
      </c>
      <c r="BG9" s="341">
        <v>180</v>
      </c>
      <c r="BH9" s="342">
        <v>0</v>
      </c>
      <c r="BI9" s="342">
        <f>BF9-BC9</f>
        <v>0</v>
      </c>
      <c r="BJ9" s="343">
        <f t="shared" ref="BJ9:BJ13" si="8">BC9*100%/BF9</f>
        <v>1</v>
      </c>
      <c r="BK9" s="129"/>
      <c r="BL9" s="129"/>
      <c r="BM9" s="146"/>
      <c r="BN9" s="129"/>
      <c r="BO9" s="147"/>
      <c r="BP9" s="148"/>
      <c r="BQ9" s="363"/>
      <c r="BR9" s="364"/>
      <c r="BS9" s="365"/>
      <c r="BT9" s="366"/>
      <c r="BU9" s="367"/>
      <c r="BV9" s="367"/>
      <c r="BW9" s="367"/>
      <c r="BX9" s="367"/>
      <c r="BY9" s="368"/>
      <c r="BZ9" s="368"/>
      <c r="CA9" s="151"/>
      <c r="CB9" s="152" t="s">
        <v>366</v>
      </c>
      <c r="CC9" s="123" t="s">
        <v>367</v>
      </c>
      <c r="CD9" s="122"/>
      <c r="CE9" s="123" t="s">
        <v>367</v>
      </c>
      <c r="CF9" s="371" t="s">
        <v>368</v>
      </c>
      <c r="CG9" s="127"/>
      <c r="CH9" s="140" t="s">
        <v>162</v>
      </c>
      <c r="CI9" s="125"/>
      <c r="CJ9" s="125"/>
      <c r="CK9" s="126"/>
      <c r="CL9" s="122"/>
      <c r="CM9" s="122"/>
      <c r="CN9" s="131" t="s">
        <v>377</v>
      </c>
    </row>
    <row r="10" spans="1:92" s="153" customFormat="1" ht="13.5" customHeight="1" x14ac:dyDescent="0.25">
      <c r="A10" s="118" t="s">
        <v>152</v>
      </c>
      <c r="B10" s="119" t="s">
        <v>139</v>
      </c>
      <c r="C10" s="119" t="s">
        <v>187</v>
      </c>
      <c r="D10" s="155" t="s">
        <v>204</v>
      </c>
      <c r="E10" s="119" t="s">
        <v>140</v>
      </c>
      <c r="F10" s="121">
        <v>1</v>
      </c>
      <c r="G10" s="122" t="s">
        <v>162</v>
      </c>
      <c r="H10" s="122" t="s">
        <v>153</v>
      </c>
      <c r="I10" s="123" t="s">
        <v>154</v>
      </c>
      <c r="J10" s="124" t="s">
        <v>292</v>
      </c>
      <c r="K10" s="125" t="s">
        <v>162</v>
      </c>
      <c r="L10" s="125" t="s">
        <v>143</v>
      </c>
      <c r="M10" s="126" t="s">
        <v>298</v>
      </c>
      <c r="N10" s="127" t="s">
        <v>292</v>
      </c>
      <c r="O10" s="128">
        <v>0.193333333333333</v>
      </c>
      <c r="P10" s="129">
        <v>2</v>
      </c>
      <c r="Q10" s="129">
        <v>0</v>
      </c>
      <c r="R10" s="129">
        <v>1</v>
      </c>
      <c r="S10" s="129">
        <v>2</v>
      </c>
      <c r="T10" s="146">
        <v>0</v>
      </c>
      <c r="U10" s="315" t="s">
        <v>263</v>
      </c>
      <c r="V10" s="130" t="s">
        <v>244</v>
      </c>
      <c r="W10" s="131" t="s">
        <v>302</v>
      </c>
      <c r="X10" s="131" t="s">
        <v>253</v>
      </c>
      <c r="Y10" s="123" t="s">
        <v>282</v>
      </c>
      <c r="Z10" s="131" t="s">
        <v>304</v>
      </c>
      <c r="AA10" s="129" t="s">
        <v>280</v>
      </c>
      <c r="AB10" s="123" t="s">
        <v>305</v>
      </c>
      <c r="AC10" s="377" t="s">
        <v>292</v>
      </c>
      <c r="AD10" s="132" t="s">
        <v>292</v>
      </c>
      <c r="AE10" s="129"/>
      <c r="AF10" s="133" t="s">
        <v>155</v>
      </c>
      <c r="AG10" s="134" t="s">
        <v>156</v>
      </c>
      <c r="AH10" s="135">
        <v>45173</v>
      </c>
      <c r="AI10" s="136">
        <v>45271</v>
      </c>
      <c r="AJ10" s="137">
        <f t="shared" si="5"/>
        <v>3</v>
      </c>
      <c r="AK10" s="136">
        <v>45271</v>
      </c>
      <c r="AL10" s="138">
        <f t="shared" si="6"/>
        <v>0</v>
      </c>
      <c r="AM10" s="136">
        <v>45310</v>
      </c>
      <c r="AN10" s="136">
        <v>45826</v>
      </c>
      <c r="AO10" s="137">
        <f t="shared" si="3"/>
        <v>16</v>
      </c>
      <c r="AP10" s="136">
        <v>45310</v>
      </c>
      <c r="AQ10" s="136">
        <v>45826</v>
      </c>
      <c r="AR10" s="137">
        <f t="shared" si="4"/>
        <v>0</v>
      </c>
      <c r="AS10" s="136">
        <v>45826</v>
      </c>
      <c r="AT10" s="137">
        <f t="shared" si="7"/>
        <v>0</v>
      </c>
      <c r="AU10" s="132">
        <v>2024</v>
      </c>
      <c r="AV10" s="139">
        <v>2025</v>
      </c>
      <c r="AW10" s="140" t="s">
        <v>162</v>
      </c>
      <c r="AX10" s="338">
        <v>3276</v>
      </c>
      <c r="AY10" s="338">
        <v>3449.2</v>
      </c>
      <c r="AZ10" s="338">
        <v>974</v>
      </c>
      <c r="BA10" s="338">
        <v>45</v>
      </c>
      <c r="BB10" s="339">
        <f t="shared" si="2"/>
        <v>1.3736263736263736E-2</v>
      </c>
      <c r="BC10" s="340">
        <v>743</v>
      </c>
      <c r="BD10" s="341">
        <v>4812</v>
      </c>
      <c r="BE10" s="342">
        <v>0</v>
      </c>
      <c r="BF10" s="340">
        <v>743</v>
      </c>
      <c r="BG10" s="341">
        <v>4812</v>
      </c>
      <c r="BH10" s="342">
        <v>0</v>
      </c>
      <c r="BI10" s="342">
        <f>BF10-BC10</f>
        <v>0</v>
      </c>
      <c r="BJ10" s="343">
        <f t="shared" si="8"/>
        <v>1</v>
      </c>
      <c r="BK10" s="129"/>
      <c r="BL10" s="129"/>
      <c r="BM10" s="146"/>
      <c r="BN10" s="129"/>
      <c r="BO10" s="147"/>
      <c r="BP10" s="148"/>
      <c r="BQ10" s="363"/>
      <c r="BR10" s="364"/>
      <c r="BS10" s="365"/>
      <c r="BT10" s="366"/>
      <c r="BU10" s="367"/>
      <c r="BV10" s="367"/>
      <c r="BW10" s="367"/>
      <c r="BX10" s="367"/>
      <c r="BY10" s="368"/>
      <c r="BZ10" s="368"/>
      <c r="CA10" s="151"/>
      <c r="CB10" s="152" t="s">
        <v>366</v>
      </c>
      <c r="CC10" s="123" t="s">
        <v>367</v>
      </c>
      <c r="CD10" s="122"/>
      <c r="CE10" s="123" t="s">
        <v>367</v>
      </c>
      <c r="CF10" s="371" t="s">
        <v>368</v>
      </c>
      <c r="CG10" s="127"/>
      <c r="CH10" s="140" t="s">
        <v>162</v>
      </c>
      <c r="CI10" s="125"/>
      <c r="CJ10" s="125"/>
      <c r="CK10" s="126"/>
      <c r="CL10" s="122"/>
      <c r="CM10" s="122"/>
      <c r="CN10" s="131" t="s">
        <v>377</v>
      </c>
    </row>
    <row r="11" spans="1:92" s="153" customFormat="1" ht="13.5" customHeight="1" x14ac:dyDescent="0.25">
      <c r="A11" s="118" t="s">
        <v>152</v>
      </c>
      <c r="B11" s="119" t="s">
        <v>139</v>
      </c>
      <c r="C11" s="119" t="s">
        <v>187</v>
      </c>
      <c r="D11" s="155" t="s">
        <v>205</v>
      </c>
      <c r="E11" s="119" t="s">
        <v>140</v>
      </c>
      <c r="F11" s="121">
        <v>1</v>
      </c>
      <c r="G11" s="122" t="s">
        <v>162</v>
      </c>
      <c r="H11" s="122" t="s">
        <v>153</v>
      </c>
      <c r="I11" s="123" t="s">
        <v>154</v>
      </c>
      <c r="J11" s="124" t="s">
        <v>292</v>
      </c>
      <c r="K11" s="125" t="s">
        <v>162</v>
      </c>
      <c r="L11" s="125" t="s">
        <v>143</v>
      </c>
      <c r="M11" s="126" t="s">
        <v>299</v>
      </c>
      <c r="N11" s="127" t="s">
        <v>292</v>
      </c>
      <c r="O11" s="128">
        <v>0.20833333333333301</v>
      </c>
      <c r="P11" s="129">
        <v>0</v>
      </c>
      <c r="Q11" s="129">
        <v>0</v>
      </c>
      <c r="R11" s="129">
        <v>1</v>
      </c>
      <c r="S11" s="129">
        <v>2</v>
      </c>
      <c r="T11" s="146">
        <v>0</v>
      </c>
      <c r="U11" s="315" t="s">
        <v>263</v>
      </c>
      <c r="V11" s="130" t="s">
        <v>244</v>
      </c>
      <c r="W11" s="131" t="s">
        <v>302</v>
      </c>
      <c r="X11" s="131" t="s">
        <v>253</v>
      </c>
      <c r="Y11" s="123" t="s">
        <v>282</v>
      </c>
      <c r="Z11" s="131" t="s">
        <v>304</v>
      </c>
      <c r="AA11" s="129" t="s">
        <v>280</v>
      </c>
      <c r="AB11" s="123" t="s">
        <v>305</v>
      </c>
      <c r="AC11" s="377" t="s">
        <v>292</v>
      </c>
      <c r="AD11" s="132" t="s">
        <v>292</v>
      </c>
      <c r="AE11" s="129"/>
      <c r="AF11" s="133" t="s">
        <v>155</v>
      </c>
      <c r="AG11" s="134" t="s">
        <v>156</v>
      </c>
      <c r="AH11" s="135">
        <v>45173</v>
      </c>
      <c r="AI11" s="136">
        <v>45271</v>
      </c>
      <c r="AJ11" s="137">
        <f t="shared" si="5"/>
        <v>3</v>
      </c>
      <c r="AK11" s="136">
        <v>45271</v>
      </c>
      <c r="AL11" s="138">
        <f t="shared" si="6"/>
        <v>0</v>
      </c>
      <c r="AM11" s="136">
        <v>45369</v>
      </c>
      <c r="AN11" s="136">
        <v>45699</v>
      </c>
      <c r="AO11" s="137">
        <f t="shared" si="3"/>
        <v>10</v>
      </c>
      <c r="AP11" s="136">
        <v>45369</v>
      </c>
      <c r="AQ11" s="136">
        <v>45699</v>
      </c>
      <c r="AR11" s="137">
        <f t="shared" si="4"/>
        <v>0</v>
      </c>
      <c r="AS11" s="136">
        <v>45699</v>
      </c>
      <c r="AT11" s="137">
        <f t="shared" si="7"/>
        <v>0</v>
      </c>
      <c r="AU11" s="132">
        <v>2024</v>
      </c>
      <c r="AV11" s="139">
        <v>2025</v>
      </c>
      <c r="AW11" s="140" t="s">
        <v>292</v>
      </c>
      <c r="AX11" s="338">
        <v>3882</v>
      </c>
      <c r="AY11" s="338">
        <v>4109.8</v>
      </c>
      <c r="AZ11" s="338">
        <v>1168.8</v>
      </c>
      <c r="BA11" s="338">
        <v>87</v>
      </c>
      <c r="BB11" s="339">
        <f t="shared" si="2"/>
        <v>2.241112828438949E-2</v>
      </c>
      <c r="BC11" s="340">
        <v>1006</v>
      </c>
      <c r="BD11" s="341">
        <v>2539.7333333333299</v>
      </c>
      <c r="BE11" s="342">
        <v>0</v>
      </c>
      <c r="BF11" s="340">
        <v>1006</v>
      </c>
      <c r="BG11" s="341">
        <v>2539.7333333333299</v>
      </c>
      <c r="BH11" s="342">
        <v>0</v>
      </c>
      <c r="BI11" s="342">
        <f t="shared" ref="BI11:BI12" si="9">BF11-BC11</f>
        <v>0</v>
      </c>
      <c r="BJ11" s="343">
        <f t="shared" si="8"/>
        <v>1</v>
      </c>
      <c r="BK11" s="129"/>
      <c r="BL11" s="129"/>
      <c r="BM11" s="146"/>
      <c r="BN11" s="129"/>
      <c r="BO11" s="147"/>
      <c r="BP11" s="148"/>
      <c r="BQ11" s="363"/>
      <c r="BR11" s="364"/>
      <c r="BS11" s="365"/>
      <c r="BT11" s="366"/>
      <c r="BU11" s="367"/>
      <c r="BV11" s="367"/>
      <c r="BW11" s="367"/>
      <c r="BX11" s="367"/>
      <c r="BY11" s="368"/>
      <c r="BZ11" s="368"/>
      <c r="CA11" s="151"/>
      <c r="CB11" s="152" t="s">
        <v>366</v>
      </c>
      <c r="CC11" s="123" t="s">
        <v>367</v>
      </c>
      <c r="CD11" s="122"/>
      <c r="CE11" s="123" t="s">
        <v>367</v>
      </c>
      <c r="CF11" s="371" t="s">
        <v>368</v>
      </c>
      <c r="CG11" s="127"/>
      <c r="CH11" s="140" t="s">
        <v>162</v>
      </c>
      <c r="CI11" s="125"/>
      <c r="CJ11" s="125"/>
      <c r="CK11" s="126"/>
      <c r="CL11" s="122"/>
      <c r="CM11" s="122"/>
      <c r="CN11" s="131" t="s">
        <v>377</v>
      </c>
    </row>
    <row r="12" spans="1:92" s="153" customFormat="1" ht="13.5" customHeight="1" x14ac:dyDescent="0.25">
      <c r="A12" s="118" t="s">
        <v>152</v>
      </c>
      <c r="B12" s="119" t="s">
        <v>139</v>
      </c>
      <c r="C12" s="119" t="s">
        <v>187</v>
      </c>
      <c r="D12" s="155" t="s">
        <v>206</v>
      </c>
      <c r="E12" s="119" t="s">
        <v>140</v>
      </c>
      <c r="F12" s="121">
        <v>1</v>
      </c>
      <c r="G12" s="122" t="s">
        <v>162</v>
      </c>
      <c r="H12" s="122" t="s">
        <v>153</v>
      </c>
      <c r="I12" s="123" t="s">
        <v>154</v>
      </c>
      <c r="J12" s="124" t="s">
        <v>292</v>
      </c>
      <c r="K12" s="125" t="s">
        <v>162</v>
      </c>
      <c r="L12" s="125" t="s">
        <v>143</v>
      </c>
      <c r="M12" s="126" t="s">
        <v>300</v>
      </c>
      <c r="N12" s="127" t="s">
        <v>292</v>
      </c>
      <c r="O12" s="128">
        <v>0.223333333333333</v>
      </c>
      <c r="P12" s="129">
        <v>1</v>
      </c>
      <c r="Q12" s="129">
        <v>0</v>
      </c>
      <c r="R12" s="129">
        <v>1</v>
      </c>
      <c r="S12" s="129">
        <v>2</v>
      </c>
      <c r="T12" s="146">
        <v>0</v>
      </c>
      <c r="U12" s="315" t="s">
        <v>263</v>
      </c>
      <c r="V12" s="130" t="s">
        <v>244</v>
      </c>
      <c r="W12" s="131" t="s">
        <v>302</v>
      </c>
      <c r="X12" s="131" t="s">
        <v>253</v>
      </c>
      <c r="Y12" s="123" t="s">
        <v>282</v>
      </c>
      <c r="Z12" s="131" t="s">
        <v>304</v>
      </c>
      <c r="AA12" s="129" t="s">
        <v>280</v>
      </c>
      <c r="AB12" s="123" t="s">
        <v>305</v>
      </c>
      <c r="AC12" s="377" t="s">
        <v>292</v>
      </c>
      <c r="AD12" s="132" t="s">
        <v>292</v>
      </c>
      <c r="AE12" s="129"/>
      <c r="AF12" s="133" t="s">
        <v>155</v>
      </c>
      <c r="AG12" s="134" t="s">
        <v>156</v>
      </c>
      <c r="AH12" s="135">
        <v>45173</v>
      </c>
      <c r="AI12" s="136">
        <v>45271</v>
      </c>
      <c r="AJ12" s="137">
        <f t="shared" si="5"/>
        <v>3</v>
      </c>
      <c r="AK12" s="136">
        <v>45271</v>
      </c>
      <c r="AL12" s="138">
        <f t="shared" si="6"/>
        <v>0</v>
      </c>
      <c r="AM12" s="136">
        <v>45376</v>
      </c>
      <c r="AN12" s="136">
        <v>45562</v>
      </c>
      <c r="AO12" s="137">
        <f t="shared" si="3"/>
        <v>6</v>
      </c>
      <c r="AP12" s="136">
        <v>45376</v>
      </c>
      <c r="AQ12" s="136">
        <v>45562</v>
      </c>
      <c r="AR12" s="137">
        <f t="shared" si="4"/>
        <v>0</v>
      </c>
      <c r="AS12" s="136">
        <v>45562</v>
      </c>
      <c r="AT12" s="137">
        <f t="shared" si="7"/>
        <v>0</v>
      </c>
      <c r="AU12" s="132">
        <v>2024</v>
      </c>
      <c r="AV12" s="139">
        <v>2024</v>
      </c>
      <c r="AW12" s="140" t="s">
        <v>162</v>
      </c>
      <c r="AX12" s="338">
        <v>4488</v>
      </c>
      <c r="AY12" s="338">
        <v>4770.3999999999996</v>
      </c>
      <c r="AZ12" s="338">
        <v>1363.6</v>
      </c>
      <c r="BA12" s="338">
        <v>129</v>
      </c>
      <c r="BB12" s="339">
        <f t="shared" si="2"/>
        <v>2.8743315508021391E-2</v>
      </c>
      <c r="BC12" s="340">
        <v>3668</v>
      </c>
      <c r="BD12" s="341">
        <v>2377.7047619047598</v>
      </c>
      <c r="BE12" s="342">
        <v>0</v>
      </c>
      <c r="BF12" s="340">
        <v>3668</v>
      </c>
      <c r="BG12" s="341">
        <v>2377.7047619047598</v>
      </c>
      <c r="BH12" s="342">
        <v>0</v>
      </c>
      <c r="BI12" s="342">
        <f t="shared" si="9"/>
        <v>0</v>
      </c>
      <c r="BJ12" s="343">
        <f t="shared" si="8"/>
        <v>1</v>
      </c>
      <c r="BK12" s="129"/>
      <c r="BL12" s="129"/>
      <c r="BM12" s="146"/>
      <c r="BN12" s="129"/>
      <c r="BO12" s="147"/>
      <c r="BP12" s="148"/>
      <c r="BQ12" s="363"/>
      <c r="BR12" s="364"/>
      <c r="BS12" s="365"/>
      <c r="BT12" s="366"/>
      <c r="BU12" s="367"/>
      <c r="BV12" s="367"/>
      <c r="BW12" s="367"/>
      <c r="BX12" s="367"/>
      <c r="BY12" s="368"/>
      <c r="BZ12" s="368"/>
      <c r="CA12" s="151"/>
      <c r="CB12" s="152" t="s">
        <v>366</v>
      </c>
      <c r="CC12" s="123" t="s">
        <v>367</v>
      </c>
      <c r="CD12" s="122"/>
      <c r="CE12" s="123" t="s">
        <v>367</v>
      </c>
      <c r="CF12" s="371" t="s">
        <v>368</v>
      </c>
      <c r="CG12" s="127"/>
      <c r="CH12" s="140" t="s">
        <v>162</v>
      </c>
      <c r="CI12" s="125"/>
      <c r="CJ12" s="125"/>
      <c r="CK12" s="126"/>
      <c r="CL12" s="122"/>
      <c r="CM12" s="122"/>
      <c r="CN12" s="131" t="s">
        <v>377</v>
      </c>
    </row>
    <row r="13" spans="1:92" s="153" customFormat="1" ht="13.5" customHeight="1" x14ac:dyDescent="0.25">
      <c r="A13" s="118" t="s">
        <v>152</v>
      </c>
      <c r="B13" s="119" t="s">
        <v>139</v>
      </c>
      <c r="C13" s="119" t="s">
        <v>187</v>
      </c>
      <c r="D13" s="155" t="s">
        <v>207</v>
      </c>
      <c r="E13" s="119" t="s">
        <v>140</v>
      </c>
      <c r="F13" s="121">
        <v>1</v>
      </c>
      <c r="G13" s="122" t="s">
        <v>162</v>
      </c>
      <c r="H13" s="122" t="s">
        <v>153</v>
      </c>
      <c r="I13" s="123" t="s">
        <v>154</v>
      </c>
      <c r="J13" s="124" t="s">
        <v>292</v>
      </c>
      <c r="K13" s="125" t="s">
        <v>162</v>
      </c>
      <c r="L13" s="125" t="s">
        <v>143</v>
      </c>
      <c r="M13" s="126" t="s">
        <v>301</v>
      </c>
      <c r="N13" s="127" t="s">
        <v>292</v>
      </c>
      <c r="O13" s="128">
        <v>0.23833333333333301</v>
      </c>
      <c r="P13" s="129">
        <v>2</v>
      </c>
      <c r="Q13" s="129">
        <v>0</v>
      </c>
      <c r="R13" s="129">
        <v>1</v>
      </c>
      <c r="S13" s="129">
        <v>2</v>
      </c>
      <c r="T13" s="146">
        <v>0</v>
      </c>
      <c r="U13" s="315" t="s">
        <v>263</v>
      </c>
      <c r="V13" s="130" t="s">
        <v>244</v>
      </c>
      <c r="W13" s="131" t="s">
        <v>302</v>
      </c>
      <c r="X13" s="131" t="s">
        <v>253</v>
      </c>
      <c r="Y13" s="123" t="s">
        <v>282</v>
      </c>
      <c r="Z13" s="131" t="s">
        <v>304</v>
      </c>
      <c r="AA13" s="129" t="s">
        <v>280</v>
      </c>
      <c r="AB13" s="123" t="s">
        <v>305</v>
      </c>
      <c r="AC13" s="377" t="s">
        <v>292</v>
      </c>
      <c r="AD13" s="132" t="s">
        <v>292</v>
      </c>
      <c r="AE13" s="129"/>
      <c r="AF13" s="133" t="s">
        <v>155</v>
      </c>
      <c r="AG13" s="134" t="s">
        <v>156</v>
      </c>
      <c r="AH13" s="135">
        <v>45173</v>
      </c>
      <c r="AI13" s="136">
        <v>45271</v>
      </c>
      <c r="AJ13" s="137">
        <f t="shared" si="5"/>
        <v>3</v>
      </c>
      <c r="AK13" s="136">
        <v>45271</v>
      </c>
      <c r="AL13" s="138">
        <f t="shared" si="6"/>
        <v>0</v>
      </c>
      <c r="AM13" s="136">
        <v>45391</v>
      </c>
      <c r="AN13" s="136">
        <v>45510</v>
      </c>
      <c r="AO13" s="137">
        <f t="shared" si="3"/>
        <v>3</v>
      </c>
      <c r="AP13" s="136">
        <v>45391</v>
      </c>
      <c r="AQ13" s="136">
        <v>45510</v>
      </c>
      <c r="AR13" s="137">
        <f t="shared" si="4"/>
        <v>0</v>
      </c>
      <c r="AS13" s="136">
        <v>45510</v>
      </c>
      <c r="AT13" s="137">
        <f t="shared" si="7"/>
        <v>0</v>
      </c>
      <c r="AU13" s="132">
        <v>2024</v>
      </c>
      <c r="AV13" s="139">
        <v>2024</v>
      </c>
      <c r="AW13" s="140" t="s">
        <v>162</v>
      </c>
      <c r="AX13" s="338">
        <v>5094</v>
      </c>
      <c r="AY13" s="338">
        <v>5431</v>
      </c>
      <c r="AZ13" s="338">
        <v>1558.4</v>
      </c>
      <c r="BA13" s="338">
        <v>171</v>
      </c>
      <c r="BB13" s="339">
        <f t="shared" si="2"/>
        <v>3.3568904593639579E-2</v>
      </c>
      <c r="BC13" s="340">
        <v>6329</v>
      </c>
      <c r="BD13" s="341">
        <v>2215.6761904761902</v>
      </c>
      <c r="BE13" s="342">
        <v>0</v>
      </c>
      <c r="BF13" s="340">
        <v>6329.8</v>
      </c>
      <c r="BG13" s="341">
        <v>2215.6761904761902</v>
      </c>
      <c r="BH13" s="342">
        <v>0</v>
      </c>
      <c r="BI13" s="342">
        <f>BF13-BC13</f>
        <v>0.8000000000001819</v>
      </c>
      <c r="BJ13" s="343">
        <f t="shared" si="8"/>
        <v>0.99987361370027483</v>
      </c>
      <c r="BK13" s="129"/>
      <c r="BL13" s="129"/>
      <c r="BM13" s="146"/>
      <c r="BN13" s="129"/>
      <c r="BO13" s="147"/>
      <c r="BP13" s="148"/>
      <c r="BQ13" s="363"/>
      <c r="BR13" s="364"/>
      <c r="BS13" s="365"/>
      <c r="BT13" s="366"/>
      <c r="BU13" s="367"/>
      <c r="BV13" s="367"/>
      <c r="BW13" s="367"/>
      <c r="BX13" s="367"/>
      <c r="BY13" s="368"/>
      <c r="BZ13" s="368"/>
      <c r="CA13" s="151"/>
      <c r="CB13" s="152" t="s">
        <v>366</v>
      </c>
      <c r="CC13" s="123" t="s">
        <v>367</v>
      </c>
      <c r="CD13" s="122"/>
      <c r="CE13" s="123" t="s">
        <v>367</v>
      </c>
      <c r="CF13" s="371" t="s">
        <v>368</v>
      </c>
      <c r="CG13" s="127"/>
      <c r="CH13" s="140" t="s">
        <v>162</v>
      </c>
      <c r="CI13" s="125"/>
      <c r="CJ13" s="125"/>
      <c r="CK13" s="126"/>
      <c r="CL13" s="122"/>
      <c r="CM13" s="122"/>
      <c r="CN13" s="131" t="s">
        <v>377</v>
      </c>
    </row>
    <row r="14" spans="1:92" s="153" customFormat="1" ht="13.5" customHeight="1" x14ac:dyDescent="0.25">
      <c r="A14" s="118" t="s">
        <v>152</v>
      </c>
      <c r="B14" s="119" t="s">
        <v>139</v>
      </c>
      <c r="C14" s="119" t="s">
        <v>187</v>
      </c>
      <c r="D14" s="155" t="s">
        <v>157</v>
      </c>
      <c r="E14" s="119" t="s">
        <v>140</v>
      </c>
      <c r="F14" s="121">
        <v>1</v>
      </c>
      <c r="G14" s="122"/>
      <c r="H14" s="122"/>
      <c r="I14" s="123"/>
      <c r="J14" s="124"/>
      <c r="K14" s="125"/>
      <c r="L14" s="125"/>
      <c r="M14" s="126" t="s">
        <v>247</v>
      </c>
      <c r="N14" s="127" t="s">
        <v>292</v>
      </c>
      <c r="O14" s="128">
        <v>0.25333333333333302</v>
      </c>
      <c r="P14" s="129">
        <v>0</v>
      </c>
      <c r="Q14" s="129">
        <v>0</v>
      </c>
      <c r="R14" s="129">
        <v>1</v>
      </c>
      <c r="S14" s="129">
        <v>2</v>
      </c>
      <c r="T14" s="146">
        <v>0</v>
      </c>
      <c r="U14" s="315" t="s">
        <v>263</v>
      </c>
      <c r="V14" s="130" t="s">
        <v>244</v>
      </c>
      <c r="W14" s="131" t="s">
        <v>302</v>
      </c>
      <c r="X14" s="131" t="s">
        <v>253</v>
      </c>
      <c r="Y14" s="123" t="s">
        <v>282</v>
      </c>
      <c r="Z14" s="131" t="s">
        <v>304</v>
      </c>
      <c r="AA14" s="129" t="s">
        <v>280</v>
      </c>
      <c r="AB14" s="123" t="s">
        <v>305</v>
      </c>
      <c r="AC14" s="377" t="s">
        <v>292</v>
      </c>
      <c r="AD14" s="132" t="s">
        <v>292</v>
      </c>
      <c r="AE14" s="129"/>
      <c r="AF14" s="133" t="s">
        <v>155</v>
      </c>
      <c r="AG14" s="134" t="s">
        <v>156</v>
      </c>
      <c r="AH14" s="135">
        <v>45173</v>
      </c>
      <c r="AI14" s="136">
        <v>45271</v>
      </c>
      <c r="AJ14" s="137">
        <f t="shared" si="5"/>
        <v>3</v>
      </c>
      <c r="AK14" s="136">
        <v>45271</v>
      </c>
      <c r="AL14" s="138">
        <f t="shared" si="6"/>
        <v>0</v>
      </c>
      <c r="AM14" s="136">
        <v>45369</v>
      </c>
      <c r="AN14" s="136">
        <v>45713</v>
      </c>
      <c r="AO14" s="137">
        <f t="shared" si="3"/>
        <v>11</v>
      </c>
      <c r="AP14" s="136">
        <v>45369</v>
      </c>
      <c r="AQ14" s="136">
        <v>45713</v>
      </c>
      <c r="AR14" s="137">
        <f t="shared" si="4"/>
        <v>0</v>
      </c>
      <c r="AS14" s="136">
        <v>45713</v>
      </c>
      <c r="AT14" s="137">
        <f t="shared" si="7"/>
        <v>0</v>
      </c>
      <c r="AU14" s="132">
        <v>2024</v>
      </c>
      <c r="AV14" s="139">
        <v>2025</v>
      </c>
      <c r="AW14" s="140" t="s">
        <v>292</v>
      </c>
      <c r="AX14" s="338">
        <v>5700</v>
      </c>
      <c r="AY14" s="338">
        <v>6091.6</v>
      </c>
      <c r="AZ14" s="338">
        <v>1753.2</v>
      </c>
      <c r="BA14" s="338">
        <v>213</v>
      </c>
      <c r="BB14" s="339">
        <f t="shared" si="2"/>
        <v>3.7368421052631579E-2</v>
      </c>
      <c r="BC14" s="340">
        <v>8991</v>
      </c>
      <c r="BD14" s="341">
        <v>2053.6476190476201</v>
      </c>
      <c r="BE14" s="342">
        <v>0</v>
      </c>
      <c r="BF14" s="340">
        <v>8991</v>
      </c>
      <c r="BG14" s="341">
        <v>2053.6476190476201</v>
      </c>
      <c r="BH14" s="342">
        <v>0</v>
      </c>
      <c r="BI14" s="342">
        <f>BF14-BC14</f>
        <v>0</v>
      </c>
      <c r="BJ14" s="343">
        <f>BC14*100%/BF14</f>
        <v>1</v>
      </c>
      <c r="BK14" s="129"/>
      <c r="BL14" s="129"/>
      <c r="BM14" s="146"/>
      <c r="BN14" s="129"/>
      <c r="BO14" s="147"/>
      <c r="BP14" s="148"/>
      <c r="BQ14" s="363"/>
      <c r="BR14" s="364"/>
      <c r="BS14" s="365"/>
      <c r="BT14" s="366"/>
      <c r="BU14" s="367"/>
      <c r="BV14" s="367"/>
      <c r="BW14" s="367"/>
      <c r="BX14" s="367"/>
      <c r="BY14" s="368"/>
      <c r="BZ14" s="368"/>
      <c r="CA14" s="151"/>
      <c r="CB14" s="152" t="s">
        <v>366</v>
      </c>
      <c r="CC14" s="123" t="s">
        <v>367</v>
      </c>
      <c r="CD14" s="122"/>
      <c r="CE14" s="123" t="s">
        <v>367</v>
      </c>
      <c r="CF14" s="371" t="s">
        <v>368</v>
      </c>
      <c r="CG14" s="127"/>
      <c r="CH14" s="140" t="s">
        <v>162</v>
      </c>
      <c r="CI14" s="125"/>
      <c r="CJ14" s="125"/>
      <c r="CK14" s="126"/>
      <c r="CL14" s="122"/>
      <c r="CM14" s="122"/>
      <c r="CN14" s="131" t="s">
        <v>377</v>
      </c>
    </row>
    <row r="15" spans="1:92" s="153" customFormat="1" ht="13.5" customHeight="1" x14ac:dyDescent="0.25">
      <c r="A15" s="118" t="s">
        <v>152</v>
      </c>
      <c r="B15" s="119" t="s">
        <v>139</v>
      </c>
      <c r="C15" s="119" t="s">
        <v>187</v>
      </c>
      <c r="D15" s="155" t="s">
        <v>208</v>
      </c>
      <c r="E15" s="119" t="s">
        <v>140</v>
      </c>
      <c r="F15" s="121">
        <v>1</v>
      </c>
      <c r="G15" s="122"/>
      <c r="H15" s="122"/>
      <c r="I15" s="123"/>
      <c r="J15" s="124"/>
      <c r="K15" s="125"/>
      <c r="L15" s="125"/>
      <c r="M15" s="126" t="s">
        <v>247</v>
      </c>
      <c r="N15" s="127" t="s">
        <v>292</v>
      </c>
      <c r="O15" s="128">
        <v>0.26833333333333298</v>
      </c>
      <c r="P15" s="129">
        <v>1</v>
      </c>
      <c r="Q15" s="129">
        <v>0</v>
      </c>
      <c r="R15" s="129">
        <v>1</v>
      </c>
      <c r="S15" s="129">
        <v>2</v>
      </c>
      <c r="T15" s="146">
        <v>0</v>
      </c>
      <c r="U15" s="315" t="s">
        <v>263</v>
      </c>
      <c r="V15" s="130" t="s">
        <v>244</v>
      </c>
      <c r="W15" s="131" t="s">
        <v>302</v>
      </c>
      <c r="X15" s="131" t="s">
        <v>253</v>
      </c>
      <c r="Y15" s="123" t="s">
        <v>282</v>
      </c>
      <c r="Z15" s="131" t="s">
        <v>304</v>
      </c>
      <c r="AA15" s="129" t="s">
        <v>280</v>
      </c>
      <c r="AB15" s="123" t="s">
        <v>305</v>
      </c>
      <c r="AC15" s="377" t="s">
        <v>292</v>
      </c>
      <c r="AD15" s="132" t="s">
        <v>292</v>
      </c>
      <c r="AE15" s="129"/>
      <c r="AF15" s="133" t="s">
        <v>155</v>
      </c>
      <c r="AG15" s="134" t="s">
        <v>156</v>
      </c>
      <c r="AH15" s="135">
        <v>45173</v>
      </c>
      <c r="AI15" s="136">
        <v>45271</v>
      </c>
      <c r="AJ15" s="137">
        <f t="shared" si="5"/>
        <v>3</v>
      </c>
      <c r="AK15" s="136">
        <v>45271</v>
      </c>
      <c r="AL15" s="138">
        <f t="shared" si="6"/>
        <v>0</v>
      </c>
      <c r="AM15" s="136">
        <v>45667</v>
      </c>
      <c r="AN15" s="136">
        <v>45873</v>
      </c>
      <c r="AO15" s="137">
        <f t="shared" si="3"/>
        <v>6</v>
      </c>
      <c r="AP15" s="136">
        <v>45667</v>
      </c>
      <c r="AQ15" s="136">
        <v>45873</v>
      </c>
      <c r="AR15" s="137">
        <f t="shared" si="4"/>
        <v>0</v>
      </c>
      <c r="AS15" s="136">
        <v>45873</v>
      </c>
      <c r="AT15" s="137">
        <f t="shared" si="7"/>
        <v>0</v>
      </c>
      <c r="AU15" s="132">
        <v>2025</v>
      </c>
      <c r="AV15" s="139">
        <v>2025</v>
      </c>
      <c r="AW15" s="140" t="s">
        <v>162</v>
      </c>
      <c r="AX15" s="338">
        <v>6306</v>
      </c>
      <c r="AY15" s="338">
        <v>6752.2</v>
      </c>
      <c r="AZ15" s="338">
        <v>1948</v>
      </c>
      <c r="BA15" s="338">
        <v>255</v>
      </c>
      <c r="BB15" s="339">
        <f t="shared" si="2"/>
        <v>4.0437678401522362E-2</v>
      </c>
      <c r="BC15" s="340">
        <v>11653</v>
      </c>
      <c r="BD15" s="341">
        <v>1891.61904761905</v>
      </c>
      <c r="BE15" s="342">
        <v>0</v>
      </c>
      <c r="BF15" s="340">
        <v>11653</v>
      </c>
      <c r="BG15" s="341">
        <v>1891.61904761905</v>
      </c>
      <c r="BH15" s="342">
        <v>0</v>
      </c>
      <c r="BI15" s="342">
        <f>BF15-BC15</f>
        <v>0</v>
      </c>
      <c r="BJ15" s="343">
        <f t="shared" ref="BJ15:BJ16" si="10">BC15*100%/BF15</f>
        <v>1</v>
      </c>
      <c r="BK15" s="129"/>
      <c r="BL15" s="129"/>
      <c r="BM15" s="146"/>
      <c r="BN15" s="129"/>
      <c r="BO15" s="147"/>
      <c r="BP15" s="148"/>
      <c r="BQ15" s="363" t="s">
        <v>306</v>
      </c>
      <c r="BR15" s="365" t="s">
        <v>359</v>
      </c>
      <c r="BS15" s="365"/>
      <c r="BT15" s="366"/>
      <c r="BU15" s="367"/>
      <c r="BV15" s="367"/>
      <c r="BW15" s="367"/>
      <c r="BX15" s="367"/>
      <c r="BY15" s="368" t="s">
        <v>360</v>
      </c>
      <c r="BZ15" s="368" t="s">
        <v>347</v>
      </c>
      <c r="CA15" s="151"/>
      <c r="CB15" s="152" t="s">
        <v>366</v>
      </c>
      <c r="CC15" s="123" t="s">
        <v>367</v>
      </c>
      <c r="CD15" s="122"/>
      <c r="CE15" s="123" t="s">
        <v>367</v>
      </c>
      <c r="CF15" s="371" t="s">
        <v>368</v>
      </c>
      <c r="CG15" s="127"/>
      <c r="CH15" s="140" t="s">
        <v>162</v>
      </c>
      <c r="CI15" s="125"/>
      <c r="CJ15" s="125"/>
      <c r="CK15" s="126"/>
      <c r="CL15" s="122"/>
      <c r="CM15" s="122"/>
      <c r="CN15" s="131" t="s">
        <v>377</v>
      </c>
    </row>
    <row r="16" spans="1:92" s="153" customFormat="1" ht="13.5" customHeight="1" x14ac:dyDescent="0.25">
      <c r="A16" s="118">
        <v>23.24</v>
      </c>
      <c r="B16" s="119" t="s">
        <v>139</v>
      </c>
      <c r="C16" s="119" t="s">
        <v>188</v>
      </c>
      <c r="D16" s="120" t="s">
        <v>209</v>
      </c>
      <c r="E16" s="119" t="s">
        <v>140</v>
      </c>
      <c r="F16" s="121">
        <v>3.7</v>
      </c>
      <c r="G16" s="122"/>
      <c r="H16" s="122" t="s">
        <v>158</v>
      </c>
      <c r="I16" s="123" t="s">
        <v>159</v>
      </c>
      <c r="J16" s="124"/>
      <c r="K16" s="125"/>
      <c r="L16" s="125" t="s">
        <v>143</v>
      </c>
      <c r="M16" s="126" t="s">
        <v>247</v>
      </c>
      <c r="N16" s="127" t="s">
        <v>292</v>
      </c>
      <c r="O16" s="128">
        <v>0.28333333333333299</v>
      </c>
      <c r="P16" s="129">
        <v>0</v>
      </c>
      <c r="Q16" s="129">
        <v>0</v>
      </c>
      <c r="R16" s="129">
        <v>1</v>
      </c>
      <c r="S16" s="129">
        <v>2</v>
      </c>
      <c r="T16" s="146">
        <v>0</v>
      </c>
      <c r="U16" s="315" t="s">
        <v>263</v>
      </c>
      <c r="V16" s="156" t="s">
        <v>246</v>
      </c>
      <c r="W16" s="131"/>
      <c r="X16" s="131" t="s">
        <v>250</v>
      </c>
      <c r="Y16" s="123"/>
      <c r="Z16" s="131"/>
      <c r="AA16" s="122"/>
      <c r="AB16" s="123"/>
      <c r="AC16" s="377"/>
      <c r="AD16" s="132"/>
      <c r="AE16" s="129"/>
      <c r="AF16" s="133"/>
      <c r="AG16" s="157"/>
      <c r="AH16" s="135">
        <v>45104</v>
      </c>
      <c r="AI16" s="136">
        <v>45468</v>
      </c>
      <c r="AJ16" s="137">
        <f>DATEDIF(AH16,AI16,"m")</f>
        <v>11</v>
      </c>
      <c r="AK16" s="136">
        <v>45173</v>
      </c>
      <c r="AL16" s="138">
        <f t="shared" si="6"/>
        <v>-295</v>
      </c>
      <c r="AM16" s="136">
        <v>45468</v>
      </c>
      <c r="AN16" s="136">
        <v>45618</v>
      </c>
      <c r="AO16" s="137">
        <f>DATEDIF(AM16,AN16,"m")</f>
        <v>4</v>
      </c>
      <c r="AP16" s="136">
        <v>45468</v>
      </c>
      <c r="AQ16" s="136">
        <v>45618</v>
      </c>
      <c r="AR16" s="137">
        <f>AQ16-AN16</f>
        <v>0</v>
      </c>
      <c r="AS16" s="136">
        <v>45618</v>
      </c>
      <c r="AT16" s="137">
        <f>AS16-AN16</f>
        <v>0</v>
      </c>
      <c r="AU16" s="132">
        <v>2024</v>
      </c>
      <c r="AV16" s="139">
        <v>2024</v>
      </c>
      <c r="AW16" s="140" t="s">
        <v>162</v>
      </c>
      <c r="AX16" s="338">
        <v>6912</v>
      </c>
      <c r="AY16" s="338">
        <v>7412.8</v>
      </c>
      <c r="AZ16" s="338">
        <v>2142.8000000000002</v>
      </c>
      <c r="BA16" s="338">
        <v>297</v>
      </c>
      <c r="BB16" s="339">
        <f t="shared" si="2"/>
        <v>4.296875E-2</v>
      </c>
      <c r="BC16" s="340">
        <v>14315</v>
      </c>
      <c r="BD16" s="341">
        <v>1729.5904761904701</v>
      </c>
      <c r="BE16" s="342">
        <v>0</v>
      </c>
      <c r="BF16" s="340">
        <v>14315.3</v>
      </c>
      <c r="BG16" s="341">
        <v>1729.5904761904701</v>
      </c>
      <c r="BH16" s="342">
        <v>0</v>
      </c>
      <c r="BI16" s="342">
        <f>BF16-BC16</f>
        <v>0.2999999999992724</v>
      </c>
      <c r="BJ16" s="343">
        <f t="shared" si="10"/>
        <v>0.99997904340111632</v>
      </c>
      <c r="BK16" s="129"/>
      <c r="BL16" s="129"/>
      <c r="BM16" s="146"/>
      <c r="BN16" s="129"/>
      <c r="BO16" s="147"/>
      <c r="BP16" s="148"/>
      <c r="BQ16" s="363" t="s">
        <v>358</v>
      </c>
      <c r="BR16" s="364" t="s">
        <v>361</v>
      </c>
      <c r="BS16" s="365"/>
      <c r="BT16" s="366"/>
      <c r="BU16" s="367"/>
      <c r="BV16" s="367"/>
      <c r="BW16" s="367"/>
      <c r="BX16" s="367"/>
      <c r="BY16" s="368"/>
      <c r="BZ16" s="368"/>
      <c r="CA16" s="151"/>
      <c r="CB16" s="152" t="s">
        <v>366</v>
      </c>
      <c r="CC16" s="123" t="s">
        <v>367</v>
      </c>
      <c r="CD16" s="122"/>
      <c r="CE16" s="123" t="s">
        <v>367</v>
      </c>
      <c r="CF16" s="371" t="s">
        <v>368</v>
      </c>
      <c r="CG16" s="127"/>
      <c r="CH16" s="140" t="s">
        <v>162</v>
      </c>
      <c r="CI16" s="125"/>
      <c r="CJ16" s="125"/>
      <c r="CK16" s="126"/>
      <c r="CL16" s="122"/>
      <c r="CM16" s="122"/>
      <c r="CN16" s="131" t="s">
        <v>377</v>
      </c>
    </row>
    <row r="17" spans="1:92" s="153" customFormat="1" ht="13.5" customHeight="1" x14ac:dyDescent="0.25">
      <c r="A17" s="118">
        <v>24.25</v>
      </c>
      <c r="B17" s="119" t="s">
        <v>139</v>
      </c>
      <c r="C17" s="119" t="s">
        <v>189</v>
      </c>
      <c r="D17" s="120" t="s">
        <v>210</v>
      </c>
      <c r="E17" s="119" t="s">
        <v>140</v>
      </c>
      <c r="F17" s="121">
        <v>3.7</v>
      </c>
      <c r="G17" s="122"/>
      <c r="H17" s="122"/>
      <c r="I17" s="123" t="s">
        <v>160</v>
      </c>
      <c r="J17" s="124"/>
      <c r="K17" s="125"/>
      <c r="L17" s="125" t="s">
        <v>143</v>
      </c>
      <c r="M17" s="126" t="s">
        <v>247</v>
      </c>
      <c r="N17" s="127" t="s">
        <v>292</v>
      </c>
      <c r="O17" s="128">
        <v>0.29833333333333301</v>
      </c>
      <c r="P17" s="129">
        <v>0</v>
      </c>
      <c r="Q17" s="129">
        <v>0</v>
      </c>
      <c r="R17" s="129">
        <v>1</v>
      </c>
      <c r="S17" s="129">
        <v>2</v>
      </c>
      <c r="T17" s="146">
        <v>0</v>
      </c>
      <c r="U17" s="315" t="s">
        <v>263</v>
      </c>
      <c r="V17" s="156" t="s">
        <v>245</v>
      </c>
      <c r="W17" s="131"/>
      <c r="X17" s="131" t="s">
        <v>252</v>
      </c>
      <c r="Y17" s="123"/>
      <c r="Z17" s="131"/>
      <c r="AA17" s="122"/>
      <c r="AB17" s="123"/>
      <c r="AC17" s="377"/>
      <c r="AD17" s="132"/>
      <c r="AE17" s="129"/>
      <c r="AF17" s="133"/>
      <c r="AG17" s="157"/>
      <c r="AH17" s="135"/>
      <c r="AI17" s="136"/>
      <c r="AJ17" s="137">
        <f>DATEDIF(AH17,AI17,"m")</f>
        <v>0</v>
      </c>
      <c r="AK17" s="136"/>
      <c r="AL17" s="138">
        <f>AK17-AI17</f>
        <v>0</v>
      </c>
      <c r="AM17" s="136">
        <v>45467</v>
      </c>
      <c r="AN17" s="158">
        <v>45772</v>
      </c>
      <c r="AO17" s="137">
        <f>DATEDIF(AM17,AN17,"m")</f>
        <v>10</v>
      </c>
      <c r="AP17" s="136">
        <v>45467</v>
      </c>
      <c r="AQ17" s="136">
        <v>45772</v>
      </c>
      <c r="AR17" s="137">
        <f>AQ17-AN17</f>
        <v>0</v>
      </c>
      <c r="AS17" s="136">
        <v>45772</v>
      </c>
      <c r="AT17" s="137">
        <f>AS17-AN17</f>
        <v>0</v>
      </c>
      <c r="AU17" s="132">
        <v>2024</v>
      </c>
      <c r="AV17" s="139">
        <v>2025</v>
      </c>
      <c r="AW17" s="140"/>
      <c r="AX17" s="141"/>
      <c r="AY17" s="141"/>
      <c r="AZ17" s="141"/>
      <c r="BA17" s="141"/>
      <c r="BB17" s="154"/>
      <c r="BC17" s="142"/>
      <c r="BD17" s="143"/>
      <c r="BE17" s="144"/>
      <c r="BF17" s="142"/>
      <c r="BG17" s="143"/>
      <c r="BH17" s="144"/>
      <c r="BI17" s="144"/>
      <c r="BJ17" s="145"/>
      <c r="BK17" s="129"/>
      <c r="BL17" s="129"/>
      <c r="BM17" s="146"/>
      <c r="BN17" s="129"/>
      <c r="BO17" s="147"/>
      <c r="BP17" s="148"/>
      <c r="BQ17" s="363"/>
      <c r="BR17" s="364" t="s">
        <v>361</v>
      </c>
      <c r="BS17" s="365"/>
      <c r="BT17" s="366"/>
      <c r="BU17" s="367"/>
      <c r="BV17" s="367"/>
      <c r="BW17" s="367"/>
      <c r="BX17" s="367"/>
      <c r="BY17" s="368"/>
      <c r="BZ17" s="368"/>
      <c r="CA17" s="151"/>
      <c r="CB17" s="152" t="s">
        <v>366</v>
      </c>
      <c r="CC17" s="123" t="s">
        <v>367</v>
      </c>
      <c r="CD17" s="122"/>
      <c r="CE17" s="123" t="s">
        <v>367</v>
      </c>
      <c r="CF17" s="371" t="s">
        <v>368</v>
      </c>
      <c r="CG17" s="127"/>
      <c r="CH17" s="140" t="s">
        <v>162</v>
      </c>
      <c r="CI17" s="125"/>
      <c r="CJ17" s="125"/>
      <c r="CK17" s="126"/>
      <c r="CL17" s="122"/>
      <c r="CM17" s="122"/>
      <c r="CN17" s="131" t="s">
        <v>377</v>
      </c>
    </row>
    <row r="18" spans="1:92" s="153" customFormat="1" ht="13.5" customHeight="1" x14ac:dyDescent="0.25">
      <c r="A18" s="118">
        <v>24</v>
      </c>
      <c r="B18" s="119" t="s">
        <v>139</v>
      </c>
      <c r="C18" s="119" t="s">
        <v>190</v>
      </c>
      <c r="D18" s="120" t="s">
        <v>211</v>
      </c>
      <c r="E18" s="119" t="s">
        <v>140</v>
      </c>
      <c r="F18" s="121"/>
      <c r="G18" s="122"/>
      <c r="H18" s="126" t="s">
        <v>161</v>
      </c>
      <c r="I18" s="123" t="s">
        <v>154</v>
      </c>
      <c r="J18" s="124" t="s">
        <v>162</v>
      </c>
      <c r="K18" s="125" t="s">
        <v>162</v>
      </c>
      <c r="L18" s="125" t="s">
        <v>163</v>
      </c>
      <c r="M18" s="126" t="s">
        <v>247</v>
      </c>
      <c r="N18" s="127" t="s">
        <v>292</v>
      </c>
      <c r="O18" s="128">
        <v>0.31333333333333302</v>
      </c>
      <c r="P18" s="129">
        <v>0</v>
      </c>
      <c r="Q18" s="129">
        <v>0</v>
      </c>
      <c r="R18" s="129">
        <v>1</v>
      </c>
      <c r="S18" s="129">
        <v>2</v>
      </c>
      <c r="T18" s="146">
        <v>0</v>
      </c>
      <c r="U18" s="315" t="s">
        <v>263</v>
      </c>
      <c r="V18" s="156" t="s">
        <v>244</v>
      </c>
      <c r="W18" s="131" t="s">
        <v>248</v>
      </c>
      <c r="X18" s="131" t="s">
        <v>252</v>
      </c>
      <c r="Y18" s="123"/>
      <c r="Z18" s="131"/>
      <c r="AA18" s="122"/>
      <c r="AB18" s="123"/>
      <c r="AC18" s="377"/>
      <c r="AD18" s="132"/>
      <c r="AE18" s="129"/>
      <c r="AF18" s="133"/>
      <c r="AG18" s="157"/>
      <c r="AH18" s="135">
        <v>45394</v>
      </c>
      <c r="AI18" s="136">
        <v>45498</v>
      </c>
      <c r="AJ18" s="137">
        <f>DATEDIF(AH18,AI18,"m")</f>
        <v>3</v>
      </c>
      <c r="AK18" s="136">
        <v>45455</v>
      </c>
      <c r="AL18" s="138">
        <f>AK18-AI18</f>
        <v>-43</v>
      </c>
      <c r="AM18" s="136">
        <v>45499</v>
      </c>
      <c r="AN18" s="159"/>
      <c r="AO18" s="137"/>
      <c r="AP18" s="136">
        <v>45499</v>
      </c>
      <c r="AQ18" s="160"/>
      <c r="AR18" s="137"/>
      <c r="AS18" s="160"/>
      <c r="AT18" s="137"/>
      <c r="AU18" s="132">
        <v>2024</v>
      </c>
      <c r="AV18" s="139">
        <v>2025</v>
      </c>
      <c r="AW18" s="140"/>
      <c r="AX18" s="141"/>
      <c r="AY18" s="141"/>
      <c r="AZ18" s="141"/>
      <c r="BA18" s="141"/>
      <c r="BB18" s="154"/>
      <c r="BC18" s="142"/>
      <c r="BD18" s="143"/>
      <c r="BE18" s="144"/>
      <c r="BF18" s="142"/>
      <c r="BG18" s="143"/>
      <c r="BH18" s="144"/>
      <c r="BI18" s="144"/>
      <c r="BJ18" s="145"/>
      <c r="BK18" s="129"/>
      <c r="BL18" s="129"/>
      <c r="BM18" s="146"/>
      <c r="BN18" s="129"/>
      <c r="BO18" s="147"/>
      <c r="BP18" s="148"/>
      <c r="BQ18" s="363"/>
      <c r="BR18" s="364" t="s">
        <v>361</v>
      </c>
      <c r="BS18" s="365"/>
      <c r="BT18" s="366"/>
      <c r="BU18" s="367"/>
      <c r="BV18" s="367"/>
      <c r="BW18" s="367"/>
      <c r="BX18" s="367"/>
      <c r="BY18" s="368"/>
      <c r="BZ18" s="368"/>
      <c r="CA18" s="151"/>
      <c r="CB18" s="152" t="s">
        <v>366</v>
      </c>
      <c r="CC18" s="123" t="s">
        <v>367</v>
      </c>
      <c r="CD18" s="122"/>
      <c r="CE18" s="123" t="s">
        <v>367</v>
      </c>
      <c r="CF18" s="371" t="s">
        <v>368</v>
      </c>
      <c r="CG18" s="127"/>
      <c r="CH18" s="140" t="s">
        <v>162</v>
      </c>
      <c r="CI18" s="125"/>
      <c r="CJ18" s="125"/>
      <c r="CK18" s="126"/>
      <c r="CL18" s="122"/>
      <c r="CM18" s="122"/>
      <c r="CN18" s="131" t="s">
        <v>377</v>
      </c>
    </row>
    <row r="19" spans="1:92" s="153" customFormat="1" ht="13.5" customHeight="1" x14ac:dyDescent="0.25">
      <c r="A19" s="118">
        <v>24</v>
      </c>
      <c r="B19" s="119" t="s">
        <v>139</v>
      </c>
      <c r="C19" s="119" t="s">
        <v>191</v>
      </c>
      <c r="D19" s="120" t="s">
        <v>212</v>
      </c>
      <c r="E19" s="119" t="s">
        <v>140</v>
      </c>
      <c r="F19" s="121">
        <v>3.7</v>
      </c>
      <c r="G19" s="122"/>
      <c r="H19" s="126"/>
      <c r="I19" s="123" t="s">
        <v>160</v>
      </c>
      <c r="J19" s="124"/>
      <c r="K19" s="125"/>
      <c r="L19" s="125" t="s">
        <v>143</v>
      </c>
      <c r="M19" s="126" t="s">
        <v>247</v>
      </c>
      <c r="N19" s="127" t="s">
        <v>292</v>
      </c>
      <c r="O19" s="128">
        <v>0.32833333333333298</v>
      </c>
      <c r="P19" s="129">
        <v>0</v>
      </c>
      <c r="Q19" s="129">
        <v>0</v>
      </c>
      <c r="R19" s="129">
        <v>1</v>
      </c>
      <c r="S19" s="129">
        <v>2</v>
      </c>
      <c r="T19" s="146">
        <v>0</v>
      </c>
      <c r="U19" s="315" t="s">
        <v>263</v>
      </c>
      <c r="V19" s="156" t="s">
        <v>242</v>
      </c>
      <c r="W19" s="131"/>
      <c r="X19" s="131" t="s">
        <v>251</v>
      </c>
      <c r="Y19" s="123"/>
      <c r="Z19" s="131"/>
      <c r="AA19" s="122"/>
      <c r="AB19" s="123"/>
      <c r="AC19" s="377"/>
      <c r="AD19" s="132"/>
      <c r="AE19" s="129"/>
      <c r="AF19" s="133"/>
      <c r="AG19" s="157"/>
      <c r="AH19" s="161">
        <v>45397</v>
      </c>
      <c r="AI19" s="136">
        <v>45498</v>
      </c>
      <c r="AJ19" s="137">
        <f>DATEDIF(AH19,AI19,"m")</f>
        <v>3</v>
      </c>
      <c r="AK19" s="136">
        <v>45498</v>
      </c>
      <c r="AL19" s="138">
        <f>AK19-AI19</f>
        <v>0</v>
      </c>
      <c r="AM19" s="136">
        <v>45499</v>
      </c>
      <c r="AN19" s="162">
        <v>45651</v>
      </c>
      <c r="AO19" s="137">
        <f>DATEDIF(AM19,AN19,"m")</f>
        <v>4</v>
      </c>
      <c r="AP19" s="136">
        <v>45499</v>
      </c>
      <c r="AQ19" s="162">
        <v>45651</v>
      </c>
      <c r="AR19" s="137">
        <f>AQ19-AN19</f>
        <v>0</v>
      </c>
      <c r="AS19" s="162">
        <v>45651</v>
      </c>
      <c r="AT19" s="137">
        <f>AS19-AN19</f>
        <v>0</v>
      </c>
      <c r="AU19" s="132">
        <v>2024</v>
      </c>
      <c r="AV19" s="139">
        <v>2024</v>
      </c>
      <c r="AW19" s="140"/>
      <c r="AX19" s="141"/>
      <c r="AY19" s="141"/>
      <c r="AZ19" s="141"/>
      <c r="BA19" s="141"/>
      <c r="BB19" s="154"/>
      <c r="BC19" s="142"/>
      <c r="BD19" s="143"/>
      <c r="BE19" s="144"/>
      <c r="BF19" s="142"/>
      <c r="BG19" s="143"/>
      <c r="BH19" s="144"/>
      <c r="BI19" s="144"/>
      <c r="BJ19" s="145"/>
      <c r="BK19" s="129"/>
      <c r="BL19" s="129"/>
      <c r="BM19" s="146"/>
      <c r="BN19" s="129"/>
      <c r="BO19" s="147"/>
      <c r="BP19" s="148"/>
      <c r="BQ19" s="363" t="s">
        <v>306</v>
      </c>
      <c r="BR19" s="364" t="s">
        <v>361</v>
      </c>
      <c r="BS19" s="365"/>
      <c r="BT19" s="366"/>
      <c r="BU19" s="365"/>
      <c r="BV19" s="366"/>
      <c r="BW19" s="367"/>
      <c r="BX19" s="367"/>
      <c r="BY19" s="368"/>
      <c r="BZ19" s="368"/>
      <c r="CA19" s="151"/>
      <c r="CB19" s="152"/>
      <c r="CC19" s="123"/>
      <c r="CD19" s="122"/>
      <c r="CE19" s="126"/>
      <c r="CF19" s="126"/>
      <c r="CG19" s="127"/>
      <c r="CH19" s="140"/>
      <c r="CI19" s="125"/>
      <c r="CJ19" s="125"/>
      <c r="CK19" s="126"/>
      <c r="CL19" s="122"/>
      <c r="CM19" s="122"/>
      <c r="CN19" s="129"/>
    </row>
    <row r="20" spans="1:92" ht="15" customHeight="1" x14ac:dyDescent="0.25">
      <c r="A20" s="118">
        <v>24.25</v>
      </c>
      <c r="B20" s="119" t="s">
        <v>139</v>
      </c>
      <c r="C20" s="119" t="s">
        <v>264</v>
      </c>
      <c r="D20" s="120" t="s">
        <v>213</v>
      </c>
      <c r="E20" s="119" t="s">
        <v>140</v>
      </c>
      <c r="F20" s="121">
        <v>4.7</v>
      </c>
      <c r="G20" s="122"/>
      <c r="H20" s="126"/>
      <c r="I20" s="123" t="s">
        <v>160</v>
      </c>
      <c r="J20" s="124"/>
      <c r="K20" s="125"/>
      <c r="L20" s="125" t="s">
        <v>143</v>
      </c>
      <c r="M20" s="126" t="s">
        <v>247</v>
      </c>
      <c r="N20" s="127" t="s">
        <v>292</v>
      </c>
      <c r="O20" s="128">
        <v>0.34333333333333299</v>
      </c>
      <c r="P20" s="129">
        <v>0</v>
      </c>
      <c r="Q20" s="129">
        <v>0</v>
      </c>
      <c r="R20" s="129">
        <v>1</v>
      </c>
      <c r="S20" s="129">
        <v>2</v>
      </c>
      <c r="T20" s="146">
        <v>0</v>
      </c>
      <c r="U20" s="315" t="s">
        <v>263</v>
      </c>
      <c r="V20" s="163" t="s">
        <v>243</v>
      </c>
      <c r="W20" s="131"/>
      <c r="X20" s="131"/>
      <c r="Y20" s="123"/>
      <c r="Z20" s="131"/>
      <c r="AA20" s="122"/>
      <c r="AB20" s="123"/>
      <c r="AC20" s="377"/>
      <c r="AD20" s="132"/>
      <c r="AE20" s="129"/>
      <c r="AF20" s="133"/>
      <c r="AG20" s="157"/>
      <c r="AH20" s="161"/>
      <c r="AI20" s="136"/>
      <c r="AJ20" s="137"/>
      <c r="AK20" s="136"/>
      <c r="AL20" s="138"/>
      <c r="AM20" s="136">
        <v>45499</v>
      </c>
      <c r="AN20" s="158">
        <v>45772</v>
      </c>
      <c r="AO20" s="137">
        <f>DATEDIF(AM20,AN20,"m")</f>
        <v>8</v>
      </c>
      <c r="AP20" s="136">
        <v>45499</v>
      </c>
      <c r="AQ20" s="158">
        <v>45772</v>
      </c>
      <c r="AR20" s="137">
        <f>AQ20-AN20</f>
        <v>0</v>
      </c>
      <c r="AS20" s="136">
        <v>45772</v>
      </c>
      <c r="AT20" s="137">
        <f>AS20-AN20</f>
        <v>0</v>
      </c>
      <c r="AU20" s="132">
        <v>2024</v>
      </c>
      <c r="AV20" s="139">
        <v>2025</v>
      </c>
      <c r="AW20" s="140"/>
      <c r="AX20" s="141"/>
      <c r="AY20" s="141"/>
      <c r="AZ20" s="141"/>
      <c r="BA20" s="141"/>
      <c r="BB20" s="154"/>
      <c r="BC20" s="142"/>
      <c r="BD20" s="143"/>
      <c r="BE20" s="144"/>
      <c r="BF20" s="142"/>
      <c r="BG20" s="143"/>
      <c r="BH20" s="144"/>
      <c r="BI20" s="144"/>
      <c r="BJ20" s="145"/>
      <c r="BK20" s="129"/>
      <c r="BL20" s="129"/>
      <c r="BM20" s="146"/>
      <c r="BN20" s="129"/>
      <c r="BO20" s="147"/>
      <c r="BP20" s="148"/>
      <c r="BQ20" s="363" t="s">
        <v>339</v>
      </c>
      <c r="BR20" s="364" t="s">
        <v>362</v>
      </c>
      <c r="BS20" s="365"/>
      <c r="BT20" s="366"/>
      <c r="BU20" s="365"/>
      <c r="BV20" s="366"/>
      <c r="BW20" s="367"/>
      <c r="BX20" s="367"/>
      <c r="BY20" s="368"/>
      <c r="BZ20" s="368"/>
      <c r="CA20" s="151"/>
      <c r="CB20" s="152"/>
      <c r="CC20" s="123"/>
      <c r="CD20" s="122"/>
      <c r="CE20" s="126"/>
      <c r="CF20" s="126"/>
      <c r="CG20" s="127"/>
      <c r="CH20" s="140"/>
      <c r="CI20" s="125"/>
      <c r="CJ20" s="125"/>
      <c r="CK20" s="126"/>
      <c r="CL20" s="122"/>
      <c r="CM20" s="122"/>
      <c r="CN20" s="129"/>
    </row>
    <row r="21" spans="1:92" s="153" customFormat="1" ht="13.5" customHeight="1" x14ac:dyDescent="0.25">
      <c r="A21" s="118">
        <v>24.25</v>
      </c>
      <c r="B21" s="119" t="s">
        <v>139</v>
      </c>
      <c r="C21" s="119" t="s">
        <v>185</v>
      </c>
      <c r="D21" s="120" t="s">
        <v>265</v>
      </c>
      <c r="E21" s="119" t="s">
        <v>140</v>
      </c>
      <c r="F21" s="121">
        <v>3.2</v>
      </c>
      <c r="G21" s="122"/>
      <c r="H21" s="122"/>
      <c r="I21" s="123" t="s">
        <v>141</v>
      </c>
      <c r="J21" s="124" t="s">
        <v>142</v>
      </c>
      <c r="K21" s="125"/>
      <c r="L21" s="125" t="s">
        <v>143</v>
      </c>
      <c r="M21" s="126" t="s">
        <v>247</v>
      </c>
      <c r="N21" s="127" t="s">
        <v>292</v>
      </c>
      <c r="O21" s="128">
        <v>0.358333333333333</v>
      </c>
      <c r="P21" s="129">
        <v>0</v>
      </c>
      <c r="Q21" s="129">
        <v>0</v>
      </c>
      <c r="R21" s="129">
        <v>1</v>
      </c>
      <c r="S21" s="129">
        <v>2</v>
      </c>
      <c r="T21" s="146">
        <v>0</v>
      </c>
      <c r="U21" s="315" t="s">
        <v>263</v>
      </c>
      <c r="V21" s="130" t="s">
        <v>243</v>
      </c>
      <c r="W21" s="131"/>
      <c r="X21" s="131" t="s">
        <v>250</v>
      </c>
      <c r="Y21" s="123"/>
      <c r="Z21" s="131"/>
      <c r="AA21" s="129"/>
      <c r="AB21" s="123"/>
      <c r="AC21" s="377"/>
      <c r="AD21" s="132"/>
      <c r="AE21" s="129"/>
      <c r="AF21" s="133"/>
      <c r="AG21" s="134"/>
      <c r="AH21" s="135"/>
      <c r="AI21" s="136"/>
      <c r="AJ21" s="137">
        <f>DATEDIF(AH21,AI21,"m")</f>
        <v>0</v>
      </c>
      <c r="AK21" s="136"/>
      <c r="AL21" s="138">
        <f>AK21-AI21</f>
        <v>0</v>
      </c>
      <c r="AM21" s="136">
        <v>45499</v>
      </c>
      <c r="AN21" s="136">
        <v>45776</v>
      </c>
      <c r="AO21" s="137">
        <f>DATEDIF(AM21,AN21,"m")</f>
        <v>9</v>
      </c>
      <c r="AP21" s="136">
        <v>45499</v>
      </c>
      <c r="AQ21" s="136">
        <v>45776</v>
      </c>
      <c r="AR21" s="137">
        <f>AQ21-AN21</f>
        <v>0</v>
      </c>
      <c r="AS21" s="158">
        <v>45776</v>
      </c>
      <c r="AT21" s="137">
        <f>AS21-AN21</f>
        <v>0</v>
      </c>
      <c r="AU21" s="132">
        <v>2024</v>
      </c>
      <c r="AV21" s="139">
        <v>2025</v>
      </c>
      <c r="AW21" s="140"/>
      <c r="AX21" s="141"/>
      <c r="AY21" s="141"/>
      <c r="AZ21" s="141"/>
      <c r="BA21" s="141"/>
      <c r="BB21" s="141"/>
      <c r="BC21" s="142"/>
      <c r="BD21" s="143"/>
      <c r="BE21" s="144"/>
      <c r="BF21" s="142"/>
      <c r="BG21" s="143"/>
      <c r="BH21" s="144"/>
      <c r="BI21" s="144"/>
      <c r="BJ21" s="145"/>
      <c r="BK21" s="129"/>
      <c r="BL21" s="129"/>
      <c r="BM21" s="146"/>
      <c r="BN21" s="129"/>
      <c r="BO21" s="147"/>
      <c r="BP21" s="148"/>
      <c r="BQ21" s="149"/>
      <c r="BR21" s="123"/>
      <c r="BS21" s="126"/>
      <c r="BT21" s="123"/>
      <c r="BU21" s="126"/>
      <c r="BV21" s="150"/>
      <c r="BW21" s="150"/>
      <c r="BX21" s="131"/>
      <c r="BY21" s="131"/>
      <c r="BZ21" s="131"/>
      <c r="CA21" s="151"/>
      <c r="CB21" s="152"/>
      <c r="CC21" s="123"/>
      <c r="CD21" s="122"/>
      <c r="CE21" s="123"/>
      <c r="CF21" s="371"/>
      <c r="CG21" s="127"/>
      <c r="CH21" s="140"/>
      <c r="CI21" s="125"/>
      <c r="CJ21" s="125"/>
      <c r="CK21" s="126"/>
      <c r="CL21" s="122"/>
      <c r="CM21" s="122"/>
      <c r="CN21" s="129"/>
    </row>
    <row r="22" spans="1:92" x14ac:dyDescent="0.25">
      <c r="CB22" s="375"/>
      <c r="CC22" s="375"/>
      <c r="CE22" s="372"/>
      <c r="CF22" s="372"/>
    </row>
    <row r="23" spans="1:92" ht="15" customHeight="1" x14ac:dyDescent="0.25">
      <c r="A23" s="164">
        <v>23.24</v>
      </c>
      <c r="B23" s="165" t="s">
        <v>139</v>
      </c>
      <c r="C23" s="165" t="s">
        <v>192</v>
      </c>
      <c r="D23" s="166" t="s">
        <v>215</v>
      </c>
      <c r="E23" s="165" t="s">
        <v>164</v>
      </c>
      <c r="F23" s="167"/>
      <c r="G23" s="168"/>
      <c r="H23" s="168"/>
      <c r="I23" s="169" t="s">
        <v>159</v>
      </c>
      <c r="J23" s="170"/>
      <c r="K23" s="171"/>
      <c r="L23" s="171" t="s">
        <v>143</v>
      </c>
      <c r="M23" s="172" t="s">
        <v>247</v>
      </c>
      <c r="N23" s="173"/>
      <c r="O23" s="174">
        <v>0.67</v>
      </c>
      <c r="P23" s="175"/>
      <c r="Q23" s="175"/>
      <c r="R23" s="175"/>
      <c r="S23" s="175"/>
      <c r="T23" s="195"/>
      <c r="U23" s="176"/>
      <c r="V23" s="177" t="s">
        <v>242</v>
      </c>
      <c r="W23" s="177"/>
      <c r="X23" s="169" t="s">
        <v>254</v>
      </c>
      <c r="Y23" s="178"/>
      <c r="Z23" s="177"/>
      <c r="AA23" s="179"/>
      <c r="AB23" s="180"/>
      <c r="AC23" s="378"/>
      <c r="AD23" s="181"/>
      <c r="AE23" s="175"/>
      <c r="AF23" s="182"/>
      <c r="AG23" s="183"/>
      <c r="AH23" s="184">
        <v>45138</v>
      </c>
      <c r="AI23" s="185">
        <v>45331</v>
      </c>
      <c r="AJ23" s="186">
        <f>DATEDIF(AH23,AI23,"m")</f>
        <v>6</v>
      </c>
      <c r="AK23" s="185">
        <v>45244</v>
      </c>
      <c r="AL23" s="187">
        <f>AK23-AI23</f>
        <v>-87</v>
      </c>
      <c r="AM23" s="177"/>
      <c r="AN23" s="185"/>
      <c r="AO23" s="186">
        <f>DATEDIF(AM23,AN23,"m")</f>
        <v>0</v>
      </c>
      <c r="AP23" s="177"/>
      <c r="AQ23" s="177"/>
      <c r="AR23" s="186">
        <f>AQ23-AN23</f>
        <v>0</v>
      </c>
      <c r="AS23" s="185"/>
      <c r="AT23" s="186">
        <f>AS23-AN23</f>
        <v>0</v>
      </c>
      <c r="AU23" s="181"/>
      <c r="AV23" s="188"/>
      <c r="AW23" s="189"/>
      <c r="AX23" s="190">
        <v>6589</v>
      </c>
      <c r="AY23" s="190">
        <v>2589</v>
      </c>
      <c r="AZ23" s="190">
        <v>2589</v>
      </c>
      <c r="BA23" s="190">
        <v>258</v>
      </c>
      <c r="BB23" s="190">
        <f>AX23-BA23</f>
        <v>6331</v>
      </c>
      <c r="BC23" s="191"/>
      <c r="BD23" s="177"/>
      <c r="BE23" s="181"/>
      <c r="BF23" s="192"/>
      <c r="BG23" s="192"/>
      <c r="BH23" s="193"/>
      <c r="BI23" s="193"/>
      <c r="BJ23" s="194"/>
      <c r="BK23" s="175"/>
      <c r="BL23" s="175"/>
      <c r="BM23" s="195"/>
      <c r="BN23" s="175"/>
      <c r="BO23" s="196"/>
      <c r="BP23" s="197"/>
      <c r="BQ23" s="169"/>
      <c r="BR23" s="169"/>
      <c r="BS23" s="172"/>
      <c r="BT23" s="169"/>
      <c r="BU23" s="172"/>
      <c r="BV23" s="198"/>
      <c r="BW23" s="198"/>
      <c r="BX23" s="177"/>
      <c r="BY23" s="177"/>
      <c r="BZ23" s="177"/>
      <c r="CA23" s="199"/>
      <c r="CB23" s="200" t="s">
        <v>369</v>
      </c>
      <c r="CC23" s="180" t="s">
        <v>370</v>
      </c>
      <c r="CD23" s="168"/>
      <c r="CE23" s="172" t="s">
        <v>371</v>
      </c>
      <c r="CF23" s="373" t="s">
        <v>372</v>
      </c>
      <c r="CG23" s="173"/>
      <c r="CH23" s="201"/>
      <c r="CI23" s="171"/>
      <c r="CJ23" s="171"/>
      <c r="CK23" s="172"/>
      <c r="CL23" s="168"/>
      <c r="CM23" s="168"/>
      <c r="CN23" s="175"/>
    </row>
    <row r="24" spans="1:92" ht="15" customHeight="1" x14ac:dyDescent="0.25">
      <c r="A24" s="164">
        <v>24</v>
      </c>
      <c r="B24" s="165" t="s">
        <v>139</v>
      </c>
      <c r="C24" s="165" t="s">
        <v>266</v>
      </c>
      <c r="D24" s="166" t="s">
        <v>216</v>
      </c>
      <c r="E24" s="165" t="s">
        <v>164</v>
      </c>
      <c r="F24" s="167"/>
      <c r="G24" s="168"/>
      <c r="H24" s="168"/>
      <c r="I24" s="169" t="s">
        <v>159</v>
      </c>
      <c r="J24" s="170"/>
      <c r="K24" s="171"/>
      <c r="L24" s="171" t="s">
        <v>143</v>
      </c>
      <c r="M24" s="172" t="s">
        <v>247</v>
      </c>
      <c r="N24" s="173"/>
      <c r="O24" s="174">
        <v>0.68</v>
      </c>
      <c r="P24" s="175"/>
      <c r="Q24" s="175"/>
      <c r="R24" s="175"/>
      <c r="S24" s="175"/>
      <c r="T24" s="195"/>
      <c r="U24" s="196"/>
      <c r="V24" s="202" t="s">
        <v>243</v>
      </c>
      <c r="W24" s="177"/>
      <c r="X24" s="169" t="s">
        <v>254</v>
      </c>
      <c r="Y24" s="178"/>
      <c r="Z24" s="177"/>
      <c r="AA24" s="179"/>
      <c r="AB24" s="180"/>
      <c r="AC24" s="378"/>
      <c r="AD24" s="181"/>
      <c r="AE24" s="175"/>
      <c r="AF24" s="182"/>
      <c r="AG24" s="203"/>
      <c r="AH24" s="184">
        <v>45362</v>
      </c>
      <c r="AI24" s="185"/>
      <c r="AJ24" s="186" t="e">
        <f>DATEDIF(AH24,AI24,"m")</f>
        <v>#NUM!</v>
      </c>
      <c r="AK24" s="185"/>
      <c r="AL24" s="187">
        <f>AK24-AI24</f>
        <v>0</v>
      </c>
      <c r="AM24" s="177"/>
      <c r="AN24" s="185"/>
      <c r="AO24" s="186"/>
      <c r="AP24" s="177"/>
      <c r="AQ24" s="177"/>
      <c r="AR24" s="186"/>
      <c r="AS24" s="185"/>
      <c r="AT24" s="186"/>
      <c r="AU24" s="181"/>
      <c r="AV24" s="188"/>
      <c r="AW24" s="189"/>
      <c r="AX24" s="190">
        <v>5624</v>
      </c>
      <c r="AY24" s="204">
        <v>4563</v>
      </c>
      <c r="AZ24" s="190">
        <v>25</v>
      </c>
      <c r="BA24" s="190">
        <v>452</v>
      </c>
      <c r="BB24" s="190">
        <f t="shared" ref="BB24:BB25" si="11">AX24-BA24</f>
        <v>5172</v>
      </c>
      <c r="BC24" s="191"/>
      <c r="BD24" s="177"/>
      <c r="BE24" s="181"/>
      <c r="BF24" s="192"/>
      <c r="BG24" s="192"/>
      <c r="BH24" s="193"/>
      <c r="BI24" s="193"/>
      <c r="BJ24" s="194"/>
      <c r="BK24" s="175"/>
      <c r="BL24" s="175"/>
      <c r="BM24" s="195"/>
      <c r="BN24" s="175"/>
      <c r="BO24" s="196"/>
      <c r="BP24" s="197"/>
      <c r="BQ24" s="169"/>
      <c r="BR24" s="169"/>
      <c r="BS24" s="172"/>
      <c r="BT24" s="169"/>
      <c r="BU24" s="172"/>
      <c r="BV24" s="198"/>
      <c r="BW24" s="198"/>
      <c r="BX24" s="177"/>
      <c r="BY24" s="177"/>
      <c r="BZ24" s="177"/>
      <c r="CA24" s="199"/>
      <c r="CB24" s="200" t="s">
        <v>369</v>
      </c>
      <c r="CC24" s="180" t="s">
        <v>370</v>
      </c>
      <c r="CD24" s="168"/>
      <c r="CE24" s="172" t="s">
        <v>371</v>
      </c>
      <c r="CF24" s="373" t="s">
        <v>372</v>
      </c>
      <c r="CG24" s="173"/>
      <c r="CH24" s="201"/>
      <c r="CI24" s="171"/>
      <c r="CJ24" s="171"/>
      <c r="CK24" s="172"/>
      <c r="CL24" s="168"/>
      <c r="CM24" s="168"/>
      <c r="CN24" s="175"/>
    </row>
    <row r="25" spans="1:92" ht="15" customHeight="1" x14ac:dyDescent="0.25">
      <c r="A25" s="164">
        <v>24</v>
      </c>
      <c r="B25" s="165" t="s">
        <v>139</v>
      </c>
      <c r="C25" s="165" t="s">
        <v>267</v>
      </c>
      <c r="D25" s="166" t="s">
        <v>217</v>
      </c>
      <c r="E25" s="165" t="s">
        <v>164</v>
      </c>
      <c r="F25" s="167"/>
      <c r="G25" s="168"/>
      <c r="H25" s="168"/>
      <c r="I25" s="169" t="s">
        <v>165</v>
      </c>
      <c r="J25" s="170"/>
      <c r="K25" s="171"/>
      <c r="L25" s="171" t="s">
        <v>143</v>
      </c>
      <c r="M25" s="172" t="s">
        <v>247</v>
      </c>
      <c r="N25" s="173"/>
      <c r="O25" s="174">
        <v>0.69</v>
      </c>
      <c r="P25" s="175"/>
      <c r="Q25" s="175"/>
      <c r="R25" s="175"/>
      <c r="S25" s="175"/>
      <c r="T25" s="195"/>
      <c r="U25" s="196"/>
      <c r="V25" s="202" t="s">
        <v>148</v>
      </c>
      <c r="W25" s="207"/>
      <c r="X25" s="208" t="s">
        <v>255</v>
      </c>
      <c r="Y25" s="209"/>
      <c r="Z25" s="207"/>
      <c r="AA25" s="210"/>
      <c r="AB25" s="211"/>
      <c r="AC25" s="379"/>
      <c r="AD25" s="212"/>
      <c r="AE25" s="206"/>
      <c r="AF25" s="213"/>
      <c r="AG25" s="214"/>
      <c r="AH25" s="184">
        <v>45499</v>
      </c>
      <c r="AI25" s="216">
        <v>45562</v>
      </c>
      <c r="AJ25" s="186">
        <f>DATEDIF(AH25,AI25,"m")</f>
        <v>2</v>
      </c>
      <c r="AK25" s="216">
        <v>45562</v>
      </c>
      <c r="AL25" s="187">
        <f>AK25-AI25</f>
        <v>0</v>
      </c>
      <c r="AM25" s="207"/>
      <c r="AN25" s="215"/>
      <c r="AO25" s="217"/>
      <c r="AP25" s="207"/>
      <c r="AQ25" s="207"/>
      <c r="AR25" s="217"/>
      <c r="AS25" s="215"/>
      <c r="AT25" s="217"/>
      <c r="AU25" s="212"/>
      <c r="AV25" s="218"/>
      <c r="AW25" s="190"/>
      <c r="AX25" s="190">
        <v>4578</v>
      </c>
      <c r="AY25" s="190">
        <v>7412</v>
      </c>
      <c r="AZ25" s="190">
        <v>456</v>
      </c>
      <c r="BA25" s="190">
        <v>4574</v>
      </c>
      <c r="BB25" s="190">
        <f t="shared" si="11"/>
        <v>4</v>
      </c>
      <c r="BC25" s="219"/>
      <c r="BD25" s="207"/>
      <c r="BE25" s="212"/>
      <c r="BF25" s="220"/>
      <c r="BG25" s="220"/>
      <c r="BH25" s="221"/>
      <c r="BI25" s="221"/>
      <c r="BJ25" s="205"/>
      <c r="BK25" s="206"/>
      <c r="BL25" s="206"/>
      <c r="BM25" s="206"/>
      <c r="BN25" s="175"/>
      <c r="BO25" s="222"/>
      <c r="BP25" s="197"/>
      <c r="BQ25" s="169"/>
      <c r="BR25" s="169"/>
      <c r="BS25" s="172"/>
      <c r="BT25" s="169"/>
      <c r="BU25" s="172"/>
      <c r="BV25" s="198"/>
      <c r="BW25" s="198"/>
      <c r="BX25" s="177"/>
      <c r="BY25" s="177"/>
      <c r="BZ25" s="177"/>
      <c r="CA25" s="199"/>
      <c r="CB25" s="200" t="s">
        <v>369</v>
      </c>
      <c r="CC25" s="180" t="s">
        <v>370</v>
      </c>
      <c r="CD25" s="168"/>
      <c r="CE25" s="172" t="s">
        <v>371</v>
      </c>
      <c r="CF25" s="373" t="s">
        <v>372</v>
      </c>
      <c r="CG25" s="173"/>
      <c r="CH25" s="201"/>
      <c r="CI25" s="171"/>
      <c r="CJ25" s="171"/>
      <c r="CK25" s="172"/>
      <c r="CL25" s="168"/>
      <c r="CM25" s="168"/>
      <c r="CN25" s="175"/>
    </row>
    <row r="26" spans="1:92" x14ac:dyDescent="0.25">
      <c r="CB26" s="375"/>
      <c r="CC26" s="375"/>
      <c r="CE26" s="372"/>
      <c r="CF26" s="372"/>
    </row>
    <row r="27" spans="1:92" s="249" customFormat="1" ht="13.5" customHeight="1" x14ac:dyDescent="0.25">
      <c r="A27" s="223">
        <v>22</v>
      </c>
      <c r="B27" s="224" t="s">
        <v>166</v>
      </c>
      <c r="C27" s="254" t="s">
        <v>193</v>
      </c>
      <c r="D27" s="225" t="s">
        <v>218</v>
      </c>
      <c r="E27" s="224" t="s">
        <v>167</v>
      </c>
      <c r="F27" s="226">
        <v>3</v>
      </c>
      <c r="G27" s="229" t="s">
        <v>162</v>
      </c>
      <c r="H27" s="227"/>
      <c r="I27" s="228" t="s">
        <v>141</v>
      </c>
      <c r="J27" s="229"/>
      <c r="K27" s="230"/>
      <c r="L27" s="230" t="s">
        <v>143</v>
      </c>
      <c r="M27" s="229" t="s">
        <v>247</v>
      </c>
      <c r="N27" s="231"/>
      <c r="O27" s="232">
        <v>1</v>
      </c>
      <c r="P27" s="233"/>
      <c r="Q27" s="233"/>
      <c r="R27" s="233"/>
      <c r="S27" s="233"/>
      <c r="T27" s="240"/>
      <c r="U27" s="234"/>
      <c r="V27" s="235" t="s">
        <v>242</v>
      </c>
      <c r="W27" s="236"/>
      <c r="X27" s="236" t="s">
        <v>254</v>
      </c>
      <c r="Y27" s="237"/>
      <c r="Z27" s="236"/>
      <c r="AA27" s="233"/>
      <c r="AB27" s="228"/>
      <c r="AC27" s="246"/>
      <c r="AD27" s="238"/>
      <c r="AE27" s="233"/>
      <c r="AF27" s="239"/>
      <c r="AG27" s="240"/>
      <c r="AH27" s="241"/>
      <c r="AI27" s="242"/>
      <c r="AJ27" s="236">
        <f t="shared" ref="AJ27:AJ37" si="12">DATEDIF(AH27,AI27,"m")</f>
        <v>0</v>
      </c>
      <c r="AK27" s="242"/>
      <c r="AL27" s="243">
        <f t="shared" ref="AL27:AL37" si="13">AK27-AI27</f>
        <v>0</v>
      </c>
      <c r="AM27" s="242">
        <v>44419</v>
      </c>
      <c r="AN27" s="242">
        <v>44900</v>
      </c>
      <c r="AO27" s="236">
        <f t="shared" ref="AO27:AO38" si="14">DATEDIF(AM27,AN27,"m")</f>
        <v>15</v>
      </c>
      <c r="AP27" s="242">
        <v>44419</v>
      </c>
      <c r="AQ27" s="242">
        <v>44895</v>
      </c>
      <c r="AR27" s="236">
        <f>AQ27-AN27</f>
        <v>-5</v>
      </c>
      <c r="AS27" s="242">
        <v>44771</v>
      </c>
      <c r="AT27" s="236">
        <f t="shared" ref="AT27:AT35" si="15">AS27-AN27</f>
        <v>-129</v>
      </c>
      <c r="AU27" s="238">
        <v>2021</v>
      </c>
      <c r="AV27" s="244">
        <v>2022</v>
      </c>
      <c r="AW27" s="245"/>
      <c r="AX27" s="245"/>
      <c r="AY27" s="245"/>
      <c r="AZ27" s="245"/>
      <c r="BA27" s="245"/>
      <c r="BB27" s="245"/>
      <c r="BC27" s="344">
        <v>3000</v>
      </c>
      <c r="BD27" s="345">
        <v>2000</v>
      </c>
      <c r="BE27" s="346">
        <v>0</v>
      </c>
      <c r="BF27" s="347">
        <v>3000</v>
      </c>
      <c r="BG27" s="347">
        <v>2000</v>
      </c>
      <c r="BH27" s="348">
        <v>0</v>
      </c>
      <c r="BI27" s="348">
        <f>BF27-BK27</f>
        <v>603</v>
      </c>
      <c r="BJ27" s="349">
        <f t="shared" ref="BJ27:BJ28" si="16">BC27*100%/BF27</f>
        <v>1</v>
      </c>
      <c r="BK27" s="350">
        <v>2397</v>
      </c>
      <c r="BL27" s="350">
        <v>644</v>
      </c>
      <c r="BM27" s="351">
        <v>0</v>
      </c>
      <c r="BN27" s="352">
        <f t="shared" ref="BN27:BN36" si="17">BC27-BK27</f>
        <v>603</v>
      </c>
      <c r="BO27" s="353">
        <f t="shared" ref="BO27:BO36" si="18">BK27*100%/BC27</f>
        <v>0.79900000000000004</v>
      </c>
      <c r="BP27" s="354" t="s">
        <v>306</v>
      </c>
      <c r="BQ27" s="355" t="s">
        <v>307</v>
      </c>
      <c r="BR27" s="356" t="s">
        <v>308</v>
      </c>
      <c r="BS27" s="356" t="s">
        <v>348</v>
      </c>
      <c r="BT27" s="356" t="s">
        <v>309</v>
      </c>
      <c r="BU27" s="357"/>
      <c r="BV27" s="356" t="s">
        <v>310</v>
      </c>
      <c r="BW27" s="357"/>
      <c r="BX27" s="345"/>
      <c r="BY27" s="345"/>
      <c r="BZ27" s="345" t="s">
        <v>311</v>
      </c>
      <c r="CA27" s="361" t="s">
        <v>348</v>
      </c>
      <c r="CB27" s="376" t="s">
        <v>373</v>
      </c>
      <c r="CC27" s="228" t="s">
        <v>374</v>
      </c>
      <c r="CD27" s="369">
        <v>1</v>
      </c>
      <c r="CE27" s="228" t="s">
        <v>375</v>
      </c>
      <c r="CF27" s="374" t="s">
        <v>376</v>
      </c>
      <c r="CG27" s="370">
        <v>1</v>
      </c>
      <c r="CH27" s="248"/>
      <c r="CI27" s="230"/>
      <c r="CJ27" s="230"/>
      <c r="CK27" s="229"/>
      <c r="CL27" s="227"/>
      <c r="CM27" s="227"/>
      <c r="CN27" s="233"/>
    </row>
    <row r="28" spans="1:92" s="249" customFormat="1" ht="13.5" customHeight="1" x14ac:dyDescent="0.25">
      <c r="A28" s="223">
        <v>22</v>
      </c>
      <c r="B28" s="224" t="s">
        <v>166</v>
      </c>
      <c r="C28" s="254" t="s">
        <v>194</v>
      </c>
      <c r="D28" s="225" t="s">
        <v>219</v>
      </c>
      <c r="E28" s="224" t="s">
        <v>168</v>
      </c>
      <c r="F28" s="226">
        <v>2.7</v>
      </c>
      <c r="G28" s="229"/>
      <c r="H28" s="227"/>
      <c r="I28" s="228" t="s">
        <v>141</v>
      </c>
      <c r="J28" s="229"/>
      <c r="K28" s="230"/>
      <c r="L28" s="230" t="s">
        <v>163</v>
      </c>
      <c r="M28" s="229" t="s">
        <v>247</v>
      </c>
      <c r="N28" s="231"/>
      <c r="O28" s="232"/>
      <c r="P28" s="233"/>
      <c r="Q28" s="233"/>
      <c r="R28" s="233"/>
      <c r="S28" s="233"/>
      <c r="T28" s="240"/>
      <c r="U28" s="234"/>
      <c r="V28" s="235" t="s">
        <v>243</v>
      </c>
      <c r="W28" s="236"/>
      <c r="X28" s="236" t="s">
        <v>256</v>
      </c>
      <c r="Y28" s="237"/>
      <c r="Z28" s="236"/>
      <c r="AA28" s="233"/>
      <c r="AB28" s="228"/>
      <c r="AC28" s="246"/>
      <c r="AD28" s="238"/>
      <c r="AE28" s="233"/>
      <c r="AF28" s="239"/>
      <c r="AG28" s="240"/>
      <c r="AH28" s="241">
        <v>44770</v>
      </c>
      <c r="AI28" s="242">
        <v>44862</v>
      </c>
      <c r="AJ28" s="236">
        <f t="shared" si="12"/>
        <v>3</v>
      </c>
      <c r="AK28" s="242">
        <v>44832</v>
      </c>
      <c r="AL28" s="243">
        <f t="shared" si="13"/>
        <v>-30</v>
      </c>
      <c r="AM28" s="242"/>
      <c r="AN28" s="242"/>
      <c r="AO28" s="236">
        <f t="shared" si="14"/>
        <v>0</v>
      </c>
      <c r="AP28" s="242"/>
      <c r="AQ28" s="242"/>
      <c r="AR28" s="236"/>
      <c r="AS28" s="242"/>
      <c r="AT28" s="236">
        <f t="shared" si="15"/>
        <v>0</v>
      </c>
      <c r="AU28" s="238"/>
      <c r="AV28" s="244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245"/>
      <c r="BO28" s="245"/>
      <c r="BP28" s="354" t="s">
        <v>312</v>
      </c>
      <c r="BQ28" s="355"/>
      <c r="BR28" s="356"/>
      <c r="BS28" s="356"/>
      <c r="BT28" s="356"/>
      <c r="BU28" s="357"/>
      <c r="BV28" s="356"/>
      <c r="BW28" s="357"/>
      <c r="BX28" s="345"/>
      <c r="BY28" s="345"/>
      <c r="BZ28" s="345" t="s">
        <v>313</v>
      </c>
      <c r="CA28" s="361" t="s">
        <v>348</v>
      </c>
      <c r="CB28" s="376" t="s">
        <v>373</v>
      </c>
      <c r="CC28" s="228" t="s">
        <v>374</v>
      </c>
      <c r="CD28" s="369">
        <v>1</v>
      </c>
      <c r="CE28" s="228" t="s">
        <v>375</v>
      </c>
      <c r="CF28" s="374" t="s">
        <v>376</v>
      </c>
      <c r="CG28" s="370">
        <v>1</v>
      </c>
      <c r="CH28" s="248"/>
      <c r="CI28" s="230"/>
      <c r="CJ28" s="230"/>
      <c r="CK28" s="229"/>
      <c r="CL28" s="227"/>
      <c r="CM28" s="227"/>
      <c r="CN28" s="233"/>
    </row>
    <row r="29" spans="1:92" s="249" customFormat="1" ht="13.5" customHeight="1" x14ac:dyDescent="0.25">
      <c r="A29" s="223">
        <v>22</v>
      </c>
      <c r="B29" s="224" t="s">
        <v>166</v>
      </c>
      <c r="C29" s="254" t="s">
        <v>169</v>
      </c>
      <c r="D29" s="225" t="s">
        <v>220</v>
      </c>
      <c r="E29" s="224" t="s">
        <v>167</v>
      </c>
      <c r="F29" s="226">
        <v>3.7</v>
      </c>
      <c r="G29" s="229" t="s">
        <v>162</v>
      </c>
      <c r="H29" s="227" t="s">
        <v>170</v>
      </c>
      <c r="I29" s="228" t="s">
        <v>141</v>
      </c>
      <c r="J29" s="229"/>
      <c r="K29" s="230"/>
      <c r="L29" s="230" t="s">
        <v>143</v>
      </c>
      <c r="M29" s="229" t="s">
        <v>247</v>
      </c>
      <c r="N29" s="231"/>
      <c r="O29" s="232">
        <v>1</v>
      </c>
      <c r="P29" s="233"/>
      <c r="Q29" s="233"/>
      <c r="R29" s="233"/>
      <c r="S29" s="233"/>
      <c r="T29" s="240"/>
      <c r="U29" s="234"/>
      <c r="V29" s="235" t="s">
        <v>148</v>
      </c>
      <c r="W29" s="236"/>
      <c r="X29" s="236" t="s">
        <v>251</v>
      </c>
      <c r="Y29" s="237"/>
      <c r="Z29" s="236"/>
      <c r="AA29" s="233"/>
      <c r="AB29" s="228"/>
      <c r="AC29" s="246"/>
      <c r="AD29" s="238"/>
      <c r="AE29" s="233"/>
      <c r="AF29" s="239"/>
      <c r="AG29" s="240"/>
      <c r="AH29" s="241"/>
      <c r="AI29" s="242"/>
      <c r="AJ29" s="236">
        <f t="shared" si="12"/>
        <v>0</v>
      </c>
      <c r="AK29" s="242"/>
      <c r="AL29" s="243">
        <f t="shared" si="13"/>
        <v>0</v>
      </c>
      <c r="AM29" s="242">
        <v>44316</v>
      </c>
      <c r="AN29" s="242">
        <v>44938</v>
      </c>
      <c r="AO29" s="236">
        <f t="shared" si="14"/>
        <v>20</v>
      </c>
      <c r="AP29" s="242">
        <v>44316</v>
      </c>
      <c r="AQ29" s="242">
        <v>44916</v>
      </c>
      <c r="AR29" s="236">
        <f t="shared" ref="AR29:AR35" si="19">AQ29-AN29</f>
        <v>-22</v>
      </c>
      <c r="AS29" s="242">
        <v>44407</v>
      </c>
      <c r="AT29" s="236">
        <f t="shared" si="15"/>
        <v>-531</v>
      </c>
      <c r="AU29" s="238">
        <v>2021</v>
      </c>
      <c r="AV29" s="244">
        <v>2022</v>
      </c>
      <c r="AW29" s="245"/>
      <c r="AX29" s="245"/>
      <c r="AY29" s="245"/>
      <c r="AZ29" s="245"/>
      <c r="BA29" s="245"/>
      <c r="BB29" s="245"/>
      <c r="BC29" s="344">
        <v>4235</v>
      </c>
      <c r="BD29" s="345">
        <v>330</v>
      </c>
      <c r="BE29" s="346">
        <v>150</v>
      </c>
      <c r="BF29" s="347">
        <v>4235</v>
      </c>
      <c r="BG29" s="347">
        <v>330</v>
      </c>
      <c r="BH29" s="348">
        <v>150</v>
      </c>
      <c r="BI29" s="348">
        <f>BF29-BC29</f>
        <v>0</v>
      </c>
      <c r="BJ29" s="349">
        <f>BC29*100%/BF29</f>
        <v>1</v>
      </c>
      <c r="BK29" s="350">
        <v>4223</v>
      </c>
      <c r="BL29" s="350">
        <v>291.89999999999998</v>
      </c>
      <c r="BM29" s="351"/>
      <c r="BN29" s="352">
        <f t="shared" si="17"/>
        <v>12</v>
      </c>
      <c r="BO29" s="353">
        <f t="shared" si="18"/>
        <v>0.99716646989374258</v>
      </c>
      <c r="BP29" s="354" t="s">
        <v>306</v>
      </c>
      <c r="BQ29" s="355" t="s">
        <v>314</v>
      </c>
      <c r="BR29" s="356" t="s">
        <v>308</v>
      </c>
      <c r="BS29" s="356" t="s">
        <v>348</v>
      </c>
      <c r="BT29" s="356" t="s">
        <v>308</v>
      </c>
      <c r="BU29" s="356" t="s">
        <v>348</v>
      </c>
      <c r="BV29" s="356" t="s">
        <v>308</v>
      </c>
      <c r="BW29" s="356" t="s">
        <v>348</v>
      </c>
      <c r="BX29" s="356"/>
      <c r="BY29" s="356"/>
      <c r="BZ29" s="345" t="s">
        <v>315</v>
      </c>
      <c r="CA29" s="362"/>
      <c r="CB29" s="376" t="s">
        <v>373</v>
      </c>
      <c r="CC29" s="228" t="s">
        <v>374</v>
      </c>
      <c r="CD29" s="369">
        <v>1</v>
      </c>
      <c r="CE29" s="228" t="s">
        <v>375</v>
      </c>
      <c r="CF29" s="374" t="s">
        <v>376</v>
      </c>
      <c r="CG29" s="370">
        <v>1</v>
      </c>
      <c r="CH29" s="248"/>
      <c r="CI29" s="230"/>
      <c r="CJ29" s="230"/>
      <c r="CK29" s="229"/>
      <c r="CL29" s="227"/>
      <c r="CM29" s="227"/>
      <c r="CN29" s="233"/>
    </row>
    <row r="30" spans="1:92" s="249" customFormat="1" ht="13.5" customHeight="1" x14ac:dyDescent="0.25">
      <c r="A30" s="223">
        <v>22</v>
      </c>
      <c r="B30" s="224" t="s">
        <v>166</v>
      </c>
      <c r="C30" s="254" t="s">
        <v>195</v>
      </c>
      <c r="D30" s="225" t="s">
        <v>221</v>
      </c>
      <c r="E30" s="224" t="s">
        <v>167</v>
      </c>
      <c r="F30" s="226">
        <v>3.2</v>
      </c>
      <c r="G30" s="229" t="s">
        <v>162</v>
      </c>
      <c r="H30" s="227"/>
      <c r="I30" s="228" t="s">
        <v>141</v>
      </c>
      <c r="J30" s="229"/>
      <c r="K30" s="230"/>
      <c r="L30" s="230" t="s">
        <v>143</v>
      </c>
      <c r="M30" s="229" t="s">
        <v>247</v>
      </c>
      <c r="N30" s="231"/>
      <c r="O30" s="232">
        <v>1</v>
      </c>
      <c r="P30" s="233"/>
      <c r="Q30" s="233"/>
      <c r="R30" s="233"/>
      <c r="S30" s="233"/>
      <c r="T30" s="240"/>
      <c r="U30" s="234"/>
      <c r="V30" s="235" t="s">
        <v>148</v>
      </c>
      <c r="W30" s="236"/>
      <c r="X30" s="236" t="s">
        <v>257</v>
      </c>
      <c r="Y30" s="237"/>
      <c r="Z30" s="236"/>
      <c r="AA30" s="233"/>
      <c r="AB30" s="228"/>
      <c r="AC30" s="246"/>
      <c r="AD30" s="238"/>
      <c r="AE30" s="233"/>
      <c r="AF30" s="239"/>
      <c r="AG30" s="240"/>
      <c r="AH30" s="241"/>
      <c r="AI30" s="242"/>
      <c r="AJ30" s="236">
        <f t="shared" si="12"/>
        <v>0</v>
      </c>
      <c r="AK30" s="242"/>
      <c r="AL30" s="243">
        <f t="shared" si="13"/>
        <v>0</v>
      </c>
      <c r="AM30" s="242">
        <v>44557</v>
      </c>
      <c r="AN30" s="242">
        <v>44938</v>
      </c>
      <c r="AO30" s="236">
        <f t="shared" si="14"/>
        <v>12</v>
      </c>
      <c r="AP30" s="242">
        <v>44557</v>
      </c>
      <c r="AQ30" s="242">
        <v>44923</v>
      </c>
      <c r="AR30" s="236">
        <f t="shared" si="19"/>
        <v>-15</v>
      </c>
      <c r="AS30" s="242">
        <v>44742</v>
      </c>
      <c r="AT30" s="236">
        <f t="shared" si="15"/>
        <v>-196</v>
      </c>
      <c r="AU30" s="238">
        <v>2022</v>
      </c>
      <c r="AV30" s="244">
        <v>2022</v>
      </c>
      <c r="AW30" s="245"/>
      <c r="AX30" s="245"/>
      <c r="AY30" s="245"/>
      <c r="AZ30" s="245"/>
      <c r="BA30" s="245"/>
      <c r="BB30" s="245"/>
      <c r="BC30" s="344">
        <v>0</v>
      </c>
      <c r="BD30" s="345">
        <v>1202</v>
      </c>
      <c r="BE30" s="346">
        <v>0</v>
      </c>
      <c r="BF30" s="347">
        <v>0</v>
      </c>
      <c r="BG30" s="347">
        <v>1202</v>
      </c>
      <c r="BH30" s="348">
        <v>0</v>
      </c>
      <c r="BI30" s="348">
        <f>BF30-BK30</f>
        <v>0</v>
      </c>
      <c r="BJ30" s="349" t="e">
        <f>BC30*100%/BF30</f>
        <v>#DIV/0!</v>
      </c>
      <c r="BK30" s="350">
        <v>0</v>
      </c>
      <c r="BL30" s="350">
        <v>161.5</v>
      </c>
      <c r="BM30" s="351">
        <v>0</v>
      </c>
      <c r="BN30" s="352">
        <f>BC30-BK30</f>
        <v>0</v>
      </c>
      <c r="BO30" s="353" t="e">
        <f>BK30*100%/BC30</f>
        <v>#DIV/0!</v>
      </c>
      <c r="BP30" s="354" t="s">
        <v>306</v>
      </c>
      <c r="BQ30" s="355" t="s">
        <v>316</v>
      </c>
      <c r="BR30" s="356" t="s">
        <v>317</v>
      </c>
      <c r="BS30" s="356" t="s">
        <v>348</v>
      </c>
      <c r="BT30" s="356" t="s">
        <v>309</v>
      </c>
      <c r="BU30" s="356"/>
      <c r="BV30" s="356" t="s">
        <v>317</v>
      </c>
      <c r="BW30" s="356" t="s">
        <v>348</v>
      </c>
      <c r="BX30" s="356"/>
      <c r="BY30" s="356"/>
      <c r="BZ30" s="345" t="s">
        <v>315</v>
      </c>
      <c r="CA30" s="362"/>
      <c r="CB30" s="376" t="s">
        <v>373</v>
      </c>
      <c r="CC30" s="228" t="s">
        <v>374</v>
      </c>
      <c r="CD30" s="369">
        <v>1</v>
      </c>
      <c r="CE30" s="228" t="s">
        <v>375</v>
      </c>
      <c r="CF30" s="374" t="s">
        <v>376</v>
      </c>
      <c r="CG30" s="370">
        <v>1</v>
      </c>
      <c r="CH30" s="248"/>
      <c r="CI30" s="230"/>
      <c r="CJ30" s="230"/>
      <c r="CK30" s="229"/>
      <c r="CL30" s="227"/>
      <c r="CM30" s="227"/>
      <c r="CN30" s="233"/>
    </row>
    <row r="31" spans="1:92" s="249" customFormat="1" ht="13.5" customHeight="1" x14ac:dyDescent="0.25">
      <c r="A31" s="223">
        <v>22</v>
      </c>
      <c r="B31" s="224" t="s">
        <v>166</v>
      </c>
      <c r="C31" s="254" t="s">
        <v>171</v>
      </c>
      <c r="D31" s="225" t="s">
        <v>222</v>
      </c>
      <c r="E31" s="224" t="s">
        <v>167</v>
      </c>
      <c r="F31" s="226">
        <v>2.4</v>
      </c>
      <c r="G31" s="229" t="s">
        <v>162</v>
      </c>
      <c r="H31" s="227"/>
      <c r="I31" s="228" t="s">
        <v>141</v>
      </c>
      <c r="J31" s="229"/>
      <c r="K31" s="230"/>
      <c r="L31" s="230" t="s">
        <v>143</v>
      </c>
      <c r="M31" s="229" t="s">
        <v>247</v>
      </c>
      <c r="N31" s="231"/>
      <c r="O31" s="232">
        <v>1</v>
      </c>
      <c r="P31" s="233"/>
      <c r="Q31" s="233"/>
      <c r="R31" s="233"/>
      <c r="S31" s="233"/>
      <c r="T31" s="240"/>
      <c r="U31" s="234"/>
      <c r="V31" s="235" t="s">
        <v>246</v>
      </c>
      <c r="W31" s="236"/>
      <c r="X31" s="236" t="s">
        <v>258</v>
      </c>
      <c r="Y31" s="237"/>
      <c r="Z31" s="236"/>
      <c r="AA31" s="233"/>
      <c r="AB31" s="228"/>
      <c r="AC31" s="246"/>
      <c r="AD31" s="238"/>
      <c r="AE31" s="233"/>
      <c r="AF31" s="239"/>
      <c r="AG31" s="240"/>
      <c r="AH31" s="241"/>
      <c r="AI31" s="242"/>
      <c r="AJ31" s="236">
        <f t="shared" si="12"/>
        <v>0</v>
      </c>
      <c r="AK31" s="242"/>
      <c r="AL31" s="243">
        <f t="shared" si="13"/>
        <v>0</v>
      </c>
      <c r="AM31" s="242">
        <v>44557</v>
      </c>
      <c r="AN31" s="242">
        <v>44938</v>
      </c>
      <c r="AO31" s="236">
        <f t="shared" si="14"/>
        <v>12</v>
      </c>
      <c r="AP31" s="242">
        <v>44557</v>
      </c>
      <c r="AQ31" s="242">
        <v>44924</v>
      </c>
      <c r="AR31" s="236">
        <f t="shared" si="19"/>
        <v>-14</v>
      </c>
      <c r="AS31" s="242">
        <v>44680</v>
      </c>
      <c r="AT31" s="236">
        <f t="shared" si="15"/>
        <v>-258</v>
      </c>
      <c r="AU31" s="238">
        <v>2022</v>
      </c>
      <c r="AV31" s="244">
        <v>2022</v>
      </c>
      <c r="AW31" s="245"/>
      <c r="AX31" s="245"/>
      <c r="AY31" s="245"/>
      <c r="AZ31" s="245"/>
      <c r="BA31" s="245"/>
      <c r="BB31" s="245"/>
      <c r="BC31" s="344">
        <v>1947</v>
      </c>
      <c r="BD31" s="345">
        <v>2864</v>
      </c>
      <c r="BE31" s="346">
        <v>150</v>
      </c>
      <c r="BF31" s="347">
        <v>1884</v>
      </c>
      <c r="BG31" s="347">
        <v>2090</v>
      </c>
      <c r="BH31" s="348">
        <v>150</v>
      </c>
      <c r="BI31" s="348">
        <f>BF31-BC31</f>
        <v>-63</v>
      </c>
      <c r="BJ31" s="349">
        <f>BC31*100%/BF31</f>
        <v>1.0334394904458599</v>
      </c>
      <c r="BK31" s="350">
        <v>2092</v>
      </c>
      <c r="BL31" s="350">
        <v>3189</v>
      </c>
      <c r="BM31" s="351">
        <v>120</v>
      </c>
      <c r="BN31" s="352">
        <f t="shared" si="17"/>
        <v>-145</v>
      </c>
      <c r="BO31" s="353">
        <f t="shared" si="18"/>
        <v>1.0744735490498203</v>
      </c>
      <c r="BP31" s="354" t="s">
        <v>306</v>
      </c>
      <c r="BQ31" s="355" t="s">
        <v>318</v>
      </c>
      <c r="BR31" s="356"/>
      <c r="BS31" s="356"/>
      <c r="BT31" s="356"/>
      <c r="BU31" s="356"/>
      <c r="BV31" s="356"/>
      <c r="BW31" s="356"/>
      <c r="BX31" s="356"/>
      <c r="BY31" s="356"/>
      <c r="BZ31" s="345" t="s">
        <v>315</v>
      </c>
      <c r="CA31" s="362"/>
      <c r="CB31" s="376" t="s">
        <v>373</v>
      </c>
      <c r="CC31" s="228" t="s">
        <v>374</v>
      </c>
      <c r="CD31" s="369">
        <v>1</v>
      </c>
      <c r="CE31" s="228" t="s">
        <v>375</v>
      </c>
      <c r="CF31" s="374" t="s">
        <v>376</v>
      </c>
      <c r="CG31" s="370">
        <v>1</v>
      </c>
      <c r="CH31" s="248"/>
      <c r="CI31" s="230"/>
      <c r="CJ31" s="230"/>
      <c r="CK31" s="229"/>
      <c r="CL31" s="227"/>
      <c r="CM31" s="227"/>
      <c r="CN31" s="233"/>
    </row>
    <row r="32" spans="1:92" s="249" customFormat="1" ht="13.5" customHeight="1" x14ac:dyDescent="0.25">
      <c r="A32" s="223">
        <v>22.23</v>
      </c>
      <c r="B32" s="224" t="s">
        <v>166</v>
      </c>
      <c r="C32" s="254" t="s">
        <v>196</v>
      </c>
      <c r="D32" s="225" t="s">
        <v>223</v>
      </c>
      <c r="E32" s="224" t="s">
        <v>167</v>
      </c>
      <c r="F32" s="226">
        <v>2.6</v>
      </c>
      <c r="G32" s="229" t="s">
        <v>172</v>
      </c>
      <c r="H32" s="227"/>
      <c r="I32" s="228" t="s">
        <v>160</v>
      </c>
      <c r="J32" s="229"/>
      <c r="K32" s="230"/>
      <c r="L32" s="230" t="s">
        <v>143</v>
      </c>
      <c r="M32" s="229" t="s">
        <v>247</v>
      </c>
      <c r="N32" s="231"/>
      <c r="O32" s="232">
        <v>1</v>
      </c>
      <c r="P32" s="233"/>
      <c r="Q32" s="233"/>
      <c r="R32" s="233"/>
      <c r="S32" s="233"/>
      <c r="T32" s="240"/>
      <c r="U32" s="234"/>
      <c r="V32" s="235" t="s">
        <v>245</v>
      </c>
      <c r="W32" s="236"/>
      <c r="X32" s="236" t="s">
        <v>251</v>
      </c>
      <c r="Y32" s="237"/>
      <c r="Z32" s="236"/>
      <c r="AA32" s="233"/>
      <c r="AB32" s="228"/>
      <c r="AC32" s="246"/>
      <c r="AD32" s="238"/>
      <c r="AE32" s="233"/>
      <c r="AF32" s="239"/>
      <c r="AG32" s="240"/>
      <c r="AH32" s="241">
        <v>44524</v>
      </c>
      <c r="AI32" s="242">
        <v>44557</v>
      </c>
      <c r="AJ32" s="236">
        <f t="shared" si="12"/>
        <v>1</v>
      </c>
      <c r="AK32" s="242">
        <v>44550</v>
      </c>
      <c r="AL32" s="243">
        <f t="shared" si="13"/>
        <v>-7</v>
      </c>
      <c r="AM32" s="242">
        <v>44557</v>
      </c>
      <c r="AN32" s="242">
        <v>45041</v>
      </c>
      <c r="AO32" s="236">
        <f t="shared" si="14"/>
        <v>15</v>
      </c>
      <c r="AP32" s="242">
        <v>44557</v>
      </c>
      <c r="AQ32" s="242">
        <v>45016</v>
      </c>
      <c r="AR32" s="236">
        <f t="shared" si="19"/>
        <v>-25</v>
      </c>
      <c r="AS32" s="242">
        <v>44673</v>
      </c>
      <c r="AT32" s="236">
        <f t="shared" si="15"/>
        <v>-368</v>
      </c>
      <c r="AU32" s="238">
        <v>2022</v>
      </c>
      <c r="AV32" s="244">
        <v>2023</v>
      </c>
      <c r="AW32" s="245"/>
      <c r="AX32" s="245"/>
      <c r="AY32" s="245"/>
      <c r="AZ32" s="245"/>
      <c r="BA32" s="245"/>
      <c r="BB32" s="245"/>
      <c r="BC32" s="344">
        <v>4000</v>
      </c>
      <c r="BD32" s="345">
        <v>459</v>
      </c>
      <c r="BE32" s="346">
        <v>0</v>
      </c>
      <c r="BF32" s="347">
        <v>4000</v>
      </c>
      <c r="BG32" s="347">
        <v>459</v>
      </c>
      <c r="BH32" s="348">
        <v>0</v>
      </c>
      <c r="BI32" s="348">
        <f>BF32-BC32</f>
        <v>0</v>
      </c>
      <c r="BJ32" s="349">
        <f>BC32*100%/BF32</f>
        <v>1</v>
      </c>
      <c r="BK32" s="350"/>
      <c r="BL32" s="350"/>
      <c r="BM32" s="351"/>
      <c r="BN32" s="352">
        <f t="shared" si="17"/>
        <v>4000</v>
      </c>
      <c r="BO32" s="353">
        <f t="shared" si="18"/>
        <v>0</v>
      </c>
      <c r="BP32" s="354" t="s">
        <v>319</v>
      </c>
      <c r="BQ32" s="355" t="s">
        <v>318</v>
      </c>
      <c r="BR32" s="356" t="s">
        <v>320</v>
      </c>
      <c r="BS32" s="356" t="s">
        <v>348</v>
      </c>
      <c r="BT32" s="356" t="s">
        <v>320</v>
      </c>
      <c r="BU32" s="356" t="s">
        <v>348</v>
      </c>
      <c r="BV32" s="356" t="s">
        <v>320</v>
      </c>
      <c r="BW32" s="356" t="s">
        <v>348</v>
      </c>
      <c r="BX32" s="356"/>
      <c r="BY32" s="356"/>
      <c r="BZ32" s="345" t="s">
        <v>321</v>
      </c>
      <c r="CA32" s="362"/>
      <c r="CB32" s="376" t="s">
        <v>373</v>
      </c>
      <c r="CC32" s="228" t="s">
        <v>374</v>
      </c>
      <c r="CD32" s="369">
        <v>1</v>
      </c>
      <c r="CE32" s="228" t="s">
        <v>375</v>
      </c>
      <c r="CF32" s="374" t="s">
        <v>376</v>
      </c>
      <c r="CG32" s="370">
        <v>1</v>
      </c>
      <c r="CH32" s="248"/>
      <c r="CI32" s="230"/>
      <c r="CJ32" s="230"/>
      <c r="CK32" s="229"/>
      <c r="CL32" s="227"/>
      <c r="CM32" s="227"/>
      <c r="CN32" s="233"/>
    </row>
    <row r="33" spans="1:94" s="249" customFormat="1" ht="13.5" customHeight="1" x14ac:dyDescent="0.25">
      <c r="A33" s="223">
        <v>22.23</v>
      </c>
      <c r="B33" s="224" t="s">
        <v>166</v>
      </c>
      <c r="C33" s="254" t="s">
        <v>197</v>
      </c>
      <c r="D33" s="225" t="s">
        <v>224</v>
      </c>
      <c r="E33" s="224" t="s">
        <v>167</v>
      </c>
      <c r="F33" s="226">
        <v>3</v>
      </c>
      <c r="G33" s="229" t="s">
        <v>172</v>
      </c>
      <c r="H33" s="227"/>
      <c r="I33" s="228" t="s">
        <v>160</v>
      </c>
      <c r="J33" s="229"/>
      <c r="K33" s="230"/>
      <c r="L33" s="230" t="s">
        <v>143</v>
      </c>
      <c r="M33" s="229" t="s">
        <v>247</v>
      </c>
      <c r="N33" s="231"/>
      <c r="O33" s="232">
        <v>1</v>
      </c>
      <c r="P33" s="233"/>
      <c r="Q33" s="233"/>
      <c r="R33" s="233"/>
      <c r="S33" s="233"/>
      <c r="T33" s="240"/>
      <c r="U33" s="234"/>
      <c r="V33" s="235" t="s">
        <v>244</v>
      </c>
      <c r="W33" s="236"/>
      <c r="X33" s="236" t="s">
        <v>251</v>
      </c>
      <c r="Y33" s="237"/>
      <c r="Z33" s="236"/>
      <c r="AA33" s="233"/>
      <c r="AB33" s="228"/>
      <c r="AC33" s="246"/>
      <c r="AD33" s="238"/>
      <c r="AE33" s="233"/>
      <c r="AF33" s="239"/>
      <c r="AG33" s="240"/>
      <c r="AH33" s="241">
        <v>44749</v>
      </c>
      <c r="AI33" s="242">
        <v>44900</v>
      </c>
      <c r="AJ33" s="236">
        <f t="shared" si="12"/>
        <v>4</v>
      </c>
      <c r="AK33" s="242">
        <v>44804</v>
      </c>
      <c r="AL33" s="243">
        <f t="shared" si="13"/>
        <v>-96</v>
      </c>
      <c r="AM33" s="242">
        <v>44900</v>
      </c>
      <c r="AN33" s="242">
        <v>45076</v>
      </c>
      <c r="AO33" s="236">
        <f t="shared" si="14"/>
        <v>5</v>
      </c>
      <c r="AP33" s="242">
        <v>44900</v>
      </c>
      <c r="AQ33" s="242">
        <v>45107</v>
      </c>
      <c r="AR33" s="236">
        <f t="shared" si="19"/>
        <v>31</v>
      </c>
      <c r="AS33" s="242">
        <v>45107</v>
      </c>
      <c r="AT33" s="236">
        <f t="shared" si="15"/>
        <v>31</v>
      </c>
      <c r="AU33" s="238">
        <v>2022</v>
      </c>
      <c r="AV33" s="244">
        <v>2023</v>
      </c>
      <c r="AW33" s="251"/>
      <c r="AX33" s="245"/>
      <c r="AY33" s="245"/>
      <c r="AZ33" s="245"/>
      <c r="BA33" s="245"/>
      <c r="BB33" s="245"/>
      <c r="BC33" s="344">
        <v>751</v>
      </c>
      <c r="BD33" s="345">
        <v>982</v>
      </c>
      <c r="BE33" s="346">
        <v>0</v>
      </c>
      <c r="BF33" s="347">
        <v>751</v>
      </c>
      <c r="BG33" s="347">
        <v>982</v>
      </c>
      <c r="BH33" s="348">
        <v>0</v>
      </c>
      <c r="BI33" s="348">
        <f>BF33-BC33</f>
        <v>0</v>
      </c>
      <c r="BJ33" s="349">
        <f>BC33*100%/BF33</f>
        <v>1</v>
      </c>
      <c r="BK33" s="352">
        <v>637</v>
      </c>
      <c r="BL33" s="352">
        <v>798</v>
      </c>
      <c r="BM33" s="351">
        <v>0</v>
      </c>
      <c r="BN33" s="352">
        <f>BC33-BK33</f>
        <v>114</v>
      </c>
      <c r="BO33" s="353">
        <f>BK33*100%/BC33</f>
        <v>0.84820239680426102</v>
      </c>
      <c r="BP33" s="354" t="s">
        <v>322</v>
      </c>
      <c r="BQ33" s="355" t="s">
        <v>323</v>
      </c>
      <c r="BR33" s="356"/>
      <c r="BS33" s="356"/>
      <c r="BT33" s="356"/>
      <c r="BU33" s="356"/>
      <c r="BV33" s="356"/>
      <c r="BW33" s="356"/>
      <c r="BX33" s="356"/>
      <c r="BY33" s="356"/>
      <c r="BZ33" s="345" t="s">
        <v>324</v>
      </c>
      <c r="CA33" s="362"/>
      <c r="CB33" s="376" t="s">
        <v>373</v>
      </c>
      <c r="CC33" s="228" t="s">
        <v>374</v>
      </c>
      <c r="CD33" s="369">
        <v>1</v>
      </c>
      <c r="CE33" s="228" t="s">
        <v>375</v>
      </c>
      <c r="CF33" s="374" t="s">
        <v>376</v>
      </c>
      <c r="CG33" s="370">
        <v>1</v>
      </c>
      <c r="CH33" s="248"/>
      <c r="CI33" s="230"/>
      <c r="CJ33" s="230"/>
      <c r="CK33" s="229"/>
      <c r="CL33" s="227"/>
      <c r="CM33" s="227"/>
      <c r="CN33" s="233"/>
    </row>
    <row r="34" spans="1:94" s="249" customFormat="1" ht="13.5" customHeight="1" x14ac:dyDescent="0.25">
      <c r="A34" s="223">
        <v>23</v>
      </c>
      <c r="B34" s="224" t="s">
        <v>166</v>
      </c>
      <c r="C34" s="254" t="s">
        <v>268</v>
      </c>
      <c r="D34" s="225" t="s">
        <v>225</v>
      </c>
      <c r="E34" s="224" t="s">
        <v>167</v>
      </c>
      <c r="F34" s="226">
        <v>3.2</v>
      </c>
      <c r="G34" s="229"/>
      <c r="H34" s="227"/>
      <c r="I34" s="228" t="s">
        <v>173</v>
      </c>
      <c r="J34" s="229"/>
      <c r="K34" s="230"/>
      <c r="L34" s="230" t="s">
        <v>143</v>
      </c>
      <c r="M34" s="229" t="s">
        <v>247</v>
      </c>
      <c r="N34" s="231"/>
      <c r="O34" s="232">
        <v>1</v>
      </c>
      <c r="P34" s="233"/>
      <c r="Q34" s="233"/>
      <c r="R34" s="233"/>
      <c r="S34" s="233"/>
      <c r="T34" s="240"/>
      <c r="U34" s="234"/>
      <c r="V34" s="235" t="s">
        <v>242</v>
      </c>
      <c r="W34" s="236"/>
      <c r="X34" s="236" t="s">
        <v>259</v>
      </c>
      <c r="Y34" s="237"/>
      <c r="Z34" s="236"/>
      <c r="AA34" s="233"/>
      <c r="AB34" s="228"/>
      <c r="AC34" s="246"/>
      <c r="AD34" s="238"/>
      <c r="AE34" s="233"/>
      <c r="AF34" s="239"/>
      <c r="AG34" s="240"/>
      <c r="AH34" s="241">
        <v>45041</v>
      </c>
      <c r="AI34" s="242">
        <v>45071</v>
      </c>
      <c r="AJ34" s="236">
        <f t="shared" si="12"/>
        <v>1</v>
      </c>
      <c r="AK34" s="242">
        <v>45097</v>
      </c>
      <c r="AL34" s="243">
        <f t="shared" si="13"/>
        <v>26</v>
      </c>
      <c r="AM34" s="242">
        <v>45071</v>
      </c>
      <c r="AN34" s="242">
        <v>45138</v>
      </c>
      <c r="AO34" s="236">
        <f t="shared" si="14"/>
        <v>2</v>
      </c>
      <c r="AP34" s="242">
        <v>45071</v>
      </c>
      <c r="AQ34" s="242">
        <v>45239</v>
      </c>
      <c r="AR34" s="236">
        <f t="shared" si="19"/>
        <v>101</v>
      </c>
      <c r="AS34" s="242">
        <v>45239</v>
      </c>
      <c r="AT34" s="236">
        <f t="shared" si="15"/>
        <v>101</v>
      </c>
      <c r="AU34" s="238">
        <v>2023</v>
      </c>
      <c r="AV34" s="244">
        <v>2023</v>
      </c>
      <c r="AW34" s="245"/>
      <c r="AX34" s="245"/>
      <c r="AY34" s="245"/>
      <c r="AZ34" s="245"/>
      <c r="BA34" s="245"/>
      <c r="BB34" s="245"/>
      <c r="BC34" s="344">
        <v>0</v>
      </c>
      <c r="BD34" s="345">
        <v>2965.5</v>
      </c>
      <c r="BE34" s="346">
        <v>0</v>
      </c>
      <c r="BF34" s="347">
        <v>0</v>
      </c>
      <c r="BG34" s="347">
        <v>2965.5</v>
      </c>
      <c r="BH34" s="348">
        <v>0</v>
      </c>
      <c r="BI34" s="348">
        <f>BF34-BC34</f>
        <v>0</v>
      </c>
      <c r="BJ34" s="349" t="e">
        <f>BC34*100%/BF34</f>
        <v>#DIV/0!</v>
      </c>
      <c r="BK34" s="350">
        <v>0</v>
      </c>
      <c r="BL34" s="350">
        <v>1332</v>
      </c>
      <c r="BM34" s="351"/>
      <c r="BN34" s="352">
        <f t="shared" si="17"/>
        <v>0</v>
      </c>
      <c r="BO34" s="353" t="e">
        <f t="shared" si="18"/>
        <v>#DIV/0!</v>
      </c>
      <c r="BP34" s="354" t="s">
        <v>325</v>
      </c>
      <c r="BQ34" s="355" t="s">
        <v>326</v>
      </c>
      <c r="BR34" s="356"/>
      <c r="BS34" s="356"/>
      <c r="BT34" s="356"/>
      <c r="BU34" s="356"/>
      <c r="BV34" s="356"/>
      <c r="BW34" s="356"/>
      <c r="BX34" s="356"/>
      <c r="BY34" s="356"/>
      <c r="BZ34" s="345"/>
      <c r="CA34" s="362"/>
      <c r="CB34" s="376" t="s">
        <v>373</v>
      </c>
      <c r="CC34" s="228" t="s">
        <v>374</v>
      </c>
      <c r="CD34" s="369">
        <v>1</v>
      </c>
      <c r="CE34" s="228" t="s">
        <v>375</v>
      </c>
      <c r="CF34" s="374" t="s">
        <v>376</v>
      </c>
      <c r="CG34" s="370">
        <v>1</v>
      </c>
      <c r="CH34" s="248"/>
      <c r="CI34" s="230"/>
      <c r="CJ34" s="230"/>
      <c r="CK34" s="229"/>
      <c r="CL34" s="227"/>
      <c r="CM34" s="227"/>
      <c r="CN34" s="233"/>
    </row>
    <row r="35" spans="1:94" s="249" customFormat="1" ht="13.5" customHeight="1" x14ac:dyDescent="0.25">
      <c r="A35" s="223">
        <v>23</v>
      </c>
      <c r="B35" s="224" t="s">
        <v>166</v>
      </c>
      <c r="C35" s="254" t="s">
        <v>198</v>
      </c>
      <c r="D35" s="225" t="s">
        <v>226</v>
      </c>
      <c r="E35" s="224" t="s">
        <v>167</v>
      </c>
      <c r="F35" s="226">
        <v>2.9</v>
      </c>
      <c r="G35" s="229" t="s">
        <v>162</v>
      </c>
      <c r="H35" s="227"/>
      <c r="I35" s="228" t="s">
        <v>159</v>
      </c>
      <c r="J35" s="229"/>
      <c r="K35" s="230"/>
      <c r="L35" s="230" t="s">
        <v>143</v>
      </c>
      <c r="M35" s="229" t="s">
        <v>247</v>
      </c>
      <c r="N35" s="231"/>
      <c r="O35" s="232">
        <v>1</v>
      </c>
      <c r="P35" s="233"/>
      <c r="Q35" s="233"/>
      <c r="R35" s="233"/>
      <c r="S35" s="233"/>
      <c r="T35" s="240"/>
      <c r="U35" s="234"/>
      <c r="V35" s="235" t="s">
        <v>243</v>
      </c>
      <c r="W35" s="236"/>
      <c r="X35" s="236" t="s">
        <v>254</v>
      </c>
      <c r="Y35" s="237"/>
      <c r="Z35" s="236"/>
      <c r="AA35" s="233"/>
      <c r="AB35" s="228"/>
      <c r="AC35" s="246"/>
      <c r="AD35" s="238"/>
      <c r="AE35" s="233"/>
      <c r="AF35" s="239"/>
      <c r="AG35" s="240"/>
      <c r="AH35" s="241">
        <v>45041</v>
      </c>
      <c r="AI35" s="242">
        <v>45071</v>
      </c>
      <c r="AJ35" s="236">
        <f t="shared" si="12"/>
        <v>1</v>
      </c>
      <c r="AK35" s="242">
        <v>45068</v>
      </c>
      <c r="AL35" s="243">
        <f t="shared" si="13"/>
        <v>-3</v>
      </c>
      <c r="AM35" s="242">
        <v>45072</v>
      </c>
      <c r="AN35" s="242">
        <v>45164</v>
      </c>
      <c r="AO35" s="236">
        <f t="shared" si="14"/>
        <v>3</v>
      </c>
      <c r="AP35" s="242">
        <v>45072</v>
      </c>
      <c r="AQ35" s="242">
        <v>45164</v>
      </c>
      <c r="AR35" s="236">
        <f t="shared" si="19"/>
        <v>0</v>
      </c>
      <c r="AS35" s="242">
        <v>45164</v>
      </c>
      <c r="AT35" s="236">
        <f t="shared" si="15"/>
        <v>0</v>
      </c>
      <c r="AU35" s="238">
        <v>2023</v>
      </c>
      <c r="AV35" s="244">
        <v>2023</v>
      </c>
      <c r="AW35" s="245"/>
      <c r="AX35" s="245"/>
      <c r="AY35" s="245"/>
      <c r="AZ35" s="245"/>
      <c r="BA35" s="245"/>
      <c r="BB35" s="245"/>
      <c r="BC35" s="344">
        <v>3939.18</v>
      </c>
      <c r="BD35" s="345"/>
      <c r="BE35" s="346"/>
      <c r="BF35" s="347">
        <v>3939.18</v>
      </c>
      <c r="BG35" s="347"/>
      <c r="BH35" s="348"/>
      <c r="BI35" s="348">
        <f>BF35-BC35</f>
        <v>0</v>
      </c>
      <c r="BJ35" s="349">
        <f>BC35*100%/BF35</f>
        <v>1</v>
      </c>
      <c r="BK35" s="352">
        <v>2435.89</v>
      </c>
      <c r="BL35" s="352"/>
      <c r="BM35" s="351"/>
      <c r="BN35" s="352">
        <f t="shared" si="17"/>
        <v>1503.29</v>
      </c>
      <c r="BO35" s="353">
        <f t="shared" si="18"/>
        <v>0.61837489020557579</v>
      </c>
      <c r="BP35" s="354" t="s">
        <v>325</v>
      </c>
      <c r="BQ35" s="355" t="s">
        <v>326</v>
      </c>
      <c r="BR35" s="356"/>
      <c r="BS35" s="356"/>
      <c r="BT35" s="356"/>
      <c r="BU35" s="356"/>
      <c r="BV35" s="356"/>
      <c r="BW35" s="356"/>
      <c r="BX35" s="356"/>
      <c r="BY35" s="356"/>
      <c r="BZ35" s="345" t="s">
        <v>327</v>
      </c>
      <c r="CA35" s="362"/>
      <c r="CB35" s="376" t="s">
        <v>373</v>
      </c>
      <c r="CC35" s="228" t="s">
        <v>374</v>
      </c>
      <c r="CD35" s="369">
        <v>1</v>
      </c>
      <c r="CE35" s="228" t="s">
        <v>375</v>
      </c>
      <c r="CF35" s="374" t="s">
        <v>376</v>
      </c>
      <c r="CG35" s="370">
        <v>1</v>
      </c>
      <c r="CH35" s="248"/>
      <c r="CI35" s="230"/>
      <c r="CJ35" s="230"/>
      <c r="CK35" s="229"/>
      <c r="CL35" s="227"/>
      <c r="CM35" s="227"/>
      <c r="CN35" s="233"/>
    </row>
    <row r="36" spans="1:94" s="249" customFormat="1" ht="13.5" customHeight="1" x14ac:dyDescent="0.25">
      <c r="A36" s="223">
        <v>23</v>
      </c>
      <c r="B36" s="224" t="s">
        <v>166</v>
      </c>
      <c r="C36" s="254" t="s">
        <v>184</v>
      </c>
      <c r="D36" s="225" t="s">
        <v>227</v>
      </c>
      <c r="E36" s="224" t="s">
        <v>168</v>
      </c>
      <c r="F36" s="226"/>
      <c r="G36" s="229"/>
      <c r="H36" s="227"/>
      <c r="I36" s="228" t="s">
        <v>159</v>
      </c>
      <c r="J36" s="229"/>
      <c r="K36" s="230"/>
      <c r="L36" s="230" t="s">
        <v>143</v>
      </c>
      <c r="M36" s="229" t="s">
        <v>247</v>
      </c>
      <c r="N36" s="231"/>
      <c r="O36" s="232"/>
      <c r="P36" s="233"/>
      <c r="Q36" s="233"/>
      <c r="R36" s="233"/>
      <c r="S36" s="233"/>
      <c r="T36" s="240"/>
      <c r="U36" s="234"/>
      <c r="V36" s="235" t="s">
        <v>243</v>
      </c>
      <c r="W36" s="236" t="s">
        <v>249</v>
      </c>
      <c r="X36" s="236" t="s">
        <v>252</v>
      </c>
      <c r="Y36" s="237"/>
      <c r="Z36" s="236"/>
      <c r="AA36" s="233"/>
      <c r="AB36" s="228"/>
      <c r="AC36" s="246"/>
      <c r="AD36" s="238"/>
      <c r="AE36" s="233"/>
      <c r="AF36" s="239"/>
      <c r="AG36" s="240"/>
      <c r="AH36" s="241">
        <v>45071</v>
      </c>
      <c r="AI36" s="242">
        <v>45173</v>
      </c>
      <c r="AJ36" s="236">
        <f t="shared" si="12"/>
        <v>3</v>
      </c>
      <c r="AK36" s="242">
        <v>45239</v>
      </c>
      <c r="AL36" s="243">
        <f t="shared" si="13"/>
        <v>66</v>
      </c>
      <c r="AM36" s="242"/>
      <c r="AN36" s="242"/>
      <c r="AO36" s="236">
        <f t="shared" si="14"/>
        <v>0</v>
      </c>
      <c r="AP36" s="242"/>
      <c r="AQ36" s="242"/>
      <c r="AR36" s="236"/>
      <c r="AS36" s="242"/>
      <c r="AT36" s="236"/>
      <c r="AU36" s="238"/>
      <c r="AV36" s="244"/>
      <c r="AW36" s="252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  <c r="BL36" s="245"/>
      <c r="BM36" s="245"/>
      <c r="BN36" s="245"/>
      <c r="BO36" s="245"/>
      <c r="BP36" s="354" t="s">
        <v>328</v>
      </c>
      <c r="BQ36" s="355"/>
      <c r="BR36" s="356"/>
      <c r="BS36" s="356"/>
      <c r="BT36" s="356"/>
      <c r="BU36" s="356"/>
      <c r="BV36" s="356"/>
      <c r="BW36" s="356"/>
      <c r="BX36" s="356"/>
      <c r="BY36" s="356"/>
      <c r="BZ36" s="345" t="s">
        <v>327</v>
      </c>
      <c r="CA36" s="361" t="s">
        <v>348</v>
      </c>
      <c r="CB36" s="376" t="s">
        <v>373</v>
      </c>
      <c r="CC36" s="228" t="s">
        <v>374</v>
      </c>
      <c r="CD36" s="369">
        <v>1</v>
      </c>
      <c r="CE36" s="228" t="s">
        <v>375</v>
      </c>
      <c r="CF36" s="374" t="s">
        <v>376</v>
      </c>
      <c r="CG36" s="370">
        <v>1</v>
      </c>
      <c r="CH36" s="248"/>
      <c r="CI36" s="230"/>
      <c r="CJ36" s="230"/>
      <c r="CK36" s="229"/>
      <c r="CL36" s="227"/>
      <c r="CM36" s="227"/>
      <c r="CN36" s="233"/>
    </row>
    <row r="37" spans="1:94" s="249" customFormat="1" ht="13.5" customHeight="1" x14ac:dyDescent="0.25">
      <c r="A37" s="223">
        <v>23</v>
      </c>
      <c r="B37" s="224" t="s">
        <v>166</v>
      </c>
      <c r="C37" s="254" t="s">
        <v>199</v>
      </c>
      <c r="D37" s="225" t="s">
        <v>228</v>
      </c>
      <c r="E37" s="224" t="s">
        <v>167</v>
      </c>
      <c r="F37" s="226">
        <v>2.9</v>
      </c>
      <c r="G37" s="229" t="s">
        <v>162</v>
      </c>
      <c r="H37" s="227"/>
      <c r="I37" s="228" t="s">
        <v>160</v>
      </c>
      <c r="J37" s="229"/>
      <c r="K37" s="230"/>
      <c r="L37" s="230" t="s">
        <v>143</v>
      </c>
      <c r="M37" s="229" t="s">
        <v>247</v>
      </c>
      <c r="N37" s="231"/>
      <c r="O37" s="232">
        <v>1</v>
      </c>
      <c r="P37" s="233"/>
      <c r="Q37" s="233"/>
      <c r="R37" s="233"/>
      <c r="S37" s="233"/>
      <c r="T37" s="240"/>
      <c r="U37" s="234"/>
      <c r="V37" s="235" t="s">
        <v>148</v>
      </c>
      <c r="W37" s="236"/>
      <c r="X37" s="236" t="s">
        <v>260</v>
      </c>
      <c r="Y37" s="237"/>
      <c r="Z37" s="236"/>
      <c r="AA37" s="233"/>
      <c r="AB37" s="228"/>
      <c r="AC37" s="246"/>
      <c r="AD37" s="238"/>
      <c r="AE37" s="233"/>
      <c r="AF37" s="239"/>
      <c r="AG37" s="240"/>
      <c r="AH37" s="241">
        <v>44977</v>
      </c>
      <c r="AI37" s="242">
        <v>45071</v>
      </c>
      <c r="AJ37" s="236">
        <f t="shared" si="12"/>
        <v>3</v>
      </c>
      <c r="AK37" s="242">
        <v>45044</v>
      </c>
      <c r="AL37" s="243">
        <f t="shared" si="13"/>
        <v>-27</v>
      </c>
      <c r="AM37" s="242">
        <v>45071</v>
      </c>
      <c r="AN37" s="242">
        <v>45260</v>
      </c>
      <c r="AO37" s="236">
        <f t="shared" si="14"/>
        <v>6</v>
      </c>
      <c r="AP37" s="242">
        <v>45071</v>
      </c>
      <c r="AQ37" s="242">
        <v>45260</v>
      </c>
      <c r="AR37" s="236">
        <f>AQ37-AN37</f>
        <v>0</v>
      </c>
      <c r="AS37" s="242">
        <v>45163</v>
      </c>
      <c r="AT37" s="236">
        <f>AS37-AQ37</f>
        <v>-97</v>
      </c>
      <c r="AU37" s="238">
        <v>2023</v>
      </c>
      <c r="AV37" s="244">
        <v>2023</v>
      </c>
      <c r="AW37" s="252"/>
      <c r="AX37" s="245"/>
      <c r="AY37" s="245"/>
      <c r="AZ37" s="245"/>
      <c r="BA37" s="245"/>
      <c r="BB37" s="245"/>
      <c r="BC37" s="344">
        <v>7194</v>
      </c>
      <c r="BD37" s="345">
        <v>2528</v>
      </c>
      <c r="BE37" s="346">
        <v>0</v>
      </c>
      <c r="BF37" s="347">
        <v>6170</v>
      </c>
      <c r="BG37" s="347">
        <v>2528</v>
      </c>
      <c r="BH37" s="348">
        <v>0</v>
      </c>
      <c r="BI37" s="348">
        <f>BF37-BC37</f>
        <v>-1024</v>
      </c>
      <c r="BJ37" s="349">
        <f>BC37*100%/BF37</f>
        <v>1.1659643435980551</v>
      </c>
      <c r="BK37" s="352">
        <v>4961</v>
      </c>
      <c r="BL37" s="352">
        <v>3405</v>
      </c>
      <c r="BM37" s="351">
        <v>0</v>
      </c>
      <c r="BN37" s="352">
        <f>BC37-BK37</f>
        <v>2233</v>
      </c>
      <c r="BO37" s="353">
        <f>BK37*100%/BC37</f>
        <v>0.68960244648318048</v>
      </c>
      <c r="BP37" s="354" t="s">
        <v>329</v>
      </c>
      <c r="BQ37" s="355" t="s">
        <v>326</v>
      </c>
      <c r="BR37" s="356" t="s">
        <v>330</v>
      </c>
      <c r="BS37" s="356" t="s">
        <v>348</v>
      </c>
      <c r="BT37" s="356" t="s">
        <v>331</v>
      </c>
      <c r="BU37" s="356" t="s">
        <v>348</v>
      </c>
      <c r="BV37" s="356" t="s">
        <v>332</v>
      </c>
      <c r="BW37" s="356" t="s">
        <v>348</v>
      </c>
      <c r="BX37" s="356"/>
      <c r="BY37" s="356"/>
      <c r="BZ37" s="345" t="s">
        <v>333</v>
      </c>
      <c r="CA37" s="361"/>
      <c r="CB37" s="376" t="s">
        <v>373</v>
      </c>
      <c r="CC37" s="228" t="s">
        <v>374</v>
      </c>
      <c r="CD37" s="369">
        <v>1</v>
      </c>
      <c r="CE37" s="228" t="s">
        <v>375</v>
      </c>
      <c r="CF37" s="374" t="s">
        <v>376</v>
      </c>
      <c r="CG37" s="370">
        <v>1</v>
      </c>
      <c r="CH37" s="248"/>
      <c r="CI37" s="230"/>
      <c r="CJ37" s="230"/>
      <c r="CK37" s="229"/>
      <c r="CL37" s="227"/>
      <c r="CM37" s="227"/>
      <c r="CN37" s="233"/>
    </row>
    <row r="38" spans="1:94" s="249" customFormat="1" ht="13.5" customHeight="1" x14ac:dyDescent="0.25">
      <c r="A38" s="223">
        <v>23</v>
      </c>
      <c r="B38" s="224" t="s">
        <v>166</v>
      </c>
      <c r="C38" s="254" t="s">
        <v>270</v>
      </c>
      <c r="D38" s="225" t="s">
        <v>229</v>
      </c>
      <c r="E38" s="224" t="s">
        <v>167</v>
      </c>
      <c r="F38" s="226">
        <v>2.1</v>
      </c>
      <c r="G38" s="229" t="s">
        <v>162</v>
      </c>
      <c r="H38" s="227"/>
      <c r="I38" s="228"/>
      <c r="J38" s="229"/>
      <c r="K38" s="230"/>
      <c r="L38" s="230" t="s">
        <v>143</v>
      </c>
      <c r="M38" s="229" t="s">
        <v>247</v>
      </c>
      <c r="N38" s="231"/>
      <c r="O38" s="232">
        <v>1</v>
      </c>
      <c r="P38" s="233"/>
      <c r="Q38" s="233"/>
      <c r="R38" s="233"/>
      <c r="S38" s="233"/>
      <c r="T38" s="240"/>
      <c r="U38" s="234"/>
      <c r="V38" s="235" t="s">
        <v>246</v>
      </c>
      <c r="W38" s="236"/>
      <c r="X38" s="236" t="s">
        <v>253</v>
      </c>
      <c r="Y38" s="237"/>
      <c r="Z38" s="236"/>
      <c r="AA38" s="233"/>
      <c r="AB38" s="228"/>
      <c r="AC38" s="246"/>
      <c r="AD38" s="238"/>
      <c r="AE38" s="233"/>
      <c r="AF38" s="239"/>
      <c r="AG38" s="240"/>
      <c r="AH38" s="241"/>
      <c r="AI38" s="242"/>
      <c r="AJ38" s="236"/>
      <c r="AK38" s="242"/>
      <c r="AL38" s="243"/>
      <c r="AM38" s="242">
        <v>45149</v>
      </c>
      <c r="AN38" s="242">
        <v>45286</v>
      </c>
      <c r="AO38" s="236">
        <f t="shared" si="14"/>
        <v>4</v>
      </c>
      <c r="AP38" s="242">
        <v>45149</v>
      </c>
      <c r="AQ38" s="242">
        <v>45285</v>
      </c>
      <c r="AR38" s="236">
        <f>AQ38-AN38</f>
        <v>-1</v>
      </c>
      <c r="AS38" s="242">
        <v>45285</v>
      </c>
      <c r="AT38" s="236">
        <f>AS38-AQ38</f>
        <v>0</v>
      </c>
      <c r="AU38" s="238">
        <v>2023</v>
      </c>
      <c r="AV38" s="244">
        <v>2023</v>
      </c>
      <c r="AW38" s="252"/>
      <c r="AX38" s="245"/>
      <c r="AY38" s="245"/>
      <c r="AZ38" s="245"/>
      <c r="BA38" s="245"/>
      <c r="BB38" s="245"/>
      <c r="BC38" s="344">
        <v>343.2</v>
      </c>
      <c r="BD38" s="345">
        <v>2871.7</v>
      </c>
      <c r="BE38" s="346">
        <v>0</v>
      </c>
      <c r="BF38" s="347">
        <v>343.2</v>
      </c>
      <c r="BG38" s="347">
        <v>2871.7</v>
      </c>
      <c r="BH38" s="348">
        <v>0</v>
      </c>
      <c r="BI38" s="348">
        <f>BF38-BC38</f>
        <v>0</v>
      </c>
      <c r="BJ38" s="349">
        <f>BC38*100%/BF38</f>
        <v>1</v>
      </c>
      <c r="BK38" s="352">
        <v>331</v>
      </c>
      <c r="BL38" s="352">
        <v>3361</v>
      </c>
      <c r="BM38" s="351">
        <v>0</v>
      </c>
      <c r="BN38" s="352">
        <f>BC38-BK38</f>
        <v>12.199999999999989</v>
      </c>
      <c r="BO38" s="353">
        <f>BK38*100%/BC38</f>
        <v>0.96445221445221452</v>
      </c>
      <c r="BP38" s="354"/>
      <c r="BQ38" s="355" t="s">
        <v>334</v>
      </c>
      <c r="BR38" s="356"/>
      <c r="BS38" s="356"/>
      <c r="BT38" s="356"/>
      <c r="BU38" s="356"/>
      <c r="BV38" s="356"/>
      <c r="BW38" s="356"/>
      <c r="BX38" s="356"/>
      <c r="BY38" s="356"/>
      <c r="BZ38" s="345"/>
      <c r="CA38" s="358"/>
      <c r="CB38" s="376" t="s">
        <v>373</v>
      </c>
      <c r="CC38" s="228" t="s">
        <v>374</v>
      </c>
      <c r="CD38" s="369">
        <v>1</v>
      </c>
      <c r="CE38" s="228" t="s">
        <v>375</v>
      </c>
      <c r="CF38" s="374" t="s">
        <v>376</v>
      </c>
      <c r="CG38" s="370">
        <v>1</v>
      </c>
      <c r="CH38" s="248"/>
      <c r="CI38" s="230"/>
      <c r="CJ38" s="230"/>
      <c r="CK38" s="229"/>
      <c r="CL38" s="227"/>
      <c r="CM38" s="227"/>
      <c r="CN38" s="233"/>
    </row>
    <row r="39" spans="1:94" s="249" customFormat="1" ht="13.5" customHeight="1" x14ac:dyDescent="0.25">
      <c r="A39" s="223">
        <v>22.23</v>
      </c>
      <c r="B39" s="224" t="s">
        <v>166</v>
      </c>
      <c r="C39" s="254" t="s">
        <v>185</v>
      </c>
      <c r="D39" s="225" t="s">
        <v>230</v>
      </c>
      <c r="E39" s="224" t="s">
        <v>167</v>
      </c>
      <c r="F39" s="226"/>
      <c r="G39" s="229"/>
      <c r="H39" s="227"/>
      <c r="I39" s="228"/>
      <c r="J39" s="229"/>
      <c r="K39" s="230"/>
      <c r="L39" s="230"/>
      <c r="M39" s="229" t="s">
        <v>247</v>
      </c>
      <c r="N39" s="231"/>
      <c r="O39" s="232">
        <v>1</v>
      </c>
      <c r="P39" s="233"/>
      <c r="Q39" s="233"/>
      <c r="R39" s="233"/>
      <c r="S39" s="233"/>
      <c r="T39" s="240"/>
      <c r="U39" s="234"/>
      <c r="V39" s="235" t="s">
        <v>245</v>
      </c>
      <c r="W39" s="236"/>
      <c r="X39" s="236"/>
      <c r="Y39" s="237"/>
      <c r="Z39" s="236"/>
      <c r="AA39" s="233"/>
      <c r="AB39" s="228"/>
      <c r="AC39" s="246"/>
      <c r="AD39" s="238"/>
      <c r="AE39" s="233"/>
      <c r="AF39" s="239"/>
      <c r="AG39" s="240"/>
      <c r="AH39" s="241"/>
      <c r="AI39" s="242"/>
      <c r="AJ39" s="236"/>
      <c r="AK39" s="242"/>
      <c r="AL39" s="243"/>
      <c r="AM39" s="242"/>
      <c r="AN39" s="242"/>
      <c r="AO39" s="236"/>
      <c r="AP39" s="242"/>
      <c r="AQ39" s="242"/>
      <c r="AR39" s="236"/>
      <c r="AS39" s="242"/>
      <c r="AT39" s="236"/>
      <c r="AU39" s="238"/>
      <c r="AV39" s="244"/>
      <c r="AW39" s="252"/>
      <c r="AX39" s="245"/>
      <c r="AY39" s="245"/>
      <c r="AZ39" s="245"/>
      <c r="BA39" s="245"/>
      <c r="BB39" s="245"/>
      <c r="BC39" s="344">
        <v>0</v>
      </c>
      <c r="BD39" s="345">
        <v>825</v>
      </c>
      <c r="BE39" s="346">
        <v>0</v>
      </c>
      <c r="BF39" s="347">
        <v>0</v>
      </c>
      <c r="BG39" s="347">
        <v>825</v>
      </c>
      <c r="BH39" s="348">
        <v>0</v>
      </c>
      <c r="BI39" s="348">
        <f t="shared" ref="BI39:BI40" si="20">BF39-BC39</f>
        <v>0</v>
      </c>
      <c r="BJ39" s="349" t="e">
        <f t="shared" ref="BJ39:BJ40" si="21">BC39*100%/BF39</f>
        <v>#DIV/0!</v>
      </c>
      <c r="BK39" s="352">
        <v>0</v>
      </c>
      <c r="BL39" s="352">
        <v>207</v>
      </c>
      <c r="BM39" s="351">
        <v>0</v>
      </c>
      <c r="BN39" s="352">
        <f t="shared" ref="BN39:BN40" si="22">BC39-BK39</f>
        <v>0</v>
      </c>
      <c r="BO39" s="353" t="e">
        <f t="shared" ref="BO39:BO40" si="23">BK39*100%/BC39</f>
        <v>#DIV/0!</v>
      </c>
      <c r="BP39" s="354"/>
      <c r="BQ39" s="355"/>
      <c r="BR39" s="356"/>
      <c r="BS39" s="356"/>
      <c r="BT39" s="356"/>
      <c r="BU39" s="356"/>
      <c r="BV39" s="356"/>
      <c r="BW39" s="356"/>
      <c r="BX39" s="356"/>
      <c r="BY39" s="356"/>
      <c r="BZ39" s="345"/>
      <c r="CA39" s="358"/>
      <c r="CB39" s="376" t="s">
        <v>373</v>
      </c>
      <c r="CC39" s="228" t="s">
        <v>374</v>
      </c>
      <c r="CD39" s="369">
        <v>1</v>
      </c>
      <c r="CE39" s="228" t="s">
        <v>375</v>
      </c>
      <c r="CF39" s="374" t="s">
        <v>376</v>
      </c>
      <c r="CG39" s="370">
        <v>1</v>
      </c>
      <c r="CH39" s="248"/>
      <c r="CI39" s="230"/>
      <c r="CJ39" s="230"/>
      <c r="CK39" s="229"/>
      <c r="CL39" s="227"/>
      <c r="CM39" s="227"/>
      <c r="CN39" s="233"/>
    </row>
    <row r="40" spans="1:94" s="249" customFormat="1" ht="13.5" customHeight="1" x14ac:dyDescent="0.25">
      <c r="A40" s="223">
        <v>23.24</v>
      </c>
      <c r="B40" s="254" t="s">
        <v>139</v>
      </c>
      <c r="C40" s="254" t="s">
        <v>271</v>
      </c>
      <c r="D40" s="225" t="s">
        <v>231</v>
      </c>
      <c r="E40" s="224" t="s">
        <v>167</v>
      </c>
      <c r="F40" s="226">
        <v>3.1</v>
      </c>
      <c r="G40" s="229"/>
      <c r="H40" s="227"/>
      <c r="I40" s="228" t="s">
        <v>173</v>
      </c>
      <c r="J40" s="229"/>
      <c r="K40" s="230"/>
      <c r="L40" s="230" t="s">
        <v>143</v>
      </c>
      <c r="M40" s="229" t="s">
        <v>247</v>
      </c>
      <c r="N40" s="231"/>
      <c r="O40" s="232">
        <v>1</v>
      </c>
      <c r="P40" s="233"/>
      <c r="Q40" s="233"/>
      <c r="R40" s="233"/>
      <c r="S40" s="233"/>
      <c r="T40" s="240"/>
      <c r="U40" s="234"/>
      <c r="V40" s="235" t="s">
        <v>244</v>
      </c>
      <c r="W40" s="236"/>
      <c r="X40" s="236" t="s">
        <v>259</v>
      </c>
      <c r="Y40" s="237"/>
      <c r="Z40" s="236"/>
      <c r="AA40" s="233"/>
      <c r="AB40" s="228"/>
      <c r="AC40" s="246"/>
      <c r="AD40" s="238"/>
      <c r="AE40" s="233"/>
      <c r="AF40" s="239"/>
      <c r="AG40" s="240"/>
      <c r="AH40" s="241">
        <v>44977</v>
      </c>
      <c r="AI40" s="242">
        <v>45173</v>
      </c>
      <c r="AJ40" s="236">
        <f>DATEDIF(AH40,AI40,"m")</f>
        <v>6</v>
      </c>
      <c r="AK40" s="242">
        <v>45107</v>
      </c>
      <c r="AL40" s="243">
        <f>AK40-AI40</f>
        <v>-66</v>
      </c>
      <c r="AM40" s="242">
        <v>45173</v>
      </c>
      <c r="AN40" s="242">
        <v>45344</v>
      </c>
      <c r="AO40" s="236">
        <f>DATEDIF(AM40,AN40,"m")</f>
        <v>5</v>
      </c>
      <c r="AP40" s="242">
        <v>45173</v>
      </c>
      <c r="AQ40" s="242">
        <v>45344</v>
      </c>
      <c r="AR40" s="236">
        <f>AQ40-AN40</f>
        <v>0</v>
      </c>
      <c r="AS40" s="242">
        <v>45344</v>
      </c>
      <c r="AT40" s="236">
        <f>AS40-AQ40</f>
        <v>0</v>
      </c>
      <c r="AU40" s="238">
        <v>2023</v>
      </c>
      <c r="AV40" s="244">
        <v>2024</v>
      </c>
      <c r="AW40" s="252"/>
      <c r="AX40" s="245"/>
      <c r="AY40" s="245"/>
      <c r="AZ40" s="245"/>
      <c r="BA40" s="245"/>
      <c r="BB40" s="245"/>
      <c r="BC40" s="344">
        <v>264</v>
      </c>
      <c r="BD40" s="345">
        <v>234</v>
      </c>
      <c r="BE40" s="346">
        <v>0</v>
      </c>
      <c r="BF40" s="344">
        <v>264</v>
      </c>
      <c r="BG40" s="345">
        <v>234</v>
      </c>
      <c r="BH40" s="348">
        <v>0</v>
      </c>
      <c r="BI40" s="348">
        <f t="shared" si="20"/>
        <v>0</v>
      </c>
      <c r="BJ40" s="349">
        <f t="shared" si="21"/>
        <v>1</v>
      </c>
      <c r="BK40" s="344">
        <v>264</v>
      </c>
      <c r="BL40" s="345">
        <v>234</v>
      </c>
      <c r="BM40" s="351">
        <v>0</v>
      </c>
      <c r="BN40" s="352">
        <f t="shared" si="22"/>
        <v>0</v>
      </c>
      <c r="BO40" s="353">
        <f t="shared" si="23"/>
        <v>1</v>
      </c>
      <c r="BP40" s="354" t="s">
        <v>335</v>
      </c>
      <c r="BQ40" s="355" t="s">
        <v>334</v>
      </c>
      <c r="BR40" s="356"/>
      <c r="BS40" s="356"/>
      <c r="BT40" s="356"/>
      <c r="BU40" s="356"/>
      <c r="BV40" s="356"/>
      <c r="BW40" s="356"/>
      <c r="BX40" s="356"/>
      <c r="BY40" s="356"/>
      <c r="BZ40" s="345" t="s">
        <v>336</v>
      </c>
      <c r="CA40" s="358"/>
      <c r="CB40" s="376" t="s">
        <v>373</v>
      </c>
      <c r="CC40" s="228" t="s">
        <v>374</v>
      </c>
      <c r="CD40" s="369">
        <v>1</v>
      </c>
      <c r="CE40" s="228" t="s">
        <v>375</v>
      </c>
      <c r="CF40" s="374" t="s">
        <v>376</v>
      </c>
      <c r="CG40" s="370">
        <v>1</v>
      </c>
      <c r="CH40" s="248"/>
      <c r="CI40" s="230"/>
      <c r="CJ40" s="230"/>
      <c r="CK40" s="229"/>
      <c r="CL40" s="227"/>
      <c r="CM40" s="227"/>
      <c r="CN40" s="233"/>
    </row>
    <row r="41" spans="1:94" s="249" customFormat="1" ht="13.5" customHeight="1" x14ac:dyDescent="0.25">
      <c r="A41" s="223" t="s">
        <v>138</v>
      </c>
      <c r="B41" s="254" t="s">
        <v>139</v>
      </c>
      <c r="C41" s="254" t="s">
        <v>272</v>
      </c>
      <c r="D41" s="225" t="s">
        <v>232</v>
      </c>
      <c r="E41" s="224" t="s">
        <v>167</v>
      </c>
      <c r="F41" s="226">
        <v>3.7</v>
      </c>
      <c r="G41" s="229"/>
      <c r="H41" s="227"/>
      <c r="I41" s="228" t="s">
        <v>160</v>
      </c>
      <c r="J41" s="229"/>
      <c r="K41" s="230"/>
      <c r="L41" s="230" t="s">
        <v>143</v>
      </c>
      <c r="M41" s="229" t="s">
        <v>247</v>
      </c>
      <c r="N41" s="231"/>
      <c r="O41" s="232">
        <v>1</v>
      </c>
      <c r="P41" s="233"/>
      <c r="Q41" s="233"/>
      <c r="R41" s="233"/>
      <c r="S41" s="233"/>
      <c r="T41" s="240"/>
      <c r="U41" s="234"/>
      <c r="V41" s="235" t="s">
        <v>148</v>
      </c>
      <c r="W41" s="236"/>
      <c r="X41" s="236" t="s">
        <v>251</v>
      </c>
      <c r="Y41" s="237"/>
      <c r="Z41" s="236"/>
      <c r="AA41" s="233"/>
      <c r="AB41" s="228"/>
      <c r="AC41" s="246"/>
      <c r="AD41" s="238"/>
      <c r="AE41" s="233"/>
      <c r="AF41" s="239"/>
      <c r="AG41" s="240"/>
      <c r="AH41" s="241">
        <v>44669</v>
      </c>
      <c r="AI41" s="242">
        <v>45005</v>
      </c>
      <c r="AJ41" s="236">
        <f>DATEDIF(AH41,AI41,"m")</f>
        <v>11</v>
      </c>
      <c r="AK41" s="242">
        <v>44736</v>
      </c>
      <c r="AL41" s="243">
        <f>AK41-AI41</f>
        <v>-269</v>
      </c>
      <c r="AM41" s="242">
        <v>45005</v>
      </c>
      <c r="AN41" s="242">
        <v>45362</v>
      </c>
      <c r="AO41" s="236">
        <f>DATEDIF(AM41,AN41,"m")</f>
        <v>11</v>
      </c>
      <c r="AP41" s="242">
        <v>45005</v>
      </c>
      <c r="AQ41" s="242">
        <v>45338</v>
      </c>
      <c r="AR41" s="236">
        <f>AQ41-AN41</f>
        <v>-24</v>
      </c>
      <c r="AS41" s="242">
        <v>45321</v>
      </c>
      <c r="AT41" s="236">
        <f>AS41-AN41</f>
        <v>-41</v>
      </c>
      <c r="AU41" s="238">
        <v>2023</v>
      </c>
      <c r="AV41" s="244">
        <v>2024</v>
      </c>
      <c r="AW41" s="252"/>
      <c r="AX41" s="245"/>
      <c r="AY41" s="245"/>
      <c r="AZ41" s="245"/>
      <c r="BA41" s="245"/>
      <c r="BB41" s="245"/>
      <c r="BC41" s="344">
        <v>245</v>
      </c>
      <c r="BD41" s="345">
        <v>578</v>
      </c>
      <c r="BE41" s="346">
        <v>0</v>
      </c>
      <c r="BF41" s="344">
        <v>245</v>
      </c>
      <c r="BG41" s="345">
        <v>578</v>
      </c>
      <c r="BH41" s="348">
        <v>0</v>
      </c>
      <c r="BI41" s="348">
        <f t="shared" ref="BI41:BI44" si="24">BF41-BC41</f>
        <v>0</v>
      </c>
      <c r="BJ41" s="349">
        <f t="shared" ref="BJ41:BJ44" si="25">BC41*100%/BF41</f>
        <v>1</v>
      </c>
      <c r="BK41" s="344">
        <v>245</v>
      </c>
      <c r="BL41" s="345">
        <v>578</v>
      </c>
      <c r="BM41" s="351">
        <v>0</v>
      </c>
      <c r="BN41" s="352">
        <f t="shared" ref="BN41:BN44" si="26">BC41-BK41</f>
        <v>0</v>
      </c>
      <c r="BO41" s="353">
        <f t="shared" ref="BO41:BO44" si="27">BK41*100%/BC41</f>
        <v>1</v>
      </c>
      <c r="BP41" s="354" t="s">
        <v>337</v>
      </c>
      <c r="BQ41" s="355" t="s">
        <v>335</v>
      </c>
      <c r="BR41" s="356"/>
      <c r="BS41" s="356"/>
      <c r="BT41" s="356"/>
      <c r="BU41" s="356"/>
      <c r="BV41" s="356"/>
      <c r="BW41" s="356"/>
      <c r="BX41" s="356"/>
      <c r="BY41" s="356"/>
      <c r="BZ41" s="345" t="s">
        <v>336</v>
      </c>
      <c r="CA41" s="358"/>
      <c r="CB41" s="376" t="s">
        <v>373</v>
      </c>
      <c r="CC41" s="228" t="s">
        <v>374</v>
      </c>
      <c r="CD41" s="369">
        <v>1</v>
      </c>
      <c r="CE41" s="228" t="s">
        <v>375</v>
      </c>
      <c r="CF41" s="374" t="s">
        <v>376</v>
      </c>
      <c r="CG41" s="370">
        <v>1</v>
      </c>
      <c r="CH41" s="248"/>
      <c r="CI41" s="230"/>
      <c r="CJ41" s="230"/>
      <c r="CK41" s="229"/>
      <c r="CL41" s="227"/>
      <c r="CM41" s="227"/>
      <c r="CN41" s="233"/>
    </row>
    <row r="42" spans="1:94" s="249" customFormat="1" ht="13.5" customHeight="1" x14ac:dyDescent="0.25">
      <c r="A42" s="223">
        <v>23.24</v>
      </c>
      <c r="B42" s="254" t="s">
        <v>139</v>
      </c>
      <c r="C42" s="254" t="s">
        <v>273</v>
      </c>
      <c r="D42" s="225" t="s">
        <v>233</v>
      </c>
      <c r="E42" s="224" t="s">
        <v>167</v>
      </c>
      <c r="F42" s="226">
        <v>2.9</v>
      </c>
      <c r="G42" s="229"/>
      <c r="H42" s="227"/>
      <c r="I42" s="228" t="s">
        <v>165</v>
      </c>
      <c r="J42" s="229"/>
      <c r="K42" s="230"/>
      <c r="L42" s="230" t="s">
        <v>143</v>
      </c>
      <c r="M42" s="229" t="s">
        <v>247</v>
      </c>
      <c r="N42" s="231"/>
      <c r="O42" s="232">
        <v>1</v>
      </c>
      <c r="P42" s="233"/>
      <c r="Q42" s="233"/>
      <c r="R42" s="233"/>
      <c r="S42" s="233"/>
      <c r="T42" s="240"/>
      <c r="U42" s="234"/>
      <c r="V42" s="235" t="s">
        <v>246</v>
      </c>
      <c r="W42" s="236"/>
      <c r="X42" s="236" t="s">
        <v>261</v>
      </c>
      <c r="Y42" s="237"/>
      <c r="Z42" s="236"/>
      <c r="AA42" s="233"/>
      <c r="AB42" s="228"/>
      <c r="AC42" s="246"/>
      <c r="AD42" s="238"/>
      <c r="AE42" s="233"/>
      <c r="AF42" s="239"/>
      <c r="AG42" s="240"/>
      <c r="AH42" s="241">
        <v>45104</v>
      </c>
      <c r="AI42" s="242">
        <v>45173</v>
      </c>
      <c r="AJ42" s="236">
        <f>DATEDIF(AH42,AI42,"m")</f>
        <v>2</v>
      </c>
      <c r="AK42" s="242">
        <v>45132</v>
      </c>
      <c r="AL42" s="243">
        <f>AK42-AI42</f>
        <v>-41</v>
      </c>
      <c r="AM42" s="242">
        <v>45173</v>
      </c>
      <c r="AN42" s="242">
        <v>45393</v>
      </c>
      <c r="AO42" s="236">
        <f>DATEDIF(AM42,AN42,"m")</f>
        <v>7</v>
      </c>
      <c r="AP42" s="242">
        <v>45173</v>
      </c>
      <c r="AQ42" s="242">
        <v>45393</v>
      </c>
      <c r="AR42" s="236">
        <f>AQ42-AN42</f>
        <v>0</v>
      </c>
      <c r="AS42" s="242">
        <v>45355</v>
      </c>
      <c r="AT42" s="236">
        <f>AS42-AQ42</f>
        <v>-38</v>
      </c>
      <c r="AU42" s="238">
        <v>2023</v>
      </c>
      <c r="AV42" s="244">
        <v>2024</v>
      </c>
      <c r="AW42" s="252"/>
      <c r="AX42" s="245"/>
      <c r="AY42" s="245"/>
      <c r="AZ42" s="245"/>
      <c r="BA42" s="245"/>
      <c r="BB42" s="245"/>
      <c r="BC42" s="344">
        <v>963</v>
      </c>
      <c r="BD42" s="345">
        <v>234</v>
      </c>
      <c r="BE42" s="346">
        <v>0</v>
      </c>
      <c r="BF42" s="344">
        <v>963</v>
      </c>
      <c r="BG42" s="345">
        <v>234</v>
      </c>
      <c r="BH42" s="348">
        <v>0</v>
      </c>
      <c r="BI42" s="348">
        <f t="shared" si="24"/>
        <v>0</v>
      </c>
      <c r="BJ42" s="349">
        <f t="shared" si="25"/>
        <v>1</v>
      </c>
      <c r="BK42" s="344">
        <v>963</v>
      </c>
      <c r="BL42" s="345">
        <v>234</v>
      </c>
      <c r="BM42" s="351">
        <v>0</v>
      </c>
      <c r="BN42" s="352">
        <f t="shared" si="26"/>
        <v>0</v>
      </c>
      <c r="BO42" s="353">
        <f t="shared" si="27"/>
        <v>1</v>
      </c>
      <c r="BP42" s="345" t="s">
        <v>338</v>
      </c>
      <c r="BQ42" s="359" t="s">
        <v>334</v>
      </c>
      <c r="BR42" s="360" t="s">
        <v>339</v>
      </c>
      <c r="BS42" s="356" t="s">
        <v>348</v>
      </c>
      <c r="BT42" s="356"/>
      <c r="BU42" s="356"/>
      <c r="BV42" s="356"/>
      <c r="BW42" s="356"/>
      <c r="BX42" s="356"/>
      <c r="BY42" s="356"/>
      <c r="BZ42" s="345"/>
      <c r="CA42" s="345"/>
      <c r="CB42" s="255"/>
      <c r="CC42" s="253"/>
      <c r="CD42" s="247"/>
      <c r="CE42" s="230"/>
      <c r="CF42" s="227"/>
      <c r="CG42" s="230"/>
      <c r="CH42" s="227"/>
      <c r="CI42" s="231"/>
      <c r="CJ42" s="248"/>
      <c r="CK42" s="230"/>
      <c r="CL42" s="230"/>
      <c r="CM42" s="229"/>
      <c r="CN42" s="227"/>
      <c r="CO42" s="227"/>
      <c r="CP42" s="233"/>
    </row>
    <row r="43" spans="1:94" s="249" customFormat="1" ht="13.5" customHeight="1" x14ac:dyDescent="0.25">
      <c r="A43" s="223" t="s">
        <v>138</v>
      </c>
      <c r="B43" s="254" t="s">
        <v>139</v>
      </c>
      <c r="C43" s="254" t="s">
        <v>185</v>
      </c>
      <c r="D43" s="225" t="s">
        <v>234</v>
      </c>
      <c r="E43" s="224" t="s">
        <v>167</v>
      </c>
      <c r="F43" s="226">
        <v>3.2</v>
      </c>
      <c r="G43" s="229"/>
      <c r="H43" s="227"/>
      <c r="I43" s="228" t="s">
        <v>141</v>
      </c>
      <c r="J43" s="229" t="s">
        <v>142</v>
      </c>
      <c r="K43" s="230"/>
      <c r="L43" s="230" t="s">
        <v>143</v>
      </c>
      <c r="M43" s="229" t="s">
        <v>247</v>
      </c>
      <c r="N43" s="231"/>
      <c r="O43" s="232">
        <v>1</v>
      </c>
      <c r="P43" s="233"/>
      <c r="Q43" s="233"/>
      <c r="R43" s="233"/>
      <c r="S43" s="233"/>
      <c r="T43" s="240"/>
      <c r="U43" s="234"/>
      <c r="V43" s="235" t="s">
        <v>245</v>
      </c>
      <c r="W43" s="236"/>
      <c r="X43" s="236" t="s">
        <v>250</v>
      </c>
      <c r="Y43" s="237"/>
      <c r="Z43" s="236"/>
      <c r="AA43" s="233"/>
      <c r="AB43" s="228"/>
      <c r="AC43" s="246"/>
      <c r="AD43" s="238"/>
      <c r="AE43" s="233"/>
      <c r="AF43" s="239"/>
      <c r="AG43" s="240"/>
      <c r="AH43" s="241"/>
      <c r="AI43" s="242"/>
      <c r="AJ43" s="236">
        <f>DATEDIF(AH43,AI43,"m")</f>
        <v>0</v>
      </c>
      <c r="AK43" s="242"/>
      <c r="AL43" s="243">
        <f>AK43-AI43</f>
        <v>0</v>
      </c>
      <c r="AM43" s="242">
        <v>45048</v>
      </c>
      <c r="AN43" s="242">
        <v>45467</v>
      </c>
      <c r="AO43" s="236">
        <f>DATEDIF(AM43,AN43,"m")</f>
        <v>13</v>
      </c>
      <c r="AP43" s="242">
        <v>45048</v>
      </c>
      <c r="AQ43" s="242">
        <v>45285</v>
      </c>
      <c r="AR43" s="236">
        <f>AQ43-AN43</f>
        <v>-182</v>
      </c>
      <c r="AS43" s="242">
        <v>45280</v>
      </c>
      <c r="AT43" s="236">
        <f>AS43-AQ43</f>
        <v>-5</v>
      </c>
      <c r="AU43" s="238">
        <v>2023</v>
      </c>
      <c r="AV43" s="244">
        <v>2024</v>
      </c>
      <c r="AW43" s="252"/>
      <c r="AX43" s="245"/>
      <c r="AY43" s="245"/>
      <c r="AZ43" s="245"/>
      <c r="BA43" s="245"/>
      <c r="BB43" s="245"/>
      <c r="BC43" s="344">
        <v>856</v>
      </c>
      <c r="BD43" s="345">
        <v>54</v>
      </c>
      <c r="BE43" s="346">
        <v>0</v>
      </c>
      <c r="BF43" s="344">
        <v>856</v>
      </c>
      <c r="BG43" s="345">
        <v>54</v>
      </c>
      <c r="BH43" s="348">
        <v>0</v>
      </c>
      <c r="BI43" s="348">
        <f t="shared" si="24"/>
        <v>0</v>
      </c>
      <c r="BJ43" s="349">
        <f t="shared" si="25"/>
        <v>1</v>
      </c>
      <c r="BK43" s="344">
        <v>856</v>
      </c>
      <c r="BL43" s="345">
        <v>54</v>
      </c>
      <c r="BM43" s="351">
        <v>0</v>
      </c>
      <c r="BN43" s="352">
        <f t="shared" si="26"/>
        <v>0</v>
      </c>
      <c r="BO43" s="353">
        <f t="shared" si="27"/>
        <v>1</v>
      </c>
      <c r="BP43" s="345"/>
      <c r="BQ43" s="359" t="s">
        <v>326</v>
      </c>
      <c r="BR43" s="360"/>
      <c r="BS43" s="356"/>
      <c r="BT43" s="356" t="s">
        <v>340</v>
      </c>
      <c r="BU43" s="356" t="s">
        <v>348</v>
      </c>
      <c r="BV43" s="356"/>
      <c r="BW43" s="356"/>
      <c r="BX43" s="356"/>
      <c r="BY43" s="356"/>
      <c r="BZ43" s="345" t="s">
        <v>341</v>
      </c>
      <c r="CA43" s="345"/>
      <c r="CB43" s="255"/>
      <c r="CC43" s="253"/>
      <c r="CD43" s="247"/>
      <c r="CE43" s="230"/>
      <c r="CF43" s="227"/>
      <c r="CG43" s="230"/>
      <c r="CH43" s="227"/>
      <c r="CI43" s="231"/>
      <c r="CJ43" s="248"/>
      <c r="CK43" s="230"/>
      <c r="CL43" s="230"/>
      <c r="CM43" s="229"/>
      <c r="CN43" s="227"/>
      <c r="CO43" s="227"/>
      <c r="CP43" s="233"/>
    </row>
    <row r="44" spans="1:94" s="249" customFormat="1" ht="13.5" customHeight="1" x14ac:dyDescent="0.25">
      <c r="A44" s="223" t="s">
        <v>138</v>
      </c>
      <c r="B44" s="254" t="s">
        <v>139</v>
      </c>
      <c r="C44" s="254" t="s">
        <v>274</v>
      </c>
      <c r="D44" s="225" t="s">
        <v>235</v>
      </c>
      <c r="E44" s="224" t="s">
        <v>167</v>
      </c>
      <c r="F44" s="226">
        <v>2.9</v>
      </c>
      <c r="G44" s="229"/>
      <c r="H44" s="227" t="s">
        <v>174</v>
      </c>
      <c r="I44" s="228" t="s">
        <v>141</v>
      </c>
      <c r="J44" s="229"/>
      <c r="K44" s="230"/>
      <c r="L44" s="230" t="s">
        <v>163</v>
      </c>
      <c r="M44" s="229" t="s">
        <v>247</v>
      </c>
      <c r="N44" s="231"/>
      <c r="O44" s="232">
        <v>1</v>
      </c>
      <c r="P44" s="233"/>
      <c r="Q44" s="233"/>
      <c r="R44" s="233"/>
      <c r="S44" s="233"/>
      <c r="T44" s="240"/>
      <c r="U44" s="234"/>
      <c r="V44" s="235" t="s">
        <v>244</v>
      </c>
      <c r="W44" s="236"/>
      <c r="X44" s="236" t="s">
        <v>251</v>
      </c>
      <c r="Y44" s="237"/>
      <c r="Z44" s="236"/>
      <c r="AA44" s="233"/>
      <c r="AB44" s="228"/>
      <c r="AC44" s="246"/>
      <c r="AD44" s="238"/>
      <c r="AE44" s="233"/>
      <c r="AF44" s="239"/>
      <c r="AG44" s="240"/>
      <c r="AH44" s="241">
        <v>44770</v>
      </c>
      <c r="AI44" s="242">
        <v>45173</v>
      </c>
      <c r="AJ44" s="236">
        <f>DATEDIF(AH44,AI44,"m")</f>
        <v>13</v>
      </c>
      <c r="AK44" s="242">
        <v>44847</v>
      </c>
      <c r="AL44" s="243">
        <f>AK44-AI44</f>
        <v>-326</v>
      </c>
      <c r="AM44" s="242">
        <v>45173</v>
      </c>
      <c r="AN44" s="242">
        <v>45492</v>
      </c>
      <c r="AO44" s="236">
        <f>DATEDIF(AM44,AN44,"m")</f>
        <v>10</v>
      </c>
      <c r="AP44" s="242">
        <v>45173</v>
      </c>
      <c r="AQ44" s="242">
        <v>45492</v>
      </c>
      <c r="AR44" s="236">
        <f>AQ44-AN44</f>
        <v>0</v>
      </c>
      <c r="AS44" s="242">
        <v>45443</v>
      </c>
      <c r="AT44" s="236">
        <f>AS44-AQ44</f>
        <v>-49</v>
      </c>
      <c r="AU44" s="238">
        <v>2023</v>
      </c>
      <c r="AV44" s="244">
        <v>2024</v>
      </c>
      <c r="AW44" s="252"/>
      <c r="AX44" s="245"/>
      <c r="AY44" s="245"/>
      <c r="AZ44" s="245"/>
      <c r="BA44" s="245"/>
      <c r="BB44" s="245"/>
      <c r="BC44" s="344">
        <v>123</v>
      </c>
      <c r="BD44" s="345">
        <v>843</v>
      </c>
      <c r="BE44" s="346">
        <v>0</v>
      </c>
      <c r="BF44" s="344">
        <v>123</v>
      </c>
      <c r="BG44" s="345">
        <v>843</v>
      </c>
      <c r="BH44" s="348">
        <v>0</v>
      </c>
      <c r="BI44" s="348">
        <f t="shared" si="24"/>
        <v>0</v>
      </c>
      <c r="BJ44" s="349">
        <f t="shared" si="25"/>
        <v>1</v>
      </c>
      <c r="BK44" s="344">
        <v>123</v>
      </c>
      <c r="BL44" s="345">
        <v>843</v>
      </c>
      <c r="BM44" s="351">
        <v>0</v>
      </c>
      <c r="BN44" s="352">
        <f t="shared" si="26"/>
        <v>0</v>
      </c>
      <c r="BO44" s="353">
        <f t="shared" si="27"/>
        <v>1</v>
      </c>
      <c r="BP44" s="345" t="s">
        <v>342</v>
      </c>
      <c r="BQ44" s="359" t="s">
        <v>334</v>
      </c>
      <c r="BR44" s="360" t="s">
        <v>339</v>
      </c>
      <c r="BS44" s="356" t="s">
        <v>348</v>
      </c>
      <c r="BT44" s="356"/>
      <c r="BU44" s="356"/>
      <c r="BV44" s="356"/>
      <c r="BW44" s="356"/>
      <c r="BX44" s="356"/>
      <c r="BY44" s="356"/>
      <c r="BZ44" s="345" t="s">
        <v>343</v>
      </c>
      <c r="CA44" s="345"/>
      <c r="CB44" s="255"/>
      <c r="CC44" s="253"/>
      <c r="CD44" s="247"/>
      <c r="CE44" s="230"/>
      <c r="CF44" s="227"/>
      <c r="CG44" s="230"/>
      <c r="CH44" s="227"/>
      <c r="CI44" s="231"/>
      <c r="CJ44" s="248"/>
      <c r="CK44" s="230"/>
      <c r="CL44" s="230"/>
      <c r="CM44" s="229"/>
      <c r="CN44" s="227"/>
      <c r="CO44" s="227"/>
      <c r="CP44" s="233"/>
    </row>
    <row r="45" spans="1:94" s="249" customFormat="1" ht="13.5" customHeight="1" x14ac:dyDescent="0.25">
      <c r="A45" s="256"/>
      <c r="B45" s="257"/>
      <c r="C45" s="258"/>
      <c r="D45" s="259"/>
      <c r="E45" s="224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60"/>
      <c r="BC45" s="261"/>
      <c r="BD45" s="257"/>
      <c r="BE45" s="260"/>
      <c r="BF45" s="262"/>
      <c r="BG45" s="262"/>
      <c r="BH45" s="263"/>
      <c r="BI45" s="263"/>
      <c r="BJ45" s="264"/>
      <c r="BK45" s="262"/>
      <c r="BL45" s="262"/>
      <c r="BM45" s="265"/>
      <c r="BN45" s="250"/>
      <c r="BO45" s="266"/>
      <c r="BP45" s="345" t="s">
        <v>338</v>
      </c>
      <c r="BQ45" s="359" t="s">
        <v>344</v>
      </c>
      <c r="BR45" s="360" t="s">
        <v>345</v>
      </c>
      <c r="BS45" s="356" t="s">
        <v>348</v>
      </c>
      <c r="BT45" s="356"/>
      <c r="BU45" s="356"/>
      <c r="BV45" s="356"/>
      <c r="BW45" s="356"/>
      <c r="BX45" s="356" t="s">
        <v>346</v>
      </c>
      <c r="BY45" s="356" t="s">
        <v>348</v>
      </c>
      <c r="BZ45" s="345"/>
      <c r="CA45" s="345"/>
      <c r="CB45" s="268"/>
      <c r="CC45" s="269"/>
      <c r="CD45" s="270"/>
      <c r="CE45" s="269"/>
      <c r="CF45" s="270"/>
      <c r="CG45" s="270"/>
      <c r="CH45" s="269"/>
      <c r="CI45" s="269"/>
      <c r="CJ45" s="269"/>
      <c r="CK45" s="267"/>
      <c r="CL45" s="270"/>
      <c r="CM45" s="270"/>
      <c r="CN45" s="265"/>
    </row>
    <row r="46" spans="1:94" x14ac:dyDescent="0.25">
      <c r="BP46" s="22"/>
      <c r="BQ46" s="22"/>
      <c r="BZ46" s="22"/>
    </row>
    <row r="47" spans="1:94" s="299" customFormat="1" ht="13.5" customHeight="1" x14ac:dyDescent="0.25">
      <c r="A47" s="307">
        <v>24</v>
      </c>
      <c r="B47" s="308" t="s">
        <v>183</v>
      </c>
      <c r="C47" s="309" t="s">
        <v>175</v>
      </c>
      <c r="D47" s="310" t="s">
        <v>236</v>
      </c>
      <c r="E47" s="308" t="s">
        <v>181</v>
      </c>
      <c r="F47" s="311"/>
      <c r="G47" s="271"/>
      <c r="H47" s="271"/>
      <c r="I47" s="272" t="s">
        <v>176</v>
      </c>
      <c r="J47" s="272"/>
      <c r="K47" s="273"/>
      <c r="L47" s="273" t="s">
        <v>143</v>
      </c>
      <c r="M47" s="272"/>
      <c r="N47" s="274"/>
      <c r="O47" s="275"/>
      <c r="P47" s="276"/>
      <c r="Q47" s="276"/>
      <c r="R47" s="276"/>
      <c r="S47" s="276"/>
      <c r="T47" s="283"/>
      <c r="U47" s="277"/>
      <c r="V47" s="275"/>
      <c r="W47" s="278"/>
      <c r="X47" s="278"/>
      <c r="Y47" s="279"/>
      <c r="Z47" s="278"/>
      <c r="AA47" s="276"/>
      <c r="AB47" s="280"/>
      <c r="AC47" s="294"/>
      <c r="AD47" s="281"/>
      <c r="AE47" s="276"/>
      <c r="AF47" s="282"/>
      <c r="AG47" s="283"/>
      <c r="AH47" s="284"/>
      <c r="AI47" s="278"/>
      <c r="AJ47" s="285"/>
      <c r="AK47" s="278"/>
      <c r="AL47" s="286"/>
      <c r="AM47" s="287"/>
      <c r="AN47" s="287"/>
      <c r="AO47" s="278"/>
      <c r="AP47" s="278"/>
      <c r="AQ47" s="278"/>
      <c r="AR47" s="278"/>
      <c r="AS47" s="288"/>
      <c r="AT47" s="276"/>
      <c r="AU47" s="281"/>
      <c r="AV47" s="289"/>
      <c r="AW47" s="290"/>
      <c r="AX47" s="291"/>
      <c r="AY47" s="291"/>
      <c r="AZ47" s="291"/>
      <c r="BA47" s="291"/>
      <c r="BB47" s="291"/>
      <c r="BC47" s="276"/>
      <c r="BD47" s="278"/>
      <c r="BE47" s="281"/>
      <c r="BF47" s="276"/>
      <c r="BG47" s="276"/>
      <c r="BH47" s="281"/>
      <c r="BI47" s="281"/>
      <c r="BJ47" s="278"/>
      <c r="BK47" s="276"/>
      <c r="BL47" s="276"/>
      <c r="BM47" s="283"/>
      <c r="BN47" s="276"/>
      <c r="BO47" s="292"/>
      <c r="BP47" s="293"/>
      <c r="BQ47" s="294"/>
      <c r="BR47" s="295"/>
      <c r="BS47" s="295"/>
      <c r="BT47" s="295"/>
      <c r="BU47" s="295"/>
      <c r="BV47" s="295"/>
      <c r="BW47" s="295"/>
      <c r="BX47" s="294"/>
      <c r="BY47" s="294"/>
      <c r="BZ47" s="294"/>
      <c r="CA47" s="296"/>
      <c r="CB47" s="297"/>
      <c r="CC47" s="273"/>
      <c r="CD47" s="271"/>
      <c r="CE47" s="273"/>
      <c r="CF47" s="271"/>
      <c r="CG47" s="274"/>
      <c r="CH47" s="298"/>
      <c r="CI47" s="273"/>
      <c r="CJ47" s="273"/>
      <c r="CK47" s="272"/>
      <c r="CL47" s="271"/>
      <c r="CM47" s="271"/>
      <c r="CN47" s="276"/>
    </row>
    <row r="48" spans="1:94" s="299" customFormat="1" ht="13.5" customHeight="1" x14ac:dyDescent="0.25">
      <c r="A48" s="307">
        <v>24</v>
      </c>
      <c r="B48" s="308" t="s">
        <v>183</v>
      </c>
      <c r="C48" s="309" t="s">
        <v>177</v>
      </c>
      <c r="D48" s="310" t="s">
        <v>237</v>
      </c>
      <c r="E48" s="308" t="s">
        <v>181</v>
      </c>
      <c r="F48" s="311"/>
      <c r="G48" s="271"/>
      <c r="H48" s="271"/>
      <c r="I48" s="272" t="s">
        <v>160</v>
      </c>
      <c r="J48" s="272"/>
      <c r="K48" s="273"/>
      <c r="L48" s="273" t="s">
        <v>143</v>
      </c>
      <c r="M48" s="272"/>
      <c r="N48" s="274"/>
      <c r="O48" s="275"/>
      <c r="P48" s="276"/>
      <c r="Q48" s="276"/>
      <c r="R48" s="276"/>
      <c r="S48" s="276"/>
      <c r="T48" s="283"/>
      <c r="U48" s="277"/>
      <c r="V48" s="275" t="s">
        <v>242</v>
      </c>
      <c r="W48" s="278"/>
      <c r="X48" s="278"/>
      <c r="Y48" s="279"/>
      <c r="Z48" s="278"/>
      <c r="AA48" s="276"/>
      <c r="AB48" s="280"/>
      <c r="AC48" s="294"/>
      <c r="AD48" s="281"/>
      <c r="AE48" s="276"/>
      <c r="AF48" s="282"/>
      <c r="AG48" s="283"/>
      <c r="AH48" s="284"/>
      <c r="AI48" s="278"/>
      <c r="AJ48" s="285"/>
      <c r="AK48" s="278"/>
      <c r="AL48" s="286"/>
      <c r="AM48" s="287"/>
      <c r="AN48" s="287"/>
      <c r="AO48" s="278"/>
      <c r="AP48" s="278"/>
      <c r="AQ48" s="278"/>
      <c r="AR48" s="278"/>
      <c r="AS48" s="288"/>
      <c r="AT48" s="276"/>
      <c r="AU48" s="281"/>
      <c r="AV48" s="289"/>
      <c r="AW48" s="290"/>
      <c r="AX48" s="291"/>
      <c r="AY48" s="291"/>
      <c r="AZ48" s="291"/>
      <c r="BA48" s="291"/>
      <c r="BB48" s="291"/>
      <c r="BC48" s="276"/>
      <c r="BD48" s="278"/>
      <c r="BE48" s="281"/>
      <c r="BF48" s="276"/>
      <c r="BG48" s="276"/>
      <c r="BH48" s="281"/>
      <c r="BI48" s="281"/>
      <c r="BJ48" s="278"/>
      <c r="BK48" s="276"/>
      <c r="BL48" s="276"/>
      <c r="BM48" s="283"/>
      <c r="BN48" s="276"/>
      <c r="BO48" s="292"/>
      <c r="BP48" s="293"/>
      <c r="BQ48" s="294"/>
      <c r="BR48" s="295"/>
      <c r="BS48" s="295"/>
      <c r="BT48" s="295"/>
      <c r="BU48" s="295"/>
      <c r="BV48" s="295"/>
      <c r="BW48" s="295"/>
      <c r="BX48" s="294"/>
      <c r="BY48" s="294"/>
      <c r="BZ48" s="294"/>
      <c r="CA48" s="296"/>
      <c r="CB48" s="297"/>
      <c r="CC48" s="273"/>
      <c r="CD48" s="271"/>
      <c r="CE48" s="273"/>
      <c r="CF48" s="271"/>
      <c r="CG48" s="274"/>
      <c r="CH48" s="298"/>
      <c r="CI48" s="273"/>
      <c r="CJ48" s="273"/>
      <c r="CK48" s="272"/>
      <c r="CL48" s="271"/>
      <c r="CM48" s="271"/>
      <c r="CN48" s="276"/>
    </row>
    <row r="49" spans="1:92" s="299" customFormat="1" ht="13.5" customHeight="1" x14ac:dyDescent="0.25">
      <c r="A49" s="307">
        <v>24</v>
      </c>
      <c r="B49" s="308" t="s">
        <v>183</v>
      </c>
      <c r="C49" s="309" t="s">
        <v>178</v>
      </c>
      <c r="D49" s="310" t="s">
        <v>238</v>
      </c>
      <c r="E49" s="308" t="s">
        <v>181</v>
      </c>
      <c r="F49" s="311"/>
      <c r="G49" s="271"/>
      <c r="H49" s="271"/>
      <c r="I49" s="272"/>
      <c r="J49" s="272"/>
      <c r="K49" s="273"/>
      <c r="L49" s="273" t="s">
        <v>143</v>
      </c>
      <c r="M49" s="272"/>
      <c r="N49" s="274"/>
      <c r="O49" s="275"/>
      <c r="P49" s="276"/>
      <c r="Q49" s="276"/>
      <c r="R49" s="276"/>
      <c r="S49" s="276"/>
      <c r="T49" s="283"/>
      <c r="U49" s="277"/>
      <c r="V49" s="275" t="s">
        <v>243</v>
      </c>
      <c r="W49" s="278"/>
      <c r="X49" s="278"/>
      <c r="Y49" s="279"/>
      <c r="Z49" s="278"/>
      <c r="AA49" s="276"/>
      <c r="AB49" s="280"/>
      <c r="AC49" s="294"/>
      <c r="AD49" s="281"/>
      <c r="AE49" s="276"/>
      <c r="AF49" s="282"/>
      <c r="AG49" s="283"/>
      <c r="AH49" s="284"/>
      <c r="AI49" s="278"/>
      <c r="AJ49" s="285"/>
      <c r="AK49" s="278"/>
      <c r="AL49" s="286"/>
      <c r="AM49" s="287"/>
      <c r="AN49" s="287"/>
      <c r="AO49" s="278"/>
      <c r="AP49" s="278"/>
      <c r="AQ49" s="278"/>
      <c r="AR49" s="278"/>
      <c r="AS49" s="288"/>
      <c r="AT49" s="276"/>
      <c r="AU49" s="281"/>
      <c r="AV49" s="289"/>
      <c r="AW49" s="290"/>
      <c r="AX49" s="291"/>
      <c r="AY49" s="291"/>
      <c r="AZ49" s="291"/>
      <c r="BA49" s="291"/>
      <c r="BB49" s="291"/>
      <c r="BC49" s="276"/>
      <c r="BD49" s="278"/>
      <c r="BE49" s="281"/>
      <c r="BF49" s="276"/>
      <c r="BG49" s="276"/>
      <c r="BH49" s="281"/>
      <c r="BI49" s="281"/>
      <c r="BJ49" s="278"/>
      <c r="BK49" s="276"/>
      <c r="BL49" s="276"/>
      <c r="BM49" s="283"/>
      <c r="BN49" s="276"/>
      <c r="BO49" s="292"/>
      <c r="BP49" s="293"/>
      <c r="BQ49" s="294"/>
      <c r="BR49" s="295"/>
      <c r="BS49" s="295"/>
      <c r="BT49" s="295"/>
      <c r="BU49" s="295"/>
      <c r="BV49" s="295"/>
      <c r="BW49" s="295"/>
      <c r="BX49" s="294"/>
      <c r="BY49" s="294"/>
      <c r="BZ49" s="294"/>
      <c r="CA49" s="296"/>
      <c r="CB49" s="297"/>
      <c r="CC49" s="273"/>
      <c r="CD49" s="271"/>
      <c r="CE49" s="273"/>
      <c r="CF49" s="271"/>
      <c r="CG49" s="274"/>
      <c r="CH49" s="298"/>
      <c r="CI49" s="273"/>
      <c r="CJ49" s="273"/>
      <c r="CK49" s="272"/>
      <c r="CL49" s="271"/>
      <c r="CM49" s="271"/>
      <c r="CN49" s="276"/>
    </row>
    <row r="50" spans="1:92" s="299" customFormat="1" ht="13.5" customHeight="1" x14ac:dyDescent="0.25">
      <c r="A50" s="307">
        <v>24</v>
      </c>
      <c r="B50" s="308" t="s">
        <v>183</v>
      </c>
      <c r="C50" s="309"/>
      <c r="D50" s="310" t="s">
        <v>239</v>
      </c>
      <c r="E50" s="308" t="s">
        <v>181</v>
      </c>
      <c r="F50" s="311"/>
      <c r="G50" s="271"/>
      <c r="H50" s="271"/>
      <c r="I50" s="272"/>
      <c r="J50" s="272"/>
      <c r="K50" s="273"/>
      <c r="L50" s="273"/>
      <c r="M50" s="272"/>
      <c r="N50" s="274"/>
      <c r="O50" s="275"/>
      <c r="P50" s="276"/>
      <c r="Q50" s="276"/>
      <c r="R50" s="276"/>
      <c r="S50" s="276"/>
      <c r="T50" s="283"/>
      <c r="U50" s="277"/>
      <c r="V50" s="275"/>
      <c r="W50" s="278"/>
      <c r="X50" s="278"/>
      <c r="Y50" s="279"/>
      <c r="Z50" s="278"/>
      <c r="AA50" s="276"/>
      <c r="AB50" s="280"/>
      <c r="AC50" s="294"/>
      <c r="AD50" s="281"/>
      <c r="AE50" s="276"/>
      <c r="AF50" s="282"/>
      <c r="AG50" s="283"/>
      <c r="AH50" s="284"/>
      <c r="AI50" s="278"/>
      <c r="AJ50" s="285"/>
      <c r="AK50" s="278"/>
      <c r="AL50" s="286"/>
      <c r="AM50" s="287"/>
      <c r="AN50" s="287"/>
      <c r="AO50" s="278"/>
      <c r="AP50" s="278"/>
      <c r="AQ50" s="278"/>
      <c r="AR50" s="278"/>
      <c r="AS50" s="288"/>
      <c r="AT50" s="276"/>
      <c r="AU50" s="281"/>
      <c r="AV50" s="289"/>
      <c r="AW50" s="290"/>
      <c r="AX50" s="291"/>
      <c r="AY50" s="291"/>
      <c r="AZ50" s="291"/>
      <c r="BA50" s="291"/>
      <c r="BB50" s="291"/>
      <c r="BC50" s="276"/>
      <c r="BD50" s="278"/>
      <c r="BE50" s="281"/>
      <c r="BF50" s="276"/>
      <c r="BG50" s="276"/>
      <c r="BH50" s="281"/>
      <c r="BI50" s="281"/>
      <c r="BJ50" s="278"/>
      <c r="BK50" s="276"/>
      <c r="BL50" s="276"/>
      <c r="BM50" s="283"/>
      <c r="BN50" s="276"/>
      <c r="BO50" s="292"/>
      <c r="BP50" s="293"/>
      <c r="BQ50" s="294"/>
      <c r="BR50" s="295"/>
      <c r="BS50" s="295"/>
      <c r="BT50" s="295"/>
      <c r="BU50" s="295"/>
      <c r="BV50" s="295"/>
      <c r="BW50" s="295"/>
      <c r="BX50" s="294"/>
      <c r="BY50" s="294"/>
      <c r="BZ50" s="294"/>
      <c r="CA50" s="296"/>
      <c r="CB50" s="297"/>
      <c r="CC50" s="273"/>
      <c r="CD50" s="271"/>
      <c r="CE50" s="273"/>
      <c r="CF50" s="271"/>
      <c r="CG50" s="274"/>
      <c r="CH50" s="298"/>
      <c r="CI50" s="273"/>
      <c r="CJ50" s="273"/>
      <c r="CK50" s="272"/>
      <c r="CL50" s="271"/>
      <c r="CM50" s="271"/>
      <c r="CN50" s="276"/>
    </row>
    <row r="51" spans="1:92" s="299" customFormat="1" ht="13.5" customHeight="1" x14ac:dyDescent="0.25">
      <c r="A51" s="307">
        <v>24</v>
      </c>
      <c r="B51" s="308" t="s">
        <v>183</v>
      </c>
      <c r="C51" s="309"/>
      <c r="D51" s="310" t="s">
        <v>240</v>
      </c>
      <c r="E51" s="308" t="s">
        <v>181</v>
      </c>
      <c r="F51" s="311"/>
      <c r="G51" s="271"/>
      <c r="H51" s="271"/>
      <c r="I51" s="272"/>
      <c r="J51" s="272"/>
      <c r="K51" s="273"/>
      <c r="L51" s="273"/>
      <c r="M51" s="272"/>
      <c r="N51" s="274"/>
      <c r="O51" s="275"/>
      <c r="P51" s="276"/>
      <c r="Q51" s="276"/>
      <c r="R51" s="276"/>
      <c r="S51" s="276"/>
      <c r="T51" s="283"/>
      <c r="U51" s="277"/>
      <c r="V51" s="275"/>
      <c r="W51" s="278"/>
      <c r="X51" s="278"/>
      <c r="Y51" s="279"/>
      <c r="Z51" s="278"/>
      <c r="AA51" s="276"/>
      <c r="AB51" s="280"/>
      <c r="AC51" s="294"/>
      <c r="AD51" s="281"/>
      <c r="AE51" s="276"/>
      <c r="AF51" s="282"/>
      <c r="AG51" s="283"/>
      <c r="AH51" s="284"/>
      <c r="AI51" s="278"/>
      <c r="AJ51" s="285"/>
      <c r="AK51" s="278"/>
      <c r="AL51" s="286"/>
      <c r="AM51" s="287"/>
      <c r="AN51" s="287"/>
      <c r="AO51" s="278"/>
      <c r="AP51" s="278"/>
      <c r="AQ51" s="278"/>
      <c r="AR51" s="278"/>
      <c r="AS51" s="288"/>
      <c r="AT51" s="276"/>
      <c r="AU51" s="281"/>
      <c r="AV51" s="289"/>
      <c r="AW51" s="290"/>
      <c r="AX51" s="291"/>
      <c r="AY51" s="291"/>
      <c r="AZ51" s="291"/>
      <c r="BA51" s="291"/>
      <c r="BB51" s="291"/>
      <c r="BC51" s="276"/>
      <c r="BD51" s="278"/>
      <c r="BE51" s="281"/>
      <c r="BF51" s="276"/>
      <c r="BG51" s="276"/>
      <c r="BH51" s="281"/>
      <c r="BI51" s="281"/>
      <c r="BJ51" s="278"/>
      <c r="BK51" s="276"/>
      <c r="BL51" s="276"/>
      <c r="BM51" s="283"/>
      <c r="BN51" s="276"/>
      <c r="BO51" s="292"/>
      <c r="BP51" s="293"/>
      <c r="BQ51" s="294"/>
      <c r="BR51" s="295"/>
      <c r="BS51" s="295"/>
      <c r="BT51" s="295"/>
      <c r="BU51" s="295"/>
      <c r="BV51" s="295"/>
      <c r="BW51" s="295"/>
      <c r="BX51" s="294"/>
      <c r="BY51" s="294"/>
      <c r="BZ51" s="294"/>
      <c r="CA51" s="296"/>
      <c r="CB51" s="297"/>
      <c r="CC51" s="273"/>
      <c r="CD51" s="271"/>
      <c r="CE51" s="273"/>
      <c r="CF51" s="271"/>
      <c r="CG51" s="274"/>
      <c r="CH51" s="298"/>
      <c r="CI51" s="273"/>
      <c r="CJ51" s="273"/>
      <c r="CK51" s="272"/>
      <c r="CL51" s="271"/>
      <c r="CM51" s="271"/>
      <c r="CN51" s="276"/>
    </row>
    <row r="52" spans="1:92" s="299" customFormat="1" ht="13.5" customHeight="1" x14ac:dyDescent="0.25">
      <c r="A52" s="307">
        <v>24</v>
      </c>
      <c r="B52" s="308" t="s">
        <v>183</v>
      </c>
      <c r="C52" s="309"/>
      <c r="D52" s="310" t="s">
        <v>241</v>
      </c>
      <c r="E52" s="308" t="s">
        <v>182</v>
      </c>
      <c r="F52" s="311"/>
      <c r="G52" s="271"/>
      <c r="H52" s="271"/>
      <c r="I52" s="272"/>
      <c r="J52" s="272"/>
      <c r="K52" s="273"/>
      <c r="L52" s="273"/>
      <c r="M52" s="272"/>
      <c r="N52" s="274"/>
      <c r="O52" s="275"/>
      <c r="P52" s="276"/>
      <c r="Q52" s="276"/>
      <c r="R52" s="276"/>
      <c r="S52" s="276"/>
      <c r="T52" s="283"/>
      <c r="U52" s="277"/>
      <c r="V52" s="275"/>
      <c r="W52" s="278"/>
      <c r="X52" s="278"/>
      <c r="Y52" s="279"/>
      <c r="Z52" s="278"/>
      <c r="AA52" s="276"/>
      <c r="AB52" s="280"/>
      <c r="AC52" s="294"/>
      <c r="AD52" s="281"/>
      <c r="AE52" s="276"/>
      <c r="AF52" s="282"/>
      <c r="AG52" s="283"/>
      <c r="AH52" s="284"/>
      <c r="AI52" s="278"/>
      <c r="AJ52" s="285"/>
      <c r="AK52" s="278"/>
      <c r="AL52" s="286"/>
      <c r="AM52" s="287"/>
      <c r="AN52" s="287"/>
      <c r="AO52" s="278"/>
      <c r="AP52" s="278"/>
      <c r="AQ52" s="278"/>
      <c r="AR52" s="278"/>
      <c r="AS52" s="288"/>
      <c r="AT52" s="276"/>
      <c r="AU52" s="281"/>
      <c r="AV52" s="289"/>
      <c r="AW52" s="290"/>
      <c r="AX52" s="291"/>
      <c r="AY52" s="291"/>
      <c r="AZ52" s="291"/>
      <c r="BA52" s="291"/>
      <c r="BB52" s="291"/>
      <c r="BC52" s="276"/>
      <c r="BD52" s="278"/>
      <c r="BE52" s="281"/>
      <c r="BF52" s="276"/>
      <c r="BG52" s="276"/>
      <c r="BH52" s="281"/>
      <c r="BI52" s="281"/>
      <c r="BJ52" s="278"/>
      <c r="BK52" s="276"/>
      <c r="BL52" s="276"/>
      <c r="BM52" s="283"/>
      <c r="BN52" s="276"/>
      <c r="BO52" s="292"/>
      <c r="BP52" s="293"/>
      <c r="BQ52" s="294"/>
      <c r="BR52" s="295"/>
      <c r="BS52" s="295"/>
      <c r="BT52" s="295"/>
      <c r="BU52" s="295"/>
      <c r="BV52" s="295"/>
      <c r="BW52" s="295"/>
      <c r="BX52" s="294"/>
      <c r="BY52" s="294"/>
      <c r="BZ52" s="294"/>
      <c r="CA52" s="296"/>
      <c r="CB52" s="297"/>
      <c r="CC52" s="273"/>
      <c r="CD52" s="271"/>
      <c r="CE52" s="273"/>
      <c r="CF52" s="271"/>
      <c r="CG52" s="274"/>
      <c r="CH52" s="298"/>
      <c r="CI52" s="273"/>
      <c r="CJ52" s="273"/>
      <c r="CK52" s="272"/>
      <c r="CL52" s="271"/>
      <c r="CM52" s="271"/>
      <c r="CN52" s="276"/>
    </row>
    <row r="53" spans="1:92" s="299" customFormat="1" ht="13.5" customHeight="1" x14ac:dyDescent="0.25">
      <c r="A53" s="307">
        <v>24</v>
      </c>
      <c r="B53" s="308" t="s">
        <v>183</v>
      </c>
      <c r="C53" s="309"/>
      <c r="D53" s="310" t="s">
        <v>179</v>
      </c>
      <c r="E53" s="308" t="s">
        <v>182</v>
      </c>
      <c r="F53" s="311"/>
      <c r="G53" s="271"/>
      <c r="H53" s="271"/>
      <c r="I53" s="272"/>
      <c r="J53" s="272"/>
      <c r="K53" s="273"/>
      <c r="L53" s="273"/>
      <c r="M53" s="272"/>
      <c r="N53" s="274"/>
      <c r="O53" s="275"/>
      <c r="P53" s="276"/>
      <c r="Q53" s="276"/>
      <c r="R53" s="276"/>
      <c r="S53" s="276"/>
      <c r="T53" s="283"/>
      <c r="U53" s="277"/>
      <c r="V53" s="275"/>
      <c r="W53" s="278"/>
      <c r="X53" s="278"/>
      <c r="Y53" s="279"/>
      <c r="Z53" s="278"/>
      <c r="AA53" s="276"/>
      <c r="AB53" s="280"/>
      <c r="AC53" s="294"/>
      <c r="AD53" s="281"/>
      <c r="AE53" s="276"/>
      <c r="AF53" s="282"/>
      <c r="AG53" s="283"/>
      <c r="AH53" s="284"/>
      <c r="AI53" s="278"/>
      <c r="AJ53" s="285"/>
      <c r="AK53" s="278"/>
      <c r="AL53" s="286"/>
      <c r="AM53" s="287"/>
      <c r="AN53" s="287"/>
      <c r="AO53" s="278"/>
      <c r="AP53" s="278"/>
      <c r="AQ53" s="278"/>
      <c r="AR53" s="278"/>
      <c r="AS53" s="288"/>
      <c r="AT53" s="276"/>
      <c r="AU53" s="281"/>
      <c r="AV53" s="289"/>
      <c r="AW53" s="290"/>
      <c r="AX53" s="291"/>
      <c r="AY53" s="291"/>
      <c r="AZ53" s="291"/>
      <c r="BA53" s="291"/>
      <c r="BB53" s="291"/>
      <c r="BC53" s="276"/>
      <c r="BD53" s="278"/>
      <c r="BE53" s="281"/>
      <c r="BF53" s="276"/>
      <c r="BG53" s="276"/>
      <c r="BH53" s="281"/>
      <c r="BI53" s="281"/>
      <c r="BJ53" s="278"/>
      <c r="BK53" s="276"/>
      <c r="BL53" s="276"/>
      <c r="BM53" s="283"/>
      <c r="BN53" s="276"/>
      <c r="BO53" s="292"/>
      <c r="BP53" s="293"/>
      <c r="BQ53" s="294"/>
      <c r="BR53" s="295"/>
      <c r="BS53" s="295"/>
      <c r="BT53" s="295"/>
      <c r="BU53" s="295"/>
      <c r="BV53" s="295"/>
      <c r="BW53" s="295"/>
      <c r="BX53" s="294"/>
      <c r="BY53" s="294"/>
      <c r="BZ53" s="294"/>
      <c r="CA53" s="296"/>
      <c r="CB53" s="297"/>
      <c r="CC53" s="273"/>
      <c r="CD53" s="271"/>
      <c r="CE53" s="273"/>
      <c r="CF53" s="271"/>
      <c r="CG53" s="274"/>
      <c r="CH53" s="298"/>
      <c r="CI53" s="273"/>
      <c r="CJ53" s="273"/>
      <c r="CK53" s="272"/>
      <c r="CL53" s="271"/>
      <c r="CM53" s="271"/>
      <c r="CN53" s="276"/>
    </row>
    <row r="54" spans="1:92" s="299" customFormat="1" ht="13.5" customHeight="1" x14ac:dyDescent="0.25">
      <c r="A54" s="307">
        <v>24</v>
      </c>
      <c r="B54" s="308" t="s">
        <v>183</v>
      </c>
      <c r="C54" s="309"/>
      <c r="D54" s="310" t="s">
        <v>180</v>
      </c>
      <c r="E54" s="308" t="s">
        <v>182</v>
      </c>
      <c r="F54" s="311"/>
      <c r="G54" s="271"/>
      <c r="H54" s="271"/>
      <c r="I54" s="272"/>
      <c r="J54" s="272"/>
      <c r="K54" s="273"/>
      <c r="L54" s="273"/>
      <c r="M54" s="272"/>
      <c r="N54" s="274"/>
      <c r="O54" s="275"/>
      <c r="P54" s="276"/>
      <c r="Q54" s="276"/>
      <c r="R54" s="276"/>
      <c r="S54" s="276"/>
      <c r="T54" s="283"/>
      <c r="U54" s="277"/>
      <c r="V54" s="275"/>
      <c r="W54" s="278"/>
      <c r="X54" s="278"/>
      <c r="Y54" s="279"/>
      <c r="Z54" s="278"/>
      <c r="AA54" s="276"/>
      <c r="AB54" s="280"/>
      <c r="AC54" s="294"/>
      <c r="AD54" s="281"/>
      <c r="AE54" s="276"/>
      <c r="AF54" s="282"/>
      <c r="AG54" s="283"/>
      <c r="AH54" s="284"/>
      <c r="AI54" s="278"/>
      <c r="AJ54" s="285"/>
      <c r="AK54" s="278"/>
      <c r="AL54" s="286"/>
      <c r="AM54" s="287"/>
      <c r="AN54" s="287"/>
      <c r="AO54" s="278"/>
      <c r="AP54" s="278"/>
      <c r="AQ54" s="278"/>
      <c r="AR54" s="278"/>
      <c r="AS54" s="288"/>
      <c r="AT54" s="276"/>
      <c r="AU54" s="281"/>
      <c r="AV54" s="289"/>
      <c r="AW54" s="290"/>
      <c r="AX54" s="291"/>
      <c r="AY54" s="291"/>
      <c r="AZ54" s="291"/>
      <c r="BA54" s="291"/>
      <c r="BB54" s="291"/>
      <c r="BC54" s="276"/>
      <c r="BD54" s="278"/>
      <c r="BE54" s="281"/>
      <c r="BF54" s="276"/>
      <c r="BG54" s="276"/>
      <c r="BH54" s="281"/>
      <c r="BI54" s="281"/>
      <c r="BJ54" s="278"/>
      <c r="BK54" s="276"/>
      <c r="BL54" s="276"/>
      <c r="BM54" s="283"/>
      <c r="BN54" s="276"/>
      <c r="BO54" s="292"/>
      <c r="BP54" s="293"/>
      <c r="BQ54" s="294"/>
      <c r="BR54" s="295"/>
      <c r="BS54" s="295"/>
      <c r="BT54" s="295"/>
      <c r="BU54" s="295"/>
      <c r="BV54" s="295"/>
      <c r="BW54" s="295"/>
      <c r="BX54" s="294"/>
      <c r="BY54" s="294"/>
      <c r="BZ54" s="294"/>
      <c r="CA54" s="296"/>
      <c r="CB54" s="297"/>
      <c r="CC54" s="273"/>
      <c r="CD54" s="271"/>
      <c r="CE54" s="273"/>
      <c r="CF54" s="271"/>
      <c r="CG54" s="274"/>
      <c r="CH54" s="298"/>
      <c r="CI54" s="273"/>
      <c r="CJ54" s="273"/>
      <c r="CK54" s="272"/>
      <c r="CL54" s="271"/>
      <c r="CM54" s="271"/>
      <c r="CN54" s="276"/>
    </row>
    <row r="55" spans="1:92" x14ac:dyDescent="0.25">
      <c r="A55" s="22"/>
      <c r="C55" s="304"/>
      <c r="D55" s="302"/>
      <c r="E55" s="22"/>
      <c r="I55" s="22"/>
      <c r="J55" s="22"/>
      <c r="O55" s="22"/>
      <c r="V55" s="22"/>
      <c r="X55" s="22"/>
      <c r="Y55" s="22"/>
      <c r="Z55" s="22"/>
      <c r="AG55" s="305"/>
      <c r="AN55" s="117"/>
      <c r="AT55" s="117"/>
      <c r="BD55" s="22"/>
      <c r="BE55" s="306"/>
      <c r="BF55" s="305"/>
      <c r="BJ55" s="22"/>
      <c r="BK55" s="306"/>
    </row>
    <row r="56" spans="1:92" x14ac:dyDescent="0.25">
      <c r="A56" s="22"/>
      <c r="C56" s="304"/>
      <c r="D56" s="302"/>
      <c r="E56" s="22"/>
      <c r="I56" s="22"/>
      <c r="J56" s="22"/>
      <c r="O56" s="22"/>
      <c r="V56" s="22"/>
      <c r="X56" s="22"/>
      <c r="Y56" s="22"/>
      <c r="Z56" s="22"/>
      <c r="AG56" s="305"/>
      <c r="AN56" s="117"/>
      <c r="AT56" s="117"/>
      <c r="BD56" s="22"/>
      <c r="BE56" s="306"/>
      <c r="BF56" s="305"/>
      <c r="BJ56" s="22"/>
      <c r="BK56" s="306"/>
    </row>
    <row r="57" spans="1:92" x14ac:dyDescent="0.25">
      <c r="A57" s="22"/>
      <c r="C57" s="304"/>
      <c r="D57" s="302"/>
      <c r="E57" s="22"/>
      <c r="I57" s="22"/>
      <c r="J57" s="22"/>
      <c r="O57" s="22"/>
      <c r="V57" s="22"/>
      <c r="X57" s="22"/>
      <c r="Y57" s="22"/>
      <c r="Z57" s="22"/>
      <c r="AG57" s="305"/>
      <c r="AN57" s="117"/>
      <c r="AT57" s="117"/>
      <c r="BD57" s="22"/>
      <c r="BE57" s="306"/>
      <c r="BF57" s="305"/>
      <c r="BJ57" s="22"/>
      <c r="BK57" s="306"/>
    </row>
    <row r="58" spans="1:92" x14ac:dyDescent="0.25">
      <c r="A58" s="22"/>
      <c r="C58" s="304"/>
      <c r="D58" s="302"/>
      <c r="E58" s="22"/>
      <c r="I58" s="22"/>
      <c r="J58" s="22"/>
      <c r="O58" s="22"/>
      <c r="V58" s="22"/>
      <c r="X58" s="22"/>
      <c r="Y58" s="22"/>
      <c r="Z58" s="22"/>
      <c r="AG58" s="305"/>
      <c r="AN58" s="117"/>
      <c r="AT58" s="117"/>
      <c r="BD58" s="22"/>
      <c r="BE58" s="306"/>
      <c r="BF58" s="305"/>
      <c r="BJ58" s="22"/>
      <c r="BK58" s="306"/>
    </row>
    <row r="59" spans="1:92" x14ac:dyDescent="0.25">
      <c r="A59" s="22"/>
      <c r="C59" s="304"/>
      <c r="D59" s="302"/>
      <c r="E59" s="22"/>
      <c r="I59" s="22"/>
      <c r="J59" s="22"/>
      <c r="O59" s="22"/>
      <c r="V59" s="22"/>
      <c r="X59" s="22"/>
      <c r="Y59" s="22"/>
      <c r="Z59" s="22"/>
      <c r="AN59" s="117"/>
      <c r="AT59" s="117"/>
      <c r="BD59" s="22"/>
      <c r="BE59" s="306"/>
      <c r="BF59" s="305"/>
      <c r="BJ59" s="22"/>
      <c r="BK59" s="306"/>
    </row>
    <row r="60" spans="1:92" x14ac:dyDescent="0.25">
      <c r="A60" s="22"/>
      <c r="C60" s="304"/>
      <c r="D60" s="302"/>
      <c r="E60" s="22"/>
      <c r="I60" s="22"/>
      <c r="J60" s="22"/>
      <c r="O60" s="22"/>
      <c r="V60" s="22"/>
      <c r="X60" s="22"/>
      <c r="Y60" s="22"/>
      <c r="Z60" s="22"/>
      <c r="AN60" s="117"/>
      <c r="AT60" s="117"/>
      <c r="BD60" s="22"/>
      <c r="BE60" s="306"/>
      <c r="BF60" s="305"/>
      <c r="BJ60" s="22"/>
      <c r="BK60" s="306"/>
    </row>
    <row r="61" spans="1:92" x14ac:dyDescent="0.25">
      <c r="A61" s="22"/>
      <c r="C61" s="304"/>
      <c r="D61" s="302"/>
      <c r="E61" s="22"/>
      <c r="I61" s="22"/>
      <c r="J61" s="22"/>
      <c r="O61" s="22"/>
      <c r="V61" s="22"/>
      <c r="X61" s="22"/>
      <c r="Y61" s="22"/>
      <c r="Z61" s="22"/>
      <c r="AN61" s="117"/>
      <c r="AT61" s="117"/>
      <c r="BD61" s="22"/>
      <c r="BE61" s="306"/>
      <c r="BF61" s="305"/>
      <c r="BJ61" s="22"/>
      <c r="BK61" s="306"/>
    </row>
    <row r="62" spans="1:92" x14ac:dyDescent="0.25">
      <c r="A62" s="22"/>
      <c r="C62" s="304"/>
      <c r="D62" s="302"/>
      <c r="E62" s="22"/>
      <c r="I62" s="22"/>
      <c r="J62" s="22"/>
      <c r="O62" s="22"/>
      <c r="V62" s="22"/>
      <c r="X62" s="22"/>
      <c r="Y62" s="22"/>
      <c r="Z62" s="22"/>
      <c r="AN62" s="117"/>
      <c r="AT62" s="117"/>
      <c r="BD62" s="22"/>
      <c r="BE62" s="306"/>
      <c r="BF62" s="305"/>
      <c r="BJ62" s="22"/>
      <c r="BK62" s="306"/>
    </row>
    <row r="63" spans="1:92" x14ac:dyDescent="0.25">
      <c r="A63" s="22"/>
      <c r="C63" s="304"/>
      <c r="D63" s="302"/>
      <c r="E63" s="22"/>
      <c r="I63" s="22"/>
      <c r="J63" s="22"/>
      <c r="O63" s="22"/>
      <c r="V63" s="22"/>
      <c r="X63" s="22"/>
      <c r="Y63" s="22"/>
      <c r="Z63" s="22"/>
      <c r="AN63" s="117"/>
      <c r="AT63" s="117"/>
      <c r="BD63" s="22"/>
      <c r="BE63" s="306"/>
      <c r="BF63" s="305"/>
      <c r="BJ63" s="22"/>
      <c r="BK63" s="306"/>
    </row>
    <row r="64" spans="1:92" x14ac:dyDescent="0.25">
      <c r="A64" s="22"/>
      <c r="C64" s="304"/>
      <c r="D64" s="302"/>
      <c r="E64" s="22"/>
      <c r="I64" s="22"/>
      <c r="J64" s="22"/>
      <c r="O64" s="22"/>
      <c r="V64" s="22"/>
      <c r="X64" s="22"/>
      <c r="Y64" s="22"/>
      <c r="Z64" s="22"/>
      <c r="AN64" s="117"/>
      <c r="AT64" s="117"/>
      <c r="BD64" s="22"/>
      <c r="BJ64" s="22"/>
    </row>
    <row r="65" spans="1:62" x14ac:dyDescent="0.25">
      <c r="A65" s="22"/>
      <c r="C65" s="304"/>
      <c r="D65" s="302"/>
      <c r="E65" s="22"/>
      <c r="I65" s="22"/>
      <c r="J65" s="22"/>
      <c r="O65" s="22"/>
      <c r="V65" s="22"/>
      <c r="X65" s="22"/>
      <c r="Y65" s="22"/>
      <c r="Z65" s="22"/>
      <c r="BD65" s="22"/>
      <c r="BJ65" s="22"/>
    </row>
    <row r="66" spans="1:62" x14ac:dyDescent="0.25">
      <c r="A66" s="22"/>
      <c r="C66" s="304"/>
      <c r="D66" s="302"/>
      <c r="E66" s="22"/>
      <c r="I66" s="22"/>
      <c r="J66" s="22"/>
      <c r="O66" s="22"/>
      <c r="V66" s="22"/>
      <c r="X66" s="22"/>
      <c r="Y66" s="22"/>
      <c r="Z66" s="22"/>
      <c r="BD66" s="22"/>
      <c r="BJ66" s="22"/>
    </row>
    <row r="67" spans="1:62" x14ac:dyDescent="0.25">
      <c r="A67" s="22"/>
      <c r="C67" s="304"/>
      <c r="D67" s="302"/>
      <c r="E67" s="22"/>
      <c r="I67" s="22"/>
      <c r="J67" s="22"/>
      <c r="O67" s="22"/>
      <c r="V67" s="22"/>
      <c r="X67" s="22"/>
      <c r="Y67" s="22"/>
      <c r="Z67" s="22"/>
      <c r="AN67" s="117"/>
      <c r="AT67" s="117"/>
      <c r="BD67" s="22"/>
      <c r="BJ67" s="22"/>
    </row>
    <row r="68" spans="1:62" x14ac:dyDescent="0.25">
      <c r="A68" s="22"/>
      <c r="C68" s="304"/>
      <c r="D68" s="302"/>
      <c r="E68" s="22"/>
      <c r="I68" s="22"/>
      <c r="J68" s="22"/>
      <c r="O68" s="22"/>
      <c r="V68" s="22"/>
      <c r="X68" s="22"/>
      <c r="Y68" s="22"/>
      <c r="Z68" s="22"/>
      <c r="AN68" s="117"/>
      <c r="AT68" s="117"/>
      <c r="BD68" s="22"/>
      <c r="BJ68" s="22"/>
    </row>
  </sheetData>
  <mergeCells count="11">
    <mergeCell ref="BC3:BE3"/>
    <mergeCell ref="AH3:AL3"/>
    <mergeCell ref="AM3:AO3"/>
    <mergeCell ref="AP3:AR3"/>
    <mergeCell ref="AS3:AV3"/>
    <mergeCell ref="AX3:BB3"/>
    <mergeCell ref="BF3:BJ3"/>
    <mergeCell ref="BK3:BO3"/>
    <mergeCell ref="BR3:BW3"/>
    <mergeCell ref="CB3:CD3"/>
    <mergeCell ref="CE3:CG3"/>
  </mergeCells>
  <hyperlinks>
    <hyperlink ref="U5" r:id="rId1"/>
    <hyperlink ref="U6:U21" r:id="rId2" display="www.ya.ru"/>
  </hyperlinks>
  <pageMargins left="0.7" right="0.7" top="0.75" bottom="0.75" header="0.3" footer="0.3"/>
  <pageSetup paperSize="9" orientation="portrait" horizont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Базовый Файл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Выдра Алла Геннадьевна</dc:creator>
  <cp:lastModifiedBy>Выдра Алла Геннадьевна</cp:lastModifiedBy>
  <dcterms:created xsi:type="dcterms:W3CDTF">2024-08-23T13:16:21Z</dcterms:created>
  <dcterms:modified xsi:type="dcterms:W3CDTF">2024-10-01T14:24:24Z</dcterms:modified>
</cp:coreProperties>
</file>