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yps\Desktop\"/>
    </mc:Choice>
  </mc:AlternateContent>
  <xr:revisionPtr revIDLastSave="0" documentId="13_ncr:1_{8EA90E9C-6607-4CDE-9912-ACA5F37B52BF}" xr6:coauthVersionLast="47" xr6:coauthVersionMax="47" xr10:uidLastSave="{00000000-0000-0000-0000-000000000000}"/>
  <bookViews>
    <workbookView xWindow="-108" yWindow="-108" windowWidth="23256" windowHeight="12576" xr2:uid="{A111F2BF-3EAA-4FA2-8905-1125D0B163D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5" i="1"/>
  <c r="C5" i="1"/>
  <c r="E5" i="1" s="1"/>
  <c r="E3" i="1"/>
  <c r="E1" i="1"/>
  <c r="E14" i="1" s="1"/>
  <c r="J16" i="1" l="1"/>
  <c r="I16" i="1"/>
  <c r="H15" i="1"/>
  <c r="H16" i="1"/>
  <c r="J15" i="1"/>
  <c r="I15" i="1"/>
  <c r="J17" i="1"/>
  <c r="I17" i="1"/>
  <c r="H17" i="1"/>
  <c r="E21" i="1"/>
  <c r="E22" i="1"/>
  <c r="G8" i="1"/>
  <c r="F8" i="1"/>
  <c r="E8" i="1"/>
  <c r="D14" i="1"/>
  <c r="G23" i="1" s="1"/>
  <c r="E9" i="1"/>
  <c r="F23" i="1" l="1"/>
  <c r="E23" i="1"/>
  <c r="E10" i="1"/>
  <c r="F10" i="1"/>
  <c r="G10" i="1"/>
  <c r="G21" i="1" l="1"/>
  <c r="F21" i="1"/>
  <c r="G22" i="1"/>
  <c r="F22" i="1"/>
</calcChain>
</file>

<file path=xl/sharedStrings.xml><?xml version="1.0" encoding="utf-8"?>
<sst xmlns="http://schemas.openxmlformats.org/spreadsheetml/2006/main" count="23" uniqueCount="20">
  <si>
    <t>bits</t>
  </si>
  <si>
    <t>N</t>
  </si>
  <si>
    <t xml:space="preserve">GB = </t>
  </si>
  <si>
    <t>MBps =</t>
  </si>
  <si>
    <t>bps</t>
  </si>
  <si>
    <t>Débito Clientes (d)</t>
  </si>
  <si>
    <t>Tamanho do Ficheiro (F)</t>
  </si>
  <si>
    <t>Cliente Servidor</t>
  </si>
  <si>
    <t>P2P</t>
  </si>
  <si>
    <t xml:space="preserve">u_s </t>
  </si>
  <si>
    <t>(MBps) =</t>
  </si>
  <si>
    <t xml:space="preserve"> (bps)</t>
  </si>
  <si>
    <t>NF/us</t>
  </si>
  <si>
    <t>F/dmin</t>
  </si>
  <si>
    <t>máximo</t>
  </si>
  <si>
    <t>ui (MBps)</t>
  </si>
  <si>
    <t>ui(bps)</t>
  </si>
  <si>
    <t>F/us</t>
  </si>
  <si>
    <t>NF/(us + Σui)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</si>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</sst>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vertical="center" wrapText="1"/>
    </xf>
    <xf numFmtId="0" fontId="0" fillId="8" borderId="0" xfId="0" applyNumberFormat="1" applyFill="1" applyBorder="1" applyAlignment="1">
      <alignment horizontal="center" vertical="center"/>
    </xf>
    <xf numFmtId="0" fontId="0" fillId="12" borderId="0" xfId="0" applyNumberFormat="1" applyFill="1" applyBorder="1" applyAlignment="1">
      <alignment horizontal="center" vertical="center"/>
    </xf>
    <xf numFmtId="0" fontId="0" fillId="13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102954</xdr:colOff>
      <xdr:row>3</xdr:row>
      <xdr:rowOff>327660</xdr:rowOff>
    </xdr:from>
    <xdr:to>
      <xdr:col>13</xdr:col>
      <xdr:colOff>361682</xdr:colOff>
      <xdr:row>10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54B1C6-FBD0-4B76-B777-C951CD056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7914" y="1470660"/>
          <a:ext cx="4830728" cy="2339340"/>
        </a:xfrm>
        <a:prstGeom prst="rect">
          <a:avLst/>
        </a:prstGeom>
      </xdr:spPr>
    </xdr:pic>
    <xdr:clientData/>
  </xdr:twoCellAnchor>
  <xdr:twoCellAnchor editAs="oneCell">
    <xdr:from>
      <xdr:col>10</xdr:col>
      <xdr:colOff>45996</xdr:colOff>
      <xdr:row>11</xdr:row>
      <xdr:rowOff>144780</xdr:rowOff>
    </xdr:from>
    <xdr:to>
      <xdr:col>15</xdr:col>
      <xdr:colOff>594364</xdr:colOff>
      <xdr:row>17</xdr:row>
      <xdr:rowOff>7620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4C7FB-0EC6-4B8F-9E34-9AF6634A8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956" y="4335780"/>
          <a:ext cx="4358368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5398-FB88-4373-A06F-7BD4A92833D4}">
  <dimension ref="A1:P23"/>
  <sheetViews>
    <sheetView tabSelected="1" topLeftCell="A8" zoomScaleNormal="100" workbookViewId="0">
      <selection activeCell="C2" sqref="C2"/>
    </sheetView>
  </sheetViews>
  <sheetFormatPr defaultColWidth="11.109375" defaultRowHeight="30" customHeight="1" x14ac:dyDescent="0.3"/>
  <cols>
    <col min="1" max="4" width="11.109375" style="2"/>
    <col min="5" max="5" width="12" style="2" bestFit="1" customWidth="1"/>
    <col min="6" max="16384" width="11.109375" style="2"/>
  </cols>
  <sheetData>
    <row r="1" spans="1:16" ht="30" customHeight="1" x14ac:dyDescent="0.3">
      <c r="A1" s="23" t="s">
        <v>6</v>
      </c>
      <c r="B1" s="23"/>
      <c r="C1" s="1">
        <v>3.8</v>
      </c>
      <c r="D1" s="2" t="s">
        <v>2</v>
      </c>
      <c r="E1" s="2">
        <f>C1*2^30</f>
        <v>4080218931.1999998</v>
      </c>
      <c r="F1" s="2" t="s">
        <v>0</v>
      </c>
    </row>
    <row r="3" spans="1:16" ht="30" customHeight="1" x14ac:dyDescent="0.3">
      <c r="A3" s="24" t="s">
        <v>5</v>
      </c>
      <c r="B3" s="24"/>
      <c r="C3" s="2">
        <v>100</v>
      </c>
      <c r="D3" s="2" t="s">
        <v>3</v>
      </c>
      <c r="E3" s="2">
        <f>C3*10^6</f>
        <v>100000000</v>
      </c>
      <c r="F3" s="2" t="s">
        <v>4</v>
      </c>
    </row>
    <row r="5" spans="1:16" ht="30" customHeight="1" x14ac:dyDescent="0.3">
      <c r="A5" s="25" t="s">
        <v>9</v>
      </c>
      <c r="B5" s="25"/>
      <c r="C5" s="2">
        <f>1*10^3</f>
        <v>1000</v>
      </c>
      <c r="D5" s="3" t="s">
        <v>10</v>
      </c>
      <c r="E5" s="2">
        <f>C5*10^6</f>
        <v>1000000000</v>
      </c>
      <c r="F5" s="2" t="s">
        <v>11</v>
      </c>
    </row>
    <row r="7" spans="1:16" ht="30" customHeight="1" x14ac:dyDescent="0.3">
      <c r="B7" s="4" t="s">
        <v>7</v>
      </c>
      <c r="C7" s="4"/>
      <c r="D7" s="10" t="s">
        <v>1</v>
      </c>
      <c r="E7" s="10">
        <v>10</v>
      </c>
      <c r="F7" s="10">
        <v>100</v>
      </c>
      <c r="G7" s="10">
        <v>1000</v>
      </c>
      <c r="H7" s="4"/>
      <c r="I7" s="4"/>
      <c r="J7" s="4"/>
      <c r="K7" s="4"/>
      <c r="L7" s="4"/>
      <c r="M7" s="4"/>
      <c r="N7" s="4"/>
      <c r="O7" s="4"/>
      <c r="P7" s="4"/>
    </row>
    <row r="8" spans="1:16" ht="30" customHeight="1" x14ac:dyDescent="0.3">
      <c r="B8" s="4"/>
      <c r="D8" s="10" t="s">
        <v>12</v>
      </c>
      <c r="E8" s="11">
        <f>E$7*$E$1/$E$5</f>
        <v>40.802189312000003</v>
      </c>
      <c r="F8" s="11">
        <f t="shared" ref="F8:G8" si="0">F$7*$E$1/$E$5</f>
        <v>408.02189312000002</v>
      </c>
      <c r="G8" s="11">
        <f t="shared" si="0"/>
        <v>4080.2189312</v>
      </c>
      <c r="H8" s="4"/>
      <c r="I8" s="4"/>
      <c r="J8" s="4"/>
      <c r="K8" s="4"/>
      <c r="L8" s="4"/>
      <c r="M8" s="4"/>
      <c r="N8" s="4"/>
      <c r="O8" s="4"/>
      <c r="P8" s="4"/>
    </row>
    <row r="9" spans="1:16" ht="30" customHeight="1" x14ac:dyDescent="0.3">
      <c r="B9" s="4"/>
      <c r="D9" s="8" t="s">
        <v>13</v>
      </c>
      <c r="E9" s="21">
        <f>E1/E3</f>
        <v>40.802189311999996</v>
      </c>
      <c r="F9" s="21"/>
      <c r="G9" s="21"/>
      <c r="H9" s="4"/>
      <c r="I9" s="4"/>
      <c r="J9" s="4"/>
      <c r="K9" s="4"/>
      <c r="L9" s="4"/>
      <c r="M9" s="4"/>
      <c r="N9" s="4"/>
      <c r="O9" s="4"/>
      <c r="P9" s="4"/>
    </row>
    <row r="10" spans="1:16" ht="30" customHeight="1" x14ac:dyDescent="0.3">
      <c r="B10" s="4"/>
      <c r="C10" s="4"/>
      <c r="D10" s="12" t="s">
        <v>14</v>
      </c>
      <c r="E10" s="13">
        <f>MAX(E8,$E$9)</f>
        <v>40.802189312000003</v>
      </c>
      <c r="F10" s="13">
        <f t="shared" ref="F10:G10" si="1">MAX(F8,$E$9)</f>
        <v>408.02189312000002</v>
      </c>
      <c r="G10" s="13">
        <f t="shared" si="1"/>
        <v>4080.2189312</v>
      </c>
      <c r="H10" s="4"/>
      <c r="I10" s="4"/>
      <c r="J10" s="4"/>
      <c r="K10" s="4"/>
      <c r="L10" s="4"/>
      <c r="M10" s="4"/>
      <c r="N10" s="4"/>
      <c r="O10" s="4"/>
      <c r="P10" s="4"/>
    </row>
    <row r="11" spans="1:16" ht="30" customHeigh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30" customHeight="1" x14ac:dyDescent="0.3">
      <c r="A12" s="22" t="s">
        <v>8</v>
      </c>
      <c r="B12" s="22"/>
      <c r="C12" s="2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30" customHeight="1" x14ac:dyDescent="0.3">
      <c r="A13" s="7"/>
      <c r="D13" s="14" t="s">
        <v>17</v>
      </c>
      <c r="E13" s="15" t="s">
        <v>13</v>
      </c>
      <c r="F13" s="26" t="s">
        <v>18</v>
      </c>
      <c r="G13" s="26"/>
      <c r="H13" s="26"/>
      <c r="I13" s="26"/>
      <c r="J13" s="26"/>
      <c r="K13" s="6"/>
      <c r="N13" s="7"/>
      <c r="O13" s="7"/>
    </row>
    <row r="14" spans="1:16" ht="30" customHeight="1" x14ac:dyDescent="0.3">
      <c r="A14" s="7"/>
      <c r="B14" s="7"/>
      <c r="C14" s="7"/>
      <c r="D14" s="16">
        <f>E1/E5</f>
        <v>4.0802189312000001</v>
      </c>
      <c r="E14" s="5">
        <f>E1/E3</f>
        <v>40.802189311999996</v>
      </c>
      <c r="F14" s="17" t="s">
        <v>15</v>
      </c>
      <c r="G14" s="17" t="s">
        <v>16</v>
      </c>
      <c r="H14" s="17">
        <v>10</v>
      </c>
      <c r="I14" s="17">
        <v>100</v>
      </c>
      <c r="J14" s="17">
        <v>1000</v>
      </c>
      <c r="N14" s="7"/>
      <c r="O14" s="7"/>
    </row>
    <row r="15" spans="1:16" ht="30" customHeight="1" x14ac:dyDescent="0.3">
      <c r="A15" s="7"/>
      <c r="B15" s="7"/>
      <c r="C15" s="7"/>
      <c r="D15" s="9"/>
      <c r="F15" s="18">
        <v>1</v>
      </c>
      <c r="G15" s="18">
        <f>F15*10^6</f>
        <v>1000000</v>
      </c>
      <c r="H15" s="18">
        <f>(H$14*$E$1)/($E$5+H$14*$G15)</f>
        <v>40.398207239603963</v>
      </c>
      <c r="I15" s="18">
        <f t="shared" ref="I15:J17" si="2">(I$14*$E$1)/($E$5+I$14*$G15)</f>
        <v>370.92899374545453</v>
      </c>
      <c r="J15" s="18">
        <f t="shared" si="2"/>
        <v>2040.1094656</v>
      </c>
      <c r="N15" s="7"/>
      <c r="O15" s="7"/>
    </row>
    <row r="16" spans="1:16" ht="30" customHeight="1" x14ac:dyDescent="0.3">
      <c r="A16" s="7"/>
      <c r="B16" s="7"/>
      <c r="C16" s="7"/>
      <c r="D16" s="9"/>
      <c r="F16" s="18">
        <v>5</v>
      </c>
      <c r="G16" s="18">
        <f t="shared" ref="G16:G17" si="3">F16*10^6</f>
        <v>5000000</v>
      </c>
      <c r="H16" s="18">
        <f t="shared" ref="H16:H17" si="4">(H$14*$E$1)/($E$5+H$14*$G16)</f>
        <v>38.859227916190477</v>
      </c>
      <c r="I16" s="18">
        <f t="shared" si="2"/>
        <v>272.01459541333332</v>
      </c>
      <c r="J16" s="18">
        <f t="shared" si="2"/>
        <v>680.03648853333334</v>
      </c>
      <c r="N16" s="7"/>
      <c r="O16" s="7"/>
    </row>
    <row r="17" spans="1:15" ht="30" customHeight="1" x14ac:dyDescent="0.3">
      <c r="A17" s="7"/>
      <c r="B17" s="7"/>
      <c r="C17" s="7"/>
      <c r="D17" s="9"/>
      <c r="F17" s="18">
        <v>10</v>
      </c>
      <c r="G17" s="18">
        <f t="shared" si="3"/>
        <v>10000000</v>
      </c>
      <c r="H17" s="18">
        <f t="shared" si="4"/>
        <v>37.092899374545453</v>
      </c>
      <c r="I17" s="18">
        <f t="shared" si="2"/>
        <v>204.01094656000001</v>
      </c>
      <c r="J17" s="18">
        <f t="shared" si="2"/>
        <v>370.92899374545453</v>
      </c>
      <c r="N17" s="7"/>
      <c r="O17" s="7"/>
    </row>
    <row r="18" spans="1:15" ht="30" customHeight="1" x14ac:dyDescent="0.3">
      <c r="A18" s="7"/>
      <c r="B18" s="7"/>
      <c r="C18" s="7"/>
      <c r="D18" s="9"/>
      <c r="K18" s="7"/>
      <c r="L18" s="7"/>
      <c r="M18" s="7"/>
      <c r="N18" s="7"/>
      <c r="O18" s="7"/>
    </row>
    <row r="19" spans="1:15" ht="30" customHeight="1" x14ac:dyDescent="0.3">
      <c r="A19" s="7"/>
      <c r="B19" s="7"/>
      <c r="C19" s="7"/>
      <c r="D19" s="19" t="s">
        <v>19</v>
      </c>
      <c r="E19" s="27" t="s">
        <v>1</v>
      </c>
      <c r="F19" s="27"/>
      <c r="G19" s="27"/>
      <c r="J19" s="7"/>
      <c r="K19" s="7"/>
      <c r="L19" s="7"/>
      <c r="M19" s="7"/>
      <c r="N19" s="7"/>
      <c r="O19" s="7"/>
    </row>
    <row r="20" spans="1:15" ht="30" customHeight="1" x14ac:dyDescent="0.3">
      <c r="D20" s="19" t="s">
        <v>15</v>
      </c>
      <c r="E20" s="19">
        <v>10</v>
      </c>
      <c r="F20" s="19">
        <v>100</v>
      </c>
      <c r="G20" s="19">
        <v>1000</v>
      </c>
    </row>
    <row r="21" spans="1:15" ht="30" customHeight="1" x14ac:dyDescent="0.3">
      <c r="D21" s="19">
        <v>1</v>
      </c>
      <c r="E21" s="20">
        <f>MAX($D$14,$E$14,H15)</f>
        <v>40.802189311999996</v>
      </c>
      <c r="F21" s="20">
        <f t="shared" ref="F21:G21" si="5">MAX($D$14,$E$14,I15)</f>
        <v>370.92899374545453</v>
      </c>
      <c r="G21" s="20">
        <f t="shared" si="5"/>
        <v>2040.1094656</v>
      </c>
    </row>
    <row r="22" spans="1:15" ht="30" customHeight="1" x14ac:dyDescent="0.3">
      <c r="D22" s="19">
        <v>5</v>
      </c>
      <c r="E22" s="20">
        <f t="shared" ref="E22:E23" si="6">MAX($D$14,$E$14,H16)</f>
        <v>40.802189311999996</v>
      </c>
      <c r="F22" s="20">
        <f t="shared" ref="F22:F23" si="7">MAX($D$14,$E$14,I16)</f>
        <v>272.01459541333332</v>
      </c>
      <c r="G22" s="20">
        <f t="shared" ref="G22:G23" si="8">MAX($D$14,$E$14,J16)</f>
        <v>680.03648853333334</v>
      </c>
    </row>
    <row r="23" spans="1:15" ht="30" customHeight="1" x14ac:dyDescent="0.3">
      <c r="D23" s="19">
        <v>10</v>
      </c>
      <c r="E23" s="20">
        <f t="shared" si="6"/>
        <v>40.802189311999996</v>
      </c>
      <c r="F23" s="20">
        <f t="shared" si="7"/>
        <v>204.01094656000001</v>
      </c>
      <c r="G23" s="20">
        <f t="shared" si="8"/>
        <v>370.92899374545453</v>
      </c>
    </row>
  </sheetData>
  <mergeCells count="7">
    <mergeCell ref="F13:J13"/>
    <mergeCell ref="E19:G19"/>
    <mergeCell ref="E9:G9"/>
    <mergeCell ref="A12:C12"/>
    <mergeCell ref="A1:B1"/>
    <mergeCell ref="A3:B3"/>
    <mergeCell ref="A5:B5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0D4B29DCB75D4EAFAB5621348DD127" ma:contentTypeVersion="0" ma:contentTypeDescription="Criar um novo documento." ma:contentTypeScope="" ma:versionID="af19add8bb2bebdd1fbede24fb06ff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a2f689b747f2755f8f3b9236bca809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55CD77-ECC6-4C7A-89D1-4A1F0EED77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3BD70F2-839E-4BB4-AD8B-0533BB6D8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5306CB-1610-4C3A-9561-02F825DF5D99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Neto</dc:creator>
  <cp:lastModifiedBy>Henrique Neto</cp:lastModifiedBy>
  <dcterms:created xsi:type="dcterms:W3CDTF">2021-10-25T15:34:22Z</dcterms:created>
  <dcterms:modified xsi:type="dcterms:W3CDTF">2021-10-26T14:00:05Z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0x0101003F0D4B29DCB75D4EAFAB5621348DD127</vt:lpwstr>
  </property>
</Properties>
</file>