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0 - Index" sheetId="6" r:id="rId1"/>
    <sheet name="1 - Recebido" sheetId="1" r:id="rId2"/>
    <sheet name="2 - Contas" sheetId="3" r:id="rId3"/>
    <sheet name="3 - Gastos" sheetId="5" r:id="rId4"/>
  </sheets>
  <definedNames>
    <definedName name="_xlnm._FilterDatabase" localSheetId="2" hidden="1">'2 - Contas'!$B$10:$G$212</definedName>
    <definedName name="_xlnm._FilterDatabase" localSheetId="3" hidden="1">'3 - Gastos'!$B$10:$E$20</definedName>
  </definedNames>
  <calcPr calcId="145621"/>
</workbook>
</file>

<file path=xl/calcChain.xml><?xml version="1.0" encoding="utf-8"?>
<calcChain xmlns="http://schemas.openxmlformats.org/spreadsheetml/2006/main">
  <c r="D91" i="3" l="1"/>
  <c r="D86" i="3" l="1"/>
  <c r="D7" i="3" l="1"/>
  <c r="D7" i="5" l="1"/>
  <c r="E8" i="6" l="1"/>
  <c r="F22" i="1"/>
  <c r="E22" i="1"/>
  <c r="F8" i="1"/>
  <c r="E8" i="1"/>
  <c r="F7" i="1"/>
  <c r="F23" i="1" l="1"/>
  <c r="D23" i="1"/>
  <c r="E7" i="1"/>
  <c r="E23" i="1" s="1"/>
</calcChain>
</file>

<file path=xl/comments1.xml><?xml version="1.0" encoding="utf-8"?>
<comments xmlns="http://schemas.openxmlformats.org/spreadsheetml/2006/main">
  <authors>
    <author>Autor</author>
  </authors>
  <commentList>
    <comment ref="K17" authorId="0">
      <text>
        <r>
          <rPr>
            <b/>
            <sz val="9"/>
            <color indexed="81"/>
            <rFont val="Tahoma"/>
            <family val="2"/>
          </rPr>
          <t>Mínimo</t>
        </r>
      </text>
    </comment>
  </commentList>
</comments>
</file>

<file path=xl/sharedStrings.xml><?xml version="1.0" encoding="utf-8"?>
<sst xmlns="http://schemas.openxmlformats.org/spreadsheetml/2006/main" count="782" uniqueCount="170">
  <si>
    <t>Data</t>
  </si>
  <si>
    <t>Descrição</t>
  </si>
  <si>
    <t>Valor</t>
  </si>
  <si>
    <t>Observações</t>
  </si>
  <si>
    <t>Depositar valor na conta do Bradesco</t>
  </si>
  <si>
    <t>Elo Nacional 7/8</t>
  </si>
  <si>
    <t>Elo Nacional 8/8</t>
  </si>
  <si>
    <t>Visa Internacional 6/10</t>
  </si>
  <si>
    <t>Visa Internacional 7/10</t>
  </si>
  <si>
    <t>Visa Internacional 8/10</t>
  </si>
  <si>
    <t>Visa Internacional 9/10</t>
  </si>
  <si>
    <t>Visa Internacional 10/10</t>
  </si>
  <si>
    <t>Imprimir boleto na agência do Bradesco e pagar no caixa</t>
  </si>
  <si>
    <t>NET Combo</t>
  </si>
  <si>
    <t>Unip 1º Sem/15 - 5/12</t>
  </si>
  <si>
    <t>Unip 1º Sem/15 - 6/12</t>
  </si>
  <si>
    <t>Unip 1º Sem/15 - 7/12</t>
  </si>
  <si>
    <t>Unip 1º Sem/15 - 8/12</t>
  </si>
  <si>
    <t>Unip 1º Sem/15 - 9/12</t>
  </si>
  <si>
    <t>Unip 1º Sem/15 - 10/12</t>
  </si>
  <si>
    <t>Unip 1º Sem/15 - 11/12</t>
  </si>
  <si>
    <t>Unip 1º Sem/15 - 12/12</t>
  </si>
  <si>
    <t>Cheque (Débito automático no Itau)</t>
  </si>
  <si>
    <t>Débito em conta (Itau)</t>
  </si>
  <si>
    <t>Renner</t>
  </si>
  <si>
    <t>Pagar online ou comparecer em alguma Loja</t>
  </si>
  <si>
    <t>Vencimento</t>
  </si>
  <si>
    <t>-</t>
  </si>
  <si>
    <t>Itau</t>
  </si>
  <si>
    <t>Carteira</t>
  </si>
  <si>
    <t>Saldo</t>
  </si>
  <si>
    <t>Status</t>
  </si>
  <si>
    <t>TOTAL</t>
  </si>
  <si>
    <t>Unip 1º Sem/15 - 04/12</t>
  </si>
  <si>
    <t>Visa Internacional 5/10</t>
  </si>
  <si>
    <t>OK</t>
  </si>
  <si>
    <t>Elo Nacional 6/8</t>
  </si>
  <si>
    <t>Data do Pagamento</t>
  </si>
  <si>
    <t>Dízimo</t>
  </si>
  <si>
    <t>Primícias</t>
  </si>
  <si>
    <t>+ Limite/Outros</t>
  </si>
  <si>
    <t>UNICEF</t>
  </si>
  <si>
    <t>NETFLIX</t>
  </si>
  <si>
    <t>Unip 2º Sem/15 - 1/8</t>
  </si>
  <si>
    <t>Unip 2º Sem/15 - 2/8</t>
  </si>
  <si>
    <t>Unip 2º Sem/15 - 3/8</t>
  </si>
  <si>
    <t>Unip 2º Sem/15 - 4/8</t>
  </si>
  <si>
    <t>Unip 2º Sem/15 - 5/8</t>
  </si>
  <si>
    <t>Unip 2º Sem/15 - 6/8</t>
  </si>
  <si>
    <t>Unip 2º Sem/15 - 7/8</t>
  </si>
  <si>
    <t>Unip 2º Sem/15 - 8/8</t>
  </si>
  <si>
    <t>Em dinheiro</t>
  </si>
  <si>
    <t>Rogério - Primo 1/4</t>
  </si>
  <si>
    <t>Rogério - Primo 2/4</t>
  </si>
  <si>
    <t>Rogério - Primo 3/4</t>
  </si>
  <si>
    <t>Rogério - Primo 4/4</t>
  </si>
  <si>
    <t>Transferência Banco Bradesco</t>
  </si>
  <si>
    <t>Pagamento boleto online via Bradesco</t>
  </si>
  <si>
    <t>Ok</t>
  </si>
  <si>
    <t>Pagamento efetuado online via Itau</t>
  </si>
  <si>
    <t>Em dinheiro - Deposito</t>
  </si>
  <si>
    <t>Pagamento realizado via internet Banking Itau</t>
  </si>
  <si>
    <t>Cartão Saraiva</t>
  </si>
  <si>
    <t>Pagamento efetuado no cartão de débito na loja</t>
  </si>
  <si>
    <t>Depósito na conta bancária</t>
  </si>
  <si>
    <t>Pagagemento efetuado via internet banking - Itau</t>
  </si>
  <si>
    <t>Pagamento via internet banking (71,19)</t>
  </si>
  <si>
    <t>Pagamento via internet banking (94,68)</t>
  </si>
  <si>
    <t>Pagamento Mensal</t>
  </si>
  <si>
    <t>Pagamento mínimo</t>
  </si>
  <si>
    <t>Limite</t>
  </si>
  <si>
    <t>Renner 1/7</t>
  </si>
  <si>
    <t>Renner 2/7</t>
  </si>
  <si>
    <t>Renner 3/7</t>
  </si>
  <si>
    <t>Renner 4/7</t>
  </si>
  <si>
    <t>Renner 5/7</t>
  </si>
  <si>
    <t>Renner 6/7</t>
  </si>
  <si>
    <t>Renner 7/7</t>
  </si>
  <si>
    <t>Pagamento efetuado no Banco do Brasil</t>
  </si>
  <si>
    <t>Smart Fit</t>
  </si>
  <si>
    <t>Pagamento efetuado Internet Banking</t>
  </si>
  <si>
    <t>PIC ITAU</t>
  </si>
  <si>
    <t>Netflix</t>
  </si>
  <si>
    <t>Cartão Saraiva 24/1</t>
  </si>
  <si>
    <t>Cartão Saraiva 24/2</t>
  </si>
  <si>
    <t>Pagar online ou em banco</t>
  </si>
  <si>
    <t>Smart Fit + manutenção</t>
  </si>
  <si>
    <t>Pagamento feito via internet banking - Itau</t>
  </si>
  <si>
    <t>Boleto retirado na UNIP - Débito em conta</t>
  </si>
  <si>
    <t>Boleto bancário - Referente ao mês de Marco e Abril</t>
  </si>
  <si>
    <t>Pagamento foi efetuado em março/boleto</t>
  </si>
  <si>
    <t>00194.52101  00093.255321  90000.000662  9  00000000000000</t>
  </si>
  <si>
    <t>Todo dia 07/mês</t>
  </si>
  <si>
    <t>Pagamento internet banking (diferença)</t>
  </si>
  <si>
    <t>Cartão Carrefour</t>
  </si>
  <si>
    <t>Pagamento feito via app Itau</t>
  </si>
  <si>
    <t>Compensação de Cheque</t>
  </si>
  <si>
    <t>Pagamento realizado na agência do ITAU</t>
  </si>
  <si>
    <t>Pagamento feito direto na loja</t>
  </si>
  <si>
    <t>Lojas Renner 1/7</t>
  </si>
  <si>
    <t>Lojas Renner 2/7</t>
  </si>
  <si>
    <t>Lojas Renner 3/7</t>
  </si>
  <si>
    <t>Lojas Renner 4/7</t>
  </si>
  <si>
    <t>Lojas Renner 5/7</t>
  </si>
  <si>
    <t>Lojas Renner 6/7</t>
  </si>
  <si>
    <t>Lojas Renner 7/7</t>
  </si>
  <si>
    <t>Pagamento online ou na loja</t>
  </si>
  <si>
    <t>Conta de Luz - Março/2016</t>
  </si>
  <si>
    <t>Pagamento online Itau</t>
  </si>
  <si>
    <t>Casas Bahia 5/5</t>
  </si>
  <si>
    <t>Comparecer na loja</t>
  </si>
  <si>
    <t>Castração dos gatos</t>
  </si>
  <si>
    <t>Dinheiro - à vista</t>
  </si>
  <si>
    <t>Casas Bahia 5/6</t>
  </si>
  <si>
    <t>Casas Bahia 4/6</t>
  </si>
  <si>
    <t>Casas Bahia 3/6</t>
  </si>
  <si>
    <t>Casas Bahia 2/6</t>
  </si>
  <si>
    <t>Casas Bahia 1/6 (26/03)</t>
  </si>
  <si>
    <t>Disponível pra compra</t>
  </si>
  <si>
    <t>Limite do cartão</t>
  </si>
  <si>
    <t>Pagamento</t>
  </si>
  <si>
    <t>Data de vencimento</t>
  </si>
  <si>
    <t>Alura 1/12</t>
  </si>
  <si>
    <t>Cartão de crédito</t>
  </si>
  <si>
    <t>Alura 2/12</t>
  </si>
  <si>
    <t>Alura 3/12</t>
  </si>
  <si>
    <t>Alura 4/12</t>
  </si>
  <si>
    <t>Alura 5/12</t>
  </si>
  <si>
    <t>Alura 6/12</t>
  </si>
  <si>
    <t>Alura 7/12</t>
  </si>
  <si>
    <t>Alura 8/12</t>
  </si>
  <si>
    <t>Alura 9/12</t>
  </si>
  <si>
    <t>Alura 10/12</t>
  </si>
  <si>
    <t>Alura 11/12</t>
  </si>
  <si>
    <t>Alura 12/12</t>
  </si>
  <si>
    <t>Pacote OI</t>
  </si>
  <si>
    <t>Futebol</t>
  </si>
  <si>
    <t>Dinheiro ou transferência</t>
  </si>
  <si>
    <t>Débito compensado pelo gerente de Carapicuiba (erro)</t>
  </si>
  <si>
    <t>Pagamento efetuado na loja</t>
  </si>
  <si>
    <t>Agência do Branco do Brasil - Cartão de crédito</t>
  </si>
  <si>
    <t>UNIP - Rematrícula</t>
  </si>
  <si>
    <t>Pagamento efetuado no Bradesco</t>
  </si>
  <si>
    <t>CNA Inglês</t>
  </si>
  <si>
    <t>Efetuar pagamento online ou em banco</t>
  </si>
  <si>
    <t>UNIP</t>
  </si>
  <si>
    <t>Emitir boleto</t>
  </si>
  <si>
    <t>Vale refeição</t>
  </si>
  <si>
    <t>Vale alimentação</t>
  </si>
  <si>
    <t>Cartão de crédito - 67,50</t>
  </si>
  <si>
    <t>Cartão de crédito - 67,50 + 99,90 = 179,80</t>
  </si>
  <si>
    <t>Cartão de crédito - 44,90</t>
  </si>
  <si>
    <t>Cartão Saraiva - Total</t>
  </si>
  <si>
    <t>Valor total da fatura</t>
  </si>
  <si>
    <t>Adiantamento</t>
  </si>
  <si>
    <t>Salário + reembolsos</t>
  </si>
  <si>
    <t>Bradesco</t>
  </si>
  <si>
    <t>Alimentação</t>
  </si>
  <si>
    <t>Refeição</t>
  </si>
  <si>
    <t>Pago via internet banking Bradesco</t>
  </si>
  <si>
    <t>Pago via internet banking Bradesco - com desconto
de R$ 54,16</t>
  </si>
  <si>
    <t>Cartão de crédito - Saraiva - Dia 20 - R$ 22,90</t>
  </si>
  <si>
    <t>Débito em conta (Bradesco) 1382 | 0010253-9</t>
  </si>
  <si>
    <t>Pacote Vivo</t>
  </si>
  <si>
    <t>Cartão de crédito - 79,90</t>
  </si>
  <si>
    <t>Sacar dinheiro e entregar para o Julião</t>
  </si>
  <si>
    <t>Vale transporte</t>
  </si>
  <si>
    <t>Pagamento efetuado no Internet Banking Bradesco</t>
  </si>
  <si>
    <t>Não debitou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</si>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</sst>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[$-416]m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ria Sans Libre"/>
    </font>
    <font>
      <sz val="12"/>
      <color theme="1"/>
      <name val="Averia Sans Libre"/>
    </font>
    <font>
      <sz val="14"/>
      <color theme="1"/>
      <name val="Averia Sans Libre"/>
    </font>
    <font>
      <sz val="14"/>
      <color theme="0"/>
      <name val="Averia Sans Libre"/>
    </font>
    <font>
      <sz val="16"/>
      <color theme="1"/>
      <name val="Averia Sans Libre"/>
    </font>
    <font>
      <b/>
      <sz val="12"/>
      <color theme="1"/>
      <name val="Averia Sans Libre"/>
    </font>
    <font>
      <sz val="16"/>
      <color rgb="FFFF0000"/>
      <name val="Averia Sans Libre"/>
    </font>
    <font>
      <sz val="12"/>
      <color rgb="FFFF0000"/>
      <name val="Averia Sans Libre"/>
    </font>
    <font>
      <sz val="12"/>
      <name val="Averia Sans Libre"/>
    </font>
    <font>
      <b/>
      <sz val="16"/>
      <color theme="1"/>
      <name val="Century Gothic"/>
      <family val="2"/>
    </font>
    <font>
      <b/>
      <sz val="11"/>
      <color theme="1"/>
      <name val="Averia Sans Libre"/>
    </font>
    <font>
      <b/>
      <sz val="12"/>
      <color rgb="FFFF0000"/>
      <name val="Averia Sans Libre"/>
    </font>
    <font>
      <sz val="14"/>
      <name val="Averia Sans Libre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4" fontId="3" fillId="3" borderId="1" xfId="1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8" fontId="6" fillId="2" borderId="1" xfId="1" applyNumberFormat="1" applyFont="1" applyFill="1" applyBorder="1" applyAlignment="1">
      <alignment horizontal="center" vertical="center"/>
    </xf>
    <xf numFmtId="44" fontId="4" fillId="7" borderId="1" xfId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4" fontId="7" fillId="5" borderId="1" xfId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44" fontId="3" fillId="5" borderId="1" xfId="1" applyFont="1" applyFill="1" applyBorder="1" applyAlignment="1">
      <alignment horizontal="left" vertical="center"/>
    </xf>
    <xf numFmtId="165" fontId="6" fillId="3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4" fontId="3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4" fontId="10" fillId="5" borderId="1" xfId="1" applyFont="1" applyFill="1" applyBorder="1" applyAlignment="1">
      <alignment horizontal="center" vertical="center"/>
    </xf>
    <xf numFmtId="44" fontId="10" fillId="5" borderId="1" xfId="1" applyFont="1" applyFill="1" applyBorder="1" applyAlignment="1">
      <alignment horizontal="left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4" fontId="11" fillId="8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8" fontId="2" fillId="2" borderId="0" xfId="0" applyNumberFormat="1" applyFont="1" applyFill="1" applyAlignment="1">
      <alignment horizontal="center" vertical="center"/>
    </xf>
    <xf numFmtId="8" fontId="12" fillId="2" borderId="1" xfId="0" applyNumberFormat="1" applyFont="1" applyFill="1" applyBorder="1" applyAlignment="1">
      <alignment horizontal="center" vertical="center"/>
    </xf>
    <xf numFmtId="8" fontId="12" fillId="9" borderId="1" xfId="0" applyNumberFormat="1" applyFont="1" applyFill="1" applyBorder="1" applyAlignment="1">
      <alignment horizontal="center" vertical="center"/>
    </xf>
    <xf numFmtId="44" fontId="9" fillId="5" borderId="1" xfId="1" applyFont="1" applyFill="1" applyBorder="1" applyAlignment="1">
      <alignment horizontal="left"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44" fontId="3" fillId="10" borderId="1" xfId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4" fontId="3" fillId="11" borderId="0" xfId="1" applyFont="1" applyFill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44" fontId="3" fillId="5" borderId="2" xfId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44" fontId="3" fillId="12" borderId="1" xfId="1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14" fontId="13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/>
    </xf>
    <xf numFmtId="44" fontId="13" fillId="12" borderId="1" xfId="1" applyFont="1" applyFill="1" applyBorder="1" applyAlignment="1">
      <alignment horizontal="left" vertical="center"/>
    </xf>
    <xf numFmtId="0" fontId="13" fillId="12" borderId="1" xfId="0" applyFont="1" applyFill="1" applyBorder="1" applyAlignment="1">
      <alignment horizontal="center" vertical="center"/>
    </xf>
    <xf numFmtId="44" fontId="3" fillId="12" borderId="3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DB91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 - Gastos'!A1"/><Relationship Id="rId2" Type="http://schemas.openxmlformats.org/officeDocument/2006/relationships/hyperlink" Target="#'0 - Index'!A1"/><Relationship Id="rId1" Type="http://schemas.openxmlformats.org/officeDocument/2006/relationships/hyperlink" Target="#'1 - Recebido'!A1"/><Relationship Id="rId4" Type="http://schemas.openxmlformats.org/officeDocument/2006/relationships/hyperlink" Target="#'2 - Conta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3 - Gastos'!A1"/><Relationship Id="rId2" Type="http://schemas.openxmlformats.org/officeDocument/2006/relationships/hyperlink" Target="#'0 - Index'!A1"/><Relationship Id="rId1" Type="http://schemas.openxmlformats.org/officeDocument/2006/relationships/hyperlink" Target="#'1 - Recebido'!A1"/><Relationship Id="rId4" Type="http://schemas.openxmlformats.org/officeDocument/2006/relationships/hyperlink" Target="#'2 - Conta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3 - Gastos'!A1"/><Relationship Id="rId2" Type="http://schemas.openxmlformats.org/officeDocument/2006/relationships/hyperlink" Target="#'0 - Index'!A1"/><Relationship Id="rId1" Type="http://schemas.openxmlformats.org/officeDocument/2006/relationships/hyperlink" Target="#'1 - Recebido'!A1"/><Relationship Id="rId4" Type="http://schemas.openxmlformats.org/officeDocument/2006/relationships/hyperlink" Target="#'2 - Conta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3 - Gastos'!A1"/><Relationship Id="rId2" Type="http://schemas.openxmlformats.org/officeDocument/2006/relationships/hyperlink" Target="#'0 - Index'!A1"/><Relationship Id="rId1" Type="http://schemas.openxmlformats.org/officeDocument/2006/relationships/hyperlink" Target="#'1 - Recebido'!A1"/><Relationship Id="rId4" Type="http://schemas.openxmlformats.org/officeDocument/2006/relationships/hyperlink" Target="#'2 - Cont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1152525</xdr:colOff>
      <xdr:row>1</xdr:row>
      <xdr:rowOff>9525</xdr:rowOff>
    </xdr:from>
    <xdr:to>
      <xdr:col>3</xdr:col>
      <xdr:colOff>1057275</xdr:colOff>
      <xdr:row>3</xdr:row>
      <xdr:rowOff>0</xdr:rowOff>
    </xdr:to>
    <xdr:sp macro="" textlink="">
      <xdr:nvSpPr>
        <xdr:cNvPr id="29" name="Retângulo de cantos arredondados 28">
          <a:hlinkClick xmlns:r="http://schemas.openxmlformats.org/officeDocument/2006/relationships" r:id="rId1"/>
        </xdr:cNvPr>
        <xdr:cNvSpPr/>
      </xdr:nvSpPr>
      <xdr:spPr>
        <a:xfrm>
          <a:off x="1943100" y="200025"/>
          <a:ext cx="1181100" cy="3619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Entrada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0</xdr:row>
      <xdr:rowOff>133350</xdr:rowOff>
    </xdr:from>
    <xdr:to>
      <xdr:col>2</xdr:col>
      <xdr:colOff>704850</xdr:colOff>
      <xdr:row>3</xdr:row>
      <xdr:rowOff>57150</xdr:rowOff>
    </xdr:to>
    <xdr:sp macro="" textlink="">
      <xdr:nvSpPr>
        <xdr:cNvPr id="30" name="Retângulo de cantos arredondados 29">
          <a:hlinkClick xmlns:r="http://schemas.openxmlformats.org/officeDocument/2006/relationships" r:id="rId2"/>
        </xdr:cNvPr>
        <xdr:cNvSpPr/>
      </xdr:nvSpPr>
      <xdr:spPr>
        <a:xfrm>
          <a:off x="180975" y="133350"/>
          <a:ext cx="1314450" cy="495300"/>
        </a:xfrm>
        <a:prstGeom prst="roundRect">
          <a:avLst/>
        </a:prstGeom>
        <a:solidFill>
          <a:srgbClr val="00B050"/>
        </a:solidFill>
        <a:ln>
          <a:noFill/>
        </a:ln>
        <a:effectLst>
          <a:glow rad="101600">
            <a:srgbClr val="00B050">
              <a:alpha val="60000"/>
            </a:srgb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Tela</a:t>
          </a:r>
          <a:r>
            <a:rPr lang="pt-BR" sz="2000" b="0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inicial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161925</xdr:colOff>
      <xdr:row>1</xdr:row>
      <xdr:rowOff>19050</xdr:rowOff>
    </xdr:from>
    <xdr:to>
      <xdr:col>8</xdr:col>
      <xdr:colOff>28575</xdr:colOff>
      <xdr:row>3</xdr:row>
      <xdr:rowOff>0</xdr:rowOff>
    </xdr:to>
    <xdr:sp macro="" textlink="">
      <xdr:nvSpPr>
        <xdr:cNvPr id="31" name="Retângulo de cantos arredondados 30">
          <a:hlinkClick xmlns:r="http://schemas.openxmlformats.org/officeDocument/2006/relationships" r:id="rId3"/>
        </xdr:cNvPr>
        <xdr:cNvSpPr/>
      </xdr:nvSpPr>
      <xdr:spPr>
        <a:xfrm>
          <a:off x="5619750" y="209550"/>
          <a:ext cx="1181100" cy="361950"/>
        </a:xfrm>
        <a:prstGeom prst="roundRect">
          <a:avLst/>
        </a:prstGeom>
        <a:solidFill>
          <a:srgbClr val="FFFF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Gastos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476250</xdr:colOff>
      <xdr:row>1</xdr:row>
      <xdr:rowOff>9525</xdr:rowOff>
    </xdr:from>
    <xdr:to>
      <xdr:col>5</xdr:col>
      <xdr:colOff>190500</xdr:colOff>
      <xdr:row>3</xdr:row>
      <xdr:rowOff>0</xdr:rowOff>
    </xdr:to>
    <xdr:sp macro="" textlink="">
      <xdr:nvSpPr>
        <xdr:cNvPr id="32" name="Retângulo de cantos arredondados 31">
          <a:hlinkClick xmlns:r="http://schemas.openxmlformats.org/officeDocument/2006/relationships" r:id="rId4"/>
        </xdr:cNvPr>
        <xdr:cNvSpPr/>
      </xdr:nvSpPr>
      <xdr:spPr>
        <a:xfrm>
          <a:off x="3762375" y="200025"/>
          <a:ext cx="1181100" cy="361950"/>
        </a:xfrm>
        <a:prstGeom prst="roundRect">
          <a:avLst/>
        </a:prstGeom>
        <a:solidFill>
          <a:srgbClr val="FF00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Contas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866775</xdr:colOff>
      <xdr:row>0</xdr:row>
      <xdr:rowOff>133350</xdr:rowOff>
    </xdr:from>
    <xdr:to>
      <xdr:col>3</xdr:col>
      <xdr:colOff>0</xdr:colOff>
      <xdr:row>3</xdr:row>
      <xdr:rowOff>57150</xdr:rowOff>
    </xdr:to>
    <xdr:sp macro="" textlink="">
      <xdr:nvSpPr>
        <xdr:cNvPr id="56" name="Retângulo de cantos arredondados 55">
          <a:hlinkClick xmlns:r="http://schemas.openxmlformats.org/officeDocument/2006/relationships" r:id="rId1"/>
        </xdr:cNvPr>
        <xdr:cNvSpPr/>
      </xdr:nvSpPr>
      <xdr:spPr>
        <a:xfrm>
          <a:off x="1895475" y="133350"/>
          <a:ext cx="1352550" cy="4953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glow rad="101600">
            <a:schemeClr val="tx2">
              <a:lumMod val="60000"/>
              <a:lumOff val="40000"/>
              <a:alpha val="6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Entrada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2</xdr:col>
      <xdr:colOff>333375</xdr:colOff>
      <xdr:row>2</xdr:row>
      <xdr:rowOff>171450</xdr:rowOff>
    </xdr:to>
    <xdr:sp macro="" textlink="">
      <xdr:nvSpPr>
        <xdr:cNvPr id="57" name="Retângulo de cantos arredondados 56">
          <a:hlinkClick xmlns:r="http://schemas.openxmlformats.org/officeDocument/2006/relationships" r:id="rId2"/>
        </xdr:cNvPr>
        <xdr:cNvSpPr/>
      </xdr:nvSpPr>
      <xdr:spPr>
        <a:xfrm>
          <a:off x="180975" y="190500"/>
          <a:ext cx="1181100" cy="361950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Tela</a:t>
          </a:r>
          <a:r>
            <a:rPr lang="pt-BR" sz="2000" b="0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inicial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19050</xdr:colOff>
      <xdr:row>1</xdr:row>
      <xdr:rowOff>19050</xdr:rowOff>
    </xdr:from>
    <xdr:to>
      <xdr:col>9</xdr:col>
      <xdr:colOff>590550</xdr:colOff>
      <xdr:row>3</xdr:row>
      <xdr:rowOff>0</xdr:rowOff>
    </xdr:to>
    <xdr:sp macro="" textlink="">
      <xdr:nvSpPr>
        <xdr:cNvPr id="58" name="Retângulo de cantos arredondados 57">
          <a:hlinkClick xmlns:r="http://schemas.openxmlformats.org/officeDocument/2006/relationships" r:id="rId3"/>
        </xdr:cNvPr>
        <xdr:cNvSpPr/>
      </xdr:nvSpPr>
      <xdr:spPr>
        <a:xfrm>
          <a:off x="5619750" y="209550"/>
          <a:ext cx="1181100" cy="361950"/>
        </a:xfrm>
        <a:prstGeom prst="roundRect">
          <a:avLst/>
        </a:prstGeom>
        <a:solidFill>
          <a:srgbClr val="FFFF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Gastos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514350</xdr:colOff>
      <xdr:row>1</xdr:row>
      <xdr:rowOff>9525</xdr:rowOff>
    </xdr:from>
    <xdr:to>
      <xdr:col>6</xdr:col>
      <xdr:colOff>561975</xdr:colOff>
      <xdr:row>3</xdr:row>
      <xdr:rowOff>0</xdr:rowOff>
    </xdr:to>
    <xdr:sp macro="" textlink="">
      <xdr:nvSpPr>
        <xdr:cNvPr id="59" name="Retângulo de cantos arredondados 58">
          <a:hlinkClick xmlns:r="http://schemas.openxmlformats.org/officeDocument/2006/relationships" r:id="rId4"/>
        </xdr:cNvPr>
        <xdr:cNvSpPr/>
      </xdr:nvSpPr>
      <xdr:spPr>
        <a:xfrm>
          <a:off x="3762375" y="200025"/>
          <a:ext cx="1181100" cy="361950"/>
        </a:xfrm>
        <a:prstGeom prst="roundRect">
          <a:avLst/>
        </a:prstGeom>
        <a:solidFill>
          <a:srgbClr val="FF00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Contas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457200</xdr:colOff>
      <xdr:row>1</xdr:row>
      <xdr:rowOff>9525</xdr:rowOff>
    </xdr:from>
    <xdr:to>
      <xdr:col>2</xdr:col>
      <xdr:colOff>1638300</xdr:colOff>
      <xdr:row>3</xdr:row>
      <xdr:rowOff>0</xdr:rowOff>
    </xdr:to>
    <xdr:sp macro="" textlink="">
      <xdr:nvSpPr>
        <xdr:cNvPr id="6" name="Retângulo de cantos arredondados 5">
          <a:hlinkClick xmlns:r="http://schemas.openxmlformats.org/officeDocument/2006/relationships" r:id="rId1"/>
        </xdr:cNvPr>
        <xdr:cNvSpPr/>
      </xdr:nvSpPr>
      <xdr:spPr>
        <a:xfrm>
          <a:off x="1943100" y="200025"/>
          <a:ext cx="1181100" cy="3619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Entrada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1</xdr:col>
      <xdr:colOff>1181100</xdr:colOff>
      <xdr:row>2</xdr:row>
      <xdr:rowOff>171450</xdr:rowOff>
    </xdr:to>
    <xdr:sp macro="" textlink="">
      <xdr:nvSpPr>
        <xdr:cNvPr id="7" name="Retângulo de cantos arredondados 6">
          <a:hlinkClick xmlns:r="http://schemas.openxmlformats.org/officeDocument/2006/relationships" r:id="rId2"/>
        </xdr:cNvPr>
        <xdr:cNvSpPr/>
      </xdr:nvSpPr>
      <xdr:spPr>
        <a:xfrm>
          <a:off x="180975" y="190500"/>
          <a:ext cx="1181100" cy="361950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Tela</a:t>
          </a:r>
          <a:r>
            <a:rPr lang="pt-BR" sz="2000" b="0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inicial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704850</xdr:colOff>
      <xdr:row>1</xdr:row>
      <xdr:rowOff>19050</xdr:rowOff>
    </xdr:from>
    <xdr:to>
      <xdr:col>4</xdr:col>
      <xdr:colOff>1885950</xdr:colOff>
      <xdr:row>3</xdr:row>
      <xdr:rowOff>0</xdr:rowOff>
    </xdr:to>
    <xdr:sp macro="" textlink="">
      <xdr:nvSpPr>
        <xdr:cNvPr id="8" name="Retângulo de cantos arredondados 7">
          <a:hlinkClick xmlns:r="http://schemas.openxmlformats.org/officeDocument/2006/relationships" r:id="rId3"/>
        </xdr:cNvPr>
        <xdr:cNvSpPr/>
      </xdr:nvSpPr>
      <xdr:spPr>
        <a:xfrm>
          <a:off x="5619750" y="209550"/>
          <a:ext cx="1181100" cy="361950"/>
        </a:xfrm>
        <a:prstGeom prst="roundRect">
          <a:avLst/>
        </a:prstGeom>
        <a:solidFill>
          <a:srgbClr val="FFFF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Gastos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171449</xdr:colOff>
      <xdr:row>0</xdr:row>
      <xdr:rowOff>161924</xdr:rowOff>
    </xdr:from>
    <xdr:to>
      <xdr:col>4</xdr:col>
      <xdr:colOff>104774</xdr:colOff>
      <xdr:row>3</xdr:row>
      <xdr:rowOff>76199</xdr:rowOff>
    </xdr:to>
    <xdr:sp macro="" textlink="">
      <xdr:nvSpPr>
        <xdr:cNvPr id="9" name="Retângulo de cantos arredondados 8">
          <a:hlinkClick xmlns:r="http://schemas.openxmlformats.org/officeDocument/2006/relationships" r:id="rId4"/>
        </xdr:cNvPr>
        <xdr:cNvSpPr/>
      </xdr:nvSpPr>
      <xdr:spPr>
        <a:xfrm>
          <a:off x="3714749" y="161924"/>
          <a:ext cx="1304925" cy="485775"/>
        </a:xfrm>
        <a:prstGeom prst="roundRect">
          <a:avLst/>
        </a:prstGeom>
        <a:solidFill>
          <a:srgbClr val="FF0000"/>
        </a:solidFill>
        <a:ln>
          <a:noFill/>
        </a:ln>
        <a:effectLst>
          <a:glow rad="101600">
            <a:srgbClr val="FF0000">
              <a:alpha val="60000"/>
            </a:srgb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Contas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1762125</xdr:colOff>
      <xdr:row>1</xdr:row>
      <xdr:rowOff>9525</xdr:rowOff>
    </xdr:from>
    <xdr:to>
      <xdr:col>2</xdr:col>
      <xdr:colOff>1009650</xdr:colOff>
      <xdr:row>3</xdr:row>
      <xdr:rowOff>0</xdr:rowOff>
    </xdr:to>
    <xdr:sp macro="" textlink="">
      <xdr:nvSpPr>
        <xdr:cNvPr id="6" name="Retângulo de cantos arredondados 5">
          <a:hlinkClick xmlns:r="http://schemas.openxmlformats.org/officeDocument/2006/relationships" r:id="rId1"/>
        </xdr:cNvPr>
        <xdr:cNvSpPr/>
      </xdr:nvSpPr>
      <xdr:spPr>
        <a:xfrm>
          <a:off x="1943100" y="200025"/>
          <a:ext cx="1181100" cy="3619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Entrada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1</xdr:col>
      <xdr:colOff>1181100</xdr:colOff>
      <xdr:row>2</xdr:row>
      <xdr:rowOff>171450</xdr:rowOff>
    </xdr:to>
    <xdr:sp macro="" textlink="">
      <xdr:nvSpPr>
        <xdr:cNvPr id="7" name="Retângulo de cantos arredondados 6">
          <a:hlinkClick xmlns:r="http://schemas.openxmlformats.org/officeDocument/2006/relationships" r:id="rId2"/>
        </xdr:cNvPr>
        <xdr:cNvSpPr/>
      </xdr:nvSpPr>
      <xdr:spPr>
        <a:xfrm>
          <a:off x="180975" y="190500"/>
          <a:ext cx="1181100" cy="361950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Tela</a:t>
          </a:r>
          <a:r>
            <a:rPr lang="pt-BR" sz="2000" b="0" cap="none" spc="0">
              <a:ln>
                <a:noFill/>
              </a:ln>
              <a:solidFill>
                <a:schemeClr val="tx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inicial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57149</xdr:colOff>
      <xdr:row>0</xdr:row>
      <xdr:rowOff>152399</xdr:rowOff>
    </xdr:from>
    <xdr:to>
      <xdr:col>4</xdr:col>
      <xdr:colOff>1381124</xdr:colOff>
      <xdr:row>3</xdr:row>
      <xdr:rowOff>66674</xdr:rowOff>
    </xdr:to>
    <xdr:sp macro="" textlink="">
      <xdr:nvSpPr>
        <xdr:cNvPr id="8" name="Retângulo de cantos arredondados 7">
          <a:hlinkClick xmlns:r="http://schemas.openxmlformats.org/officeDocument/2006/relationships" r:id="rId3"/>
        </xdr:cNvPr>
        <xdr:cNvSpPr/>
      </xdr:nvSpPr>
      <xdr:spPr>
        <a:xfrm>
          <a:off x="5572124" y="152399"/>
          <a:ext cx="1323975" cy="485775"/>
        </a:xfrm>
        <a:prstGeom prst="roundRect">
          <a:avLst/>
        </a:prstGeom>
        <a:solidFill>
          <a:srgbClr val="FFFF00"/>
        </a:solidFill>
        <a:ln>
          <a:noFill/>
        </a:ln>
        <a:effectLst>
          <a:glow rad="101600">
            <a:srgbClr val="FFFF00">
              <a:alpha val="60000"/>
            </a:srgb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Gastos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1647825</xdr:colOff>
      <xdr:row>1</xdr:row>
      <xdr:rowOff>9525</xdr:rowOff>
    </xdr:from>
    <xdr:to>
      <xdr:col>3</xdr:col>
      <xdr:colOff>495300</xdr:colOff>
      <xdr:row>3</xdr:row>
      <xdr:rowOff>0</xdr:rowOff>
    </xdr:to>
    <xdr:sp macro="" textlink="">
      <xdr:nvSpPr>
        <xdr:cNvPr id="9" name="Retângulo de cantos arredondados 8">
          <a:hlinkClick xmlns:r="http://schemas.openxmlformats.org/officeDocument/2006/relationships" r:id="rId4"/>
        </xdr:cNvPr>
        <xdr:cNvSpPr/>
      </xdr:nvSpPr>
      <xdr:spPr>
        <a:xfrm>
          <a:off x="3762375" y="200025"/>
          <a:ext cx="1181100" cy="361950"/>
        </a:xfrm>
        <a:prstGeom prst="roundRect">
          <a:avLst/>
        </a:prstGeom>
        <a:solidFill>
          <a:srgbClr val="FF0000"/>
        </a:solidFill>
        <a:ln>
          <a:noFill/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p3d/>
        </a:bodyPr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rPr>
            <a:t>Contas</a:t>
          </a:r>
        </a:p>
        <a:p>
          <a:pPr marL="0" indent="0" algn="l"/>
          <a:endParaRPr lang="pt-BR" sz="2000" b="1">
            <a:solidFill>
              <a:sysClr val="windowText" lastClr="000000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K24"/>
  <sheetViews>
    <sheetView workbookViewId="0">
      <pane ySplit="4" topLeftCell="A5" activePane="bottomLeft" state="frozen"/>
      <selection pane="bottomLeft" activeCell="J17" sqref="J17"/>
    </sheetView>
  </sheetViews>
  <sheetFormatPr defaultRowHeight="14.25"/>
  <cols>
    <col min="1" max="1" width="2.7109375" style="1" customWidth="1"/>
    <col min="2" max="2" width="9.140625" style="1"/>
    <col min="3" max="3" width="19.140625" style="1" bestFit="1" customWidth="1"/>
    <col min="4" max="4" width="18.28515625" style="1" bestFit="1" customWidth="1"/>
    <col min="5" max="5" width="22" style="1" bestFit="1" customWidth="1"/>
    <col min="6" max="7" width="10.5703125" style="1" bestFit="1" customWidth="1"/>
    <col min="8" max="8" width="9.140625" style="1"/>
    <col min="9" max="9" width="24" style="1" bestFit="1" customWidth="1"/>
    <col min="10" max="10" width="19.5703125" style="1" bestFit="1" customWidth="1"/>
    <col min="11" max="11" width="12.85546875" style="1" customWidth="1"/>
    <col min="12" max="16384" width="9.140625" style="1"/>
  </cols>
  <sheetData>
    <row r="1" spans="3:11" s="7" customFormat="1"/>
    <row r="2" spans="3:11" s="7" customFormat="1"/>
    <row r="3" spans="3:11" s="7" customFormat="1"/>
    <row r="4" spans="3:11" s="7" customFormat="1"/>
    <row r="7" spans="3:11" ht="20.25">
      <c r="C7" s="7"/>
      <c r="D7" s="8" t="s">
        <v>30</v>
      </c>
      <c r="E7" s="9" t="s">
        <v>40</v>
      </c>
    </row>
    <row r="8" spans="3:11" ht="20.25">
      <c r="C8" s="8" t="s">
        <v>28</v>
      </c>
      <c r="D8" s="10">
        <v>30</v>
      </c>
      <c r="E8" s="16">
        <f>D8+433</f>
        <v>463</v>
      </c>
    </row>
    <row r="9" spans="3:11" ht="20.25">
      <c r="C9" s="8" t="s">
        <v>156</v>
      </c>
      <c r="D9" s="10"/>
      <c r="E9" s="16" t="s">
        <v>27</v>
      </c>
    </row>
    <row r="10" spans="3:11" ht="20.25">
      <c r="C10" s="8" t="s">
        <v>157</v>
      </c>
      <c r="D10" s="10"/>
      <c r="E10" s="16" t="s">
        <v>27</v>
      </c>
    </row>
    <row r="11" spans="3:11" ht="20.25">
      <c r="C11" s="8" t="s">
        <v>158</v>
      </c>
      <c r="D11" s="10"/>
      <c r="E11" s="16" t="s">
        <v>27</v>
      </c>
      <c r="F11" s="33"/>
      <c r="G11" s="34"/>
    </row>
    <row r="12" spans="3:11" ht="20.25">
      <c r="C12" s="8" t="s">
        <v>29</v>
      </c>
      <c r="D12" s="10"/>
      <c r="E12" s="16" t="s">
        <v>27</v>
      </c>
      <c r="G12" s="35"/>
    </row>
    <row r="14" spans="3:11" ht="15.75">
      <c r="I14" s="63" t="s">
        <v>62</v>
      </c>
      <c r="J14" s="63"/>
    </row>
    <row r="15" spans="3:11" ht="20.25">
      <c r="C15" s="20">
        <v>42186</v>
      </c>
      <c r="D15" s="10"/>
      <c r="E15" s="15"/>
      <c r="I15" s="22" t="s">
        <v>118</v>
      </c>
      <c r="J15" s="48">
        <v>313</v>
      </c>
      <c r="K15" s="2"/>
    </row>
    <row r="16" spans="3:11" ht="20.25">
      <c r="C16" s="20">
        <v>42217</v>
      </c>
      <c r="D16" s="10"/>
      <c r="E16" s="15"/>
      <c r="I16" s="22" t="s">
        <v>119</v>
      </c>
      <c r="J16" s="48">
        <v>1850</v>
      </c>
      <c r="K16" s="2"/>
    </row>
    <row r="17" spans="3:11" ht="20.25">
      <c r="C17" s="20">
        <v>42248</v>
      </c>
      <c r="D17" s="10"/>
      <c r="E17" s="15"/>
      <c r="I17" s="22" t="s">
        <v>120</v>
      </c>
      <c r="J17" s="48">
        <v>674.65</v>
      </c>
      <c r="K17" s="24">
        <v>101.2</v>
      </c>
    </row>
    <row r="18" spans="3:11" ht="20.25">
      <c r="C18" s="20">
        <v>42278</v>
      </c>
      <c r="D18" s="10"/>
      <c r="E18" s="15"/>
      <c r="I18" s="22" t="s">
        <v>121</v>
      </c>
      <c r="J18" s="21">
        <v>42620</v>
      </c>
    </row>
    <row r="19" spans="3:11" ht="20.25">
      <c r="C19" s="20">
        <v>42309</v>
      </c>
      <c r="D19" s="10"/>
      <c r="E19" s="15"/>
      <c r="K19" s="2"/>
    </row>
    <row r="20" spans="3:11" ht="20.25">
      <c r="C20" s="20">
        <v>42339</v>
      </c>
      <c r="D20" s="10"/>
      <c r="E20" s="15"/>
    </row>
    <row r="21" spans="3:11" ht="20.25">
      <c r="C21" s="20">
        <v>42370</v>
      </c>
      <c r="D21" s="10"/>
      <c r="E21" s="15"/>
    </row>
    <row r="22" spans="3:11" ht="20.25">
      <c r="C22" s="20">
        <v>42401</v>
      </c>
      <c r="D22" s="10"/>
      <c r="E22" s="15"/>
    </row>
    <row r="23" spans="3:11" ht="20.25">
      <c r="C23" s="20">
        <v>42430</v>
      </c>
      <c r="D23" s="10"/>
      <c r="E23" s="15"/>
    </row>
    <row r="24" spans="3:11" ht="20.25">
      <c r="C24" s="20">
        <v>42461</v>
      </c>
      <c r="D24" s="10"/>
      <c r="E24" s="15"/>
    </row>
  </sheetData>
  <mergeCells count="1">
    <mergeCell ref="I14:J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pane ySplit="6" topLeftCell="A7" activePane="bottomLeft" state="frozen"/>
      <selection pane="bottomLeft" activeCell="C17" sqref="C17"/>
    </sheetView>
  </sheetViews>
  <sheetFormatPr defaultRowHeight="15"/>
  <cols>
    <col min="1" max="1" width="2.7109375" style="2" customWidth="1"/>
    <col min="2" max="2" width="12.7109375" style="2" bestFit="1" customWidth="1"/>
    <col min="3" max="3" width="33.28515625" style="2" customWidth="1"/>
    <col min="4" max="4" width="17" style="2" customWidth="1"/>
    <col min="5" max="6" width="16.7109375" style="2" hidden="1" customWidth="1"/>
    <col min="7" max="16384" width="9.140625" style="2"/>
  </cols>
  <sheetData>
    <row r="1" spans="2:6" s="7" customFormat="1" ht="14.25"/>
    <row r="2" spans="2:6" s="7" customFormat="1" ht="14.25"/>
    <row r="3" spans="2:6" s="7" customFormat="1" ht="14.25"/>
    <row r="4" spans="2:6" s="7" customFormat="1" ht="14.25"/>
    <row r="6" spans="2:6" ht="18">
      <c r="B6" s="6" t="s">
        <v>0</v>
      </c>
      <c r="C6" s="6" t="s">
        <v>1</v>
      </c>
      <c r="D6" s="6" t="s">
        <v>2</v>
      </c>
      <c r="E6" s="6" t="s">
        <v>38</v>
      </c>
      <c r="F6" s="6" t="s">
        <v>39</v>
      </c>
    </row>
    <row r="7" spans="2:6">
      <c r="B7" s="3">
        <v>42579</v>
      </c>
      <c r="C7" s="4" t="s">
        <v>147</v>
      </c>
      <c r="D7" s="5">
        <v>595.94000000000005</v>
      </c>
      <c r="E7" s="5">
        <f>D7/10</f>
        <v>59.594000000000008</v>
      </c>
      <c r="F7" s="5">
        <f>D7/31</f>
        <v>19.223870967741938</v>
      </c>
    </row>
    <row r="8" spans="2:6">
      <c r="B8" s="3">
        <v>42579</v>
      </c>
      <c r="C8" s="4" t="s">
        <v>148</v>
      </c>
      <c r="D8" s="5">
        <v>89.73</v>
      </c>
      <c r="E8" s="5">
        <f t="shared" ref="E8:E22" si="0">D8/10</f>
        <v>8.9730000000000008</v>
      </c>
      <c r="F8" s="5">
        <f t="shared" ref="F8:F22" si="1">D8/31</f>
        <v>2.8945161290322581</v>
      </c>
    </row>
    <row r="9" spans="2:6">
      <c r="B9" s="3">
        <v>42566</v>
      </c>
      <c r="C9" s="4" t="s">
        <v>154</v>
      </c>
      <c r="D9" s="5">
        <v>900</v>
      </c>
      <c r="E9" s="5"/>
      <c r="F9" s="5"/>
    </row>
    <row r="10" spans="2:6">
      <c r="B10" s="3">
        <v>42580</v>
      </c>
      <c r="C10" s="4" t="s">
        <v>155</v>
      </c>
      <c r="D10" s="5">
        <v>1739.27</v>
      </c>
      <c r="E10" s="5"/>
      <c r="F10" s="5"/>
    </row>
    <row r="11" spans="2:6">
      <c r="B11" s="3">
        <v>42606</v>
      </c>
      <c r="C11" s="4" t="s">
        <v>166</v>
      </c>
      <c r="D11" s="5">
        <v>257.39999999999998</v>
      </c>
      <c r="E11" s="5"/>
      <c r="F11" s="5"/>
    </row>
    <row r="12" spans="2:6">
      <c r="B12" s="3">
        <v>42597</v>
      </c>
      <c r="C12" s="4" t="s">
        <v>154</v>
      </c>
      <c r="D12" s="5">
        <v>1080</v>
      </c>
      <c r="E12" s="5"/>
      <c r="F12" s="5"/>
    </row>
    <row r="13" spans="2:6">
      <c r="B13" s="3">
        <v>42612</v>
      </c>
      <c r="C13" s="4" t="s">
        <v>169</v>
      </c>
      <c r="D13" s="5">
        <v>1093.58</v>
      </c>
      <c r="E13" s="5"/>
      <c r="F13" s="5"/>
    </row>
    <row r="14" spans="2:6">
      <c r="B14" s="3">
        <v>42611</v>
      </c>
      <c r="C14" s="4" t="s">
        <v>147</v>
      </c>
      <c r="D14" s="5">
        <v>595.54</v>
      </c>
      <c r="E14" s="5"/>
      <c r="F14" s="5"/>
    </row>
    <row r="15" spans="2:6">
      <c r="B15" s="3">
        <v>42611</v>
      </c>
      <c r="C15" s="4" t="s">
        <v>148</v>
      </c>
      <c r="D15" s="5">
        <v>89.73</v>
      </c>
      <c r="E15" s="5"/>
      <c r="F15" s="5"/>
    </row>
    <row r="16" spans="2:6">
      <c r="B16" s="3"/>
      <c r="C16" s="4"/>
      <c r="D16" s="5"/>
      <c r="E16" s="5"/>
      <c r="F16" s="5"/>
    </row>
    <row r="17" spans="2:6">
      <c r="B17" s="3"/>
      <c r="C17" s="4"/>
      <c r="D17" s="5"/>
      <c r="E17" s="5"/>
      <c r="F17" s="5"/>
    </row>
    <row r="18" spans="2:6">
      <c r="B18" s="3"/>
      <c r="C18" s="4"/>
      <c r="D18" s="5"/>
      <c r="E18" s="5"/>
      <c r="F18" s="5"/>
    </row>
    <row r="19" spans="2:6">
      <c r="B19" s="3"/>
      <c r="C19" s="4"/>
      <c r="D19" s="5"/>
      <c r="E19" s="5"/>
      <c r="F19" s="5"/>
    </row>
    <row r="20" spans="2:6">
      <c r="B20" s="3"/>
      <c r="C20" s="4"/>
      <c r="D20" s="5"/>
      <c r="E20" s="5"/>
      <c r="F20" s="5"/>
    </row>
    <row r="21" spans="2:6">
      <c r="B21" s="3"/>
      <c r="C21" s="4"/>
      <c r="D21" s="5"/>
      <c r="E21" s="5"/>
      <c r="F21" s="5"/>
    </row>
    <row r="22" spans="2:6">
      <c r="B22" s="3"/>
      <c r="C22" s="4"/>
      <c r="D22" s="5"/>
      <c r="E22" s="5">
        <f t="shared" si="0"/>
        <v>0</v>
      </c>
      <c r="F22" s="5">
        <f t="shared" si="1"/>
        <v>0</v>
      </c>
    </row>
    <row r="23" spans="2:6" ht="15.75">
      <c r="D23" s="14">
        <f>SUBTOTAL(9,D7:D22)</f>
        <v>6441.19</v>
      </c>
      <c r="E23" s="14">
        <f>SUBTOTAL(9,E7:E22)</f>
        <v>68.567000000000007</v>
      </c>
      <c r="F23" s="14">
        <f>SUBTOTAL(9,F7:F22)</f>
        <v>22.118387096774196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1"/>
  <sheetViews>
    <sheetView tabSelected="1" zoomScaleNormal="100" workbookViewId="0">
      <pane ySplit="10" topLeftCell="A143" activePane="bottomLeft" state="frozen"/>
      <selection pane="bottomLeft" activeCell="D160" sqref="D160"/>
    </sheetView>
  </sheetViews>
  <sheetFormatPr defaultRowHeight="15"/>
  <cols>
    <col min="1" max="1" width="2.7109375" style="2" customWidth="1"/>
    <col min="2" max="2" width="19.5703125" style="2" bestFit="1" customWidth="1"/>
    <col min="3" max="3" width="30.85546875" style="2" customWidth="1"/>
    <col min="4" max="4" width="20.5703125" style="2" customWidth="1"/>
    <col min="5" max="5" width="55.7109375" style="2" customWidth="1"/>
    <col min="6" max="6" width="30.42578125" style="2" bestFit="1" customWidth="1"/>
    <col min="7" max="7" width="13.28515625" style="2" bestFit="1" customWidth="1"/>
    <col min="8" max="8" width="13.28515625" style="52" customWidth="1"/>
    <col min="9" max="9" width="24" style="2" bestFit="1" customWidth="1"/>
    <col min="10" max="10" width="15.140625" style="2" bestFit="1" customWidth="1"/>
    <col min="11" max="11" width="22.42578125" style="2" customWidth="1"/>
    <col min="12" max="12" width="18.42578125" style="2" bestFit="1" customWidth="1"/>
    <col min="13" max="16384" width="9.140625" style="2"/>
  </cols>
  <sheetData>
    <row r="1" spans="2:12" s="7" customFormat="1" ht="14.25"/>
    <row r="2" spans="2:12" s="7" customFormat="1" ht="14.25"/>
    <row r="3" spans="2:12" s="7" customFormat="1" ht="14.25"/>
    <row r="4" spans="2:12" s="7" customFormat="1" ht="14.25"/>
    <row r="5" spans="2:12">
      <c r="H5" s="2"/>
    </row>
    <row r="6" spans="2:12">
      <c r="H6" s="2"/>
    </row>
    <row r="7" spans="2:12" ht="18">
      <c r="C7" s="12" t="s">
        <v>32</v>
      </c>
      <c r="D7" s="11">
        <f>SUBTOTAL(9,D11:D221)</f>
        <v>27971.940000000024</v>
      </c>
      <c r="H7" s="2"/>
    </row>
    <row r="8" spans="2:12">
      <c r="H8" s="2"/>
    </row>
    <row r="9" spans="2:12">
      <c r="H9" s="2"/>
    </row>
    <row r="10" spans="2:12" ht="18">
      <c r="B10" s="6" t="s">
        <v>26</v>
      </c>
      <c r="C10" s="6" t="s">
        <v>1</v>
      </c>
      <c r="D10" s="6" t="s">
        <v>2</v>
      </c>
      <c r="E10" s="6" t="s">
        <v>3</v>
      </c>
      <c r="F10" s="6" t="s">
        <v>37</v>
      </c>
      <c r="G10" s="6" t="s">
        <v>31</v>
      </c>
      <c r="H10" s="50"/>
      <c r="I10" s="64"/>
      <c r="J10" s="64"/>
      <c r="K10" s="64"/>
      <c r="L10" s="64"/>
    </row>
    <row r="11" spans="2:12">
      <c r="B11" s="17">
        <v>42187</v>
      </c>
      <c r="C11" s="18" t="s">
        <v>33</v>
      </c>
      <c r="D11" s="19">
        <v>310.75</v>
      </c>
      <c r="E11" s="18" t="s">
        <v>22</v>
      </c>
      <c r="F11" s="17">
        <v>42187</v>
      </c>
      <c r="G11" s="13" t="s">
        <v>35</v>
      </c>
      <c r="H11" s="51"/>
    </row>
    <row r="12" spans="2:12">
      <c r="B12" s="17">
        <v>42189</v>
      </c>
      <c r="C12" s="18" t="s">
        <v>34</v>
      </c>
      <c r="D12" s="19">
        <v>105.73</v>
      </c>
      <c r="E12" s="18" t="s">
        <v>12</v>
      </c>
      <c r="F12" s="17">
        <v>42189</v>
      </c>
      <c r="G12" s="13" t="s">
        <v>35</v>
      </c>
      <c r="H12" s="51"/>
    </row>
    <row r="13" spans="2:12">
      <c r="B13" s="17">
        <v>42192</v>
      </c>
      <c r="C13" s="18" t="s">
        <v>24</v>
      </c>
      <c r="D13" s="19">
        <v>23.27</v>
      </c>
      <c r="E13" s="18" t="s">
        <v>25</v>
      </c>
      <c r="F13" s="17">
        <v>42209</v>
      </c>
      <c r="G13" s="13" t="s">
        <v>35</v>
      </c>
      <c r="H13" s="51"/>
    </row>
    <row r="14" spans="2:12">
      <c r="B14" s="17">
        <v>42195</v>
      </c>
      <c r="C14" s="18" t="s">
        <v>42</v>
      </c>
      <c r="D14" s="19">
        <v>16.899999999999999</v>
      </c>
      <c r="E14" s="18" t="s">
        <v>23</v>
      </c>
      <c r="F14" s="17">
        <v>42195</v>
      </c>
      <c r="G14" s="13" t="s">
        <v>35</v>
      </c>
      <c r="H14" s="51"/>
    </row>
    <row r="15" spans="2:12">
      <c r="B15" s="17">
        <v>42200</v>
      </c>
      <c r="C15" s="18" t="s">
        <v>24</v>
      </c>
      <c r="D15" s="19">
        <v>36.54</v>
      </c>
      <c r="E15" s="18" t="s">
        <v>25</v>
      </c>
      <c r="F15" s="17">
        <v>42209</v>
      </c>
      <c r="G15" s="13" t="s">
        <v>35</v>
      </c>
      <c r="H15" s="51"/>
    </row>
    <row r="16" spans="2:12">
      <c r="B16" s="17">
        <v>42210</v>
      </c>
      <c r="C16" s="18" t="s">
        <v>36</v>
      </c>
      <c r="D16" s="19">
        <v>67</v>
      </c>
      <c r="E16" s="18" t="s">
        <v>4</v>
      </c>
      <c r="F16" s="17">
        <v>42212</v>
      </c>
      <c r="G16" s="13" t="s">
        <v>35</v>
      </c>
      <c r="H16" s="51"/>
    </row>
    <row r="17" spans="2:8">
      <c r="B17" s="17">
        <v>42212</v>
      </c>
      <c r="C17" s="18" t="s">
        <v>13</v>
      </c>
      <c r="D17" s="19">
        <v>219.06</v>
      </c>
      <c r="E17" s="18" t="s">
        <v>23</v>
      </c>
      <c r="F17" s="17">
        <v>42212</v>
      </c>
      <c r="G17" s="13" t="s">
        <v>35</v>
      </c>
      <c r="H17" s="51"/>
    </row>
    <row r="18" spans="2:8">
      <c r="B18" s="17">
        <v>42215</v>
      </c>
      <c r="C18" s="18" t="s">
        <v>41</v>
      </c>
      <c r="D18" s="19">
        <v>30</v>
      </c>
      <c r="E18" s="18" t="s">
        <v>23</v>
      </c>
      <c r="F18" s="17">
        <v>42215</v>
      </c>
      <c r="G18" s="13" t="s">
        <v>35</v>
      </c>
      <c r="H18" s="51"/>
    </row>
    <row r="19" spans="2:8">
      <c r="B19" s="17">
        <v>42218</v>
      </c>
      <c r="C19" s="18" t="s">
        <v>14</v>
      </c>
      <c r="D19" s="19">
        <v>310.74</v>
      </c>
      <c r="E19" s="18" t="s">
        <v>22</v>
      </c>
      <c r="F19" s="17">
        <v>42220</v>
      </c>
      <c r="G19" s="13" t="s">
        <v>35</v>
      </c>
      <c r="H19" s="51"/>
    </row>
    <row r="20" spans="2:8">
      <c r="B20" s="17">
        <v>42220</v>
      </c>
      <c r="C20" s="18" t="s">
        <v>7</v>
      </c>
      <c r="D20" s="19">
        <v>105.73</v>
      </c>
      <c r="E20" s="18" t="s">
        <v>12</v>
      </c>
      <c r="F20" s="17">
        <v>42220</v>
      </c>
      <c r="G20" s="13" t="s">
        <v>35</v>
      </c>
      <c r="H20" s="51"/>
    </row>
    <row r="21" spans="2:8">
      <c r="B21" s="17">
        <v>42223</v>
      </c>
      <c r="C21" s="18" t="s">
        <v>24</v>
      </c>
      <c r="D21" s="19">
        <v>20.5</v>
      </c>
      <c r="E21" s="18" t="s">
        <v>25</v>
      </c>
      <c r="F21" s="17">
        <v>42229</v>
      </c>
      <c r="G21" s="13" t="s">
        <v>35</v>
      </c>
      <c r="H21" s="51"/>
    </row>
    <row r="22" spans="2:8">
      <c r="B22" s="17">
        <v>42226</v>
      </c>
      <c r="C22" s="18" t="s">
        <v>42</v>
      </c>
      <c r="D22" s="19">
        <v>19.899999999999999</v>
      </c>
      <c r="E22" s="18" t="s">
        <v>23</v>
      </c>
      <c r="F22" s="17">
        <v>42226</v>
      </c>
      <c r="G22" s="13" t="s">
        <v>35</v>
      </c>
      <c r="H22" s="51"/>
    </row>
    <row r="23" spans="2:8">
      <c r="B23" s="17">
        <v>42231</v>
      </c>
      <c r="C23" s="18" t="s">
        <v>24</v>
      </c>
      <c r="D23" s="19">
        <v>33.799999999999997</v>
      </c>
      <c r="E23" s="18" t="s">
        <v>25</v>
      </c>
      <c r="F23" s="17">
        <v>42229</v>
      </c>
      <c r="G23" s="13" t="s">
        <v>35</v>
      </c>
      <c r="H23" s="51"/>
    </row>
    <row r="24" spans="2:8">
      <c r="B24" s="17">
        <v>42241</v>
      </c>
      <c r="C24" s="18" t="s">
        <v>5</v>
      </c>
      <c r="D24" s="19">
        <v>88.41</v>
      </c>
      <c r="E24" s="18" t="s">
        <v>4</v>
      </c>
      <c r="F24" s="17">
        <v>42241</v>
      </c>
      <c r="G24" s="13" t="s">
        <v>35</v>
      </c>
      <c r="H24" s="51"/>
    </row>
    <row r="25" spans="2:8">
      <c r="B25" s="17">
        <v>42241</v>
      </c>
      <c r="C25" s="18" t="s">
        <v>13</v>
      </c>
      <c r="D25" s="25">
        <v>235.1</v>
      </c>
      <c r="E25" s="18" t="s">
        <v>23</v>
      </c>
      <c r="F25" s="17">
        <v>42241</v>
      </c>
      <c r="G25" s="13" t="s">
        <v>35</v>
      </c>
      <c r="H25" s="51"/>
    </row>
    <row r="26" spans="2:8">
      <c r="B26" s="17">
        <v>42241</v>
      </c>
      <c r="C26" s="18" t="s">
        <v>52</v>
      </c>
      <c r="D26" s="26">
        <v>50</v>
      </c>
      <c r="E26" s="18" t="s">
        <v>56</v>
      </c>
      <c r="F26" s="17">
        <v>42242</v>
      </c>
      <c r="G26" s="13" t="s">
        <v>35</v>
      </c>
      <c r="H26" s="51"/>
    </row>
    <row r="27" spans="2:8">
      <c r="B27" s="17">
        <v>42246</v>
      </c>
      <c r="C27" s="18" t="s">
        <v>41</v>
      </c>
      <c r="D27" s="19">
        <v>30</v>
      </c>
      <c r="E27" s="18" t="s">
        <v>23</v>
      </c>
      <c r="F27" s="17">
        <v>42246</v>
      </c>
      <c r="G27" s="13" t="s">
        <v>35</v>
      </c>
      <c r="H27" s="51"/>
    </row>
    <row r="28" spans="2:8">
      <c r="B28" s="27">
        <v>42249</v>
      </c>
      <c r="C28" s="28" t="s">
        <v>15</v>
      </c>
      <c r="D28" s="26">
        <v>310.74</v>
      </c>
      <c r="E28" s="28" t="s">
        <v>22</v>
      </c>
      <c r="F28" s="27">
        <v>42249</v>
      </c>
      <c r="G28" s="29" t="s">
        <v>35</v>
      </c>
      <c r="H28" s="51"/>
    </row>
    <row r="29" spans="2:8">
      <c r="B29" s="17">
        <v>42251</v>
      </c>
      <c r="C29" s="18" t="s">
        <v>8</v>
      </c>
      <c r="D29" s="19">
        <v>105.73</v>
      </c>
      <c r="E29" s="18" t="s">
        <v>57</v>
      </c>
      <c r="F29" s="17">
        <v>42249</v>
      </c>
      <c r="G29" s="13" t="s">
        <v>35</v>
      </c>
      <c r="H29" s="51"/>
    </row>
    <row r="30" spans="2:8">
      <c r="B30" s="17">
        <v>42254</v>
      </c>
      <c r="C30" s="18" t="s">
        <v>24</v>
      </c>
      <c r="D30" s="19">
        <v>23.42</v>
      </c>
      <c r="E30" s="18" t="s">
        <v>25</v>
      </c>
      <c r="F30" s="17">
        <v>42272</v>
      </c>
      <c r="G30" s="13" t="s">
        <v>35</v>
      </c>
      <c r="H30" s="51"/>
    </row>
    <row r="31" spans="2:8">
      <c r="B31" s="17">
        <v>42257</v>
      </c>
      <c r="C31" s="18" t="s">
        <v>43</v>
      </c>
      <c r="D31" s="19">
        <v>520.77</v>
      </c>
      <c r="E31" s="18" t="s">
        <v>22</v>
      </c>
      <c r="F31" s="17">
        <v>42257</v>
      </c>
      <c r="G31" s="13" t="s">
        <v>35</v>
      </c>
      <c r="H31" s="51"/>
    </row>
    <row r="32" spans="2:8">
      <c r="B32" s="17">
        <v>42261</v>
      </c>
      <c r="C32" s="18" t="s">
        <v>42</v>
      </c>
      <c r="D32" s="19">
        <v>19.899999999999999</v>
      </c>
      <c r="E32" s="18" t="s">
        <v>23</v>
      </c>
      <c r="F32" s="17">
        <v>42261</v>
      </c>
      <c r="G32" s="13" t="s">
        <v>35</v>
      </c>
      <c r="H32" s="51"/>
    </row>
    <row r="33" spans="2:8">
      <c r="B33" s="17">
        <v>42262</v>
      </c>
      <c r="C33" s="18" t="s">
        <v>24</v>
      </c>
      <c r="D33" s="19">
        <v>36.78</v>
      </c>
      <c r="E33" s="18" t="s">
        <v>25</v>
      </c>
      <c r="F33" s="17">
        <v>42272</v>
      </c>
      <c r="G33" s="13" t="s">
        <v>35</v>
      </c>
      <c r="H33" s="51"/>
    </row>
    <row r="34" spans="2:8">
      <c r="B34" s="17">
        <v>42272</v>
      </c>
      <c r="C34" s="18" t="s">
        <v>6</v>
      </c>
      <c r="D34" s="19">
        <v>67</v>
      </c>
      <c r="E34" s="18" t="s">
        <v>4</v>
      </c>
      <c r="F34" s="17">
        <v>42272</v>
      </c>
      <c r="G34" s="13" t="s">
        <v>35</v>
      </c>
      <c r="H34" s="51"/>
    </row>
    <row r="35" spans="2:8">
      <c r="B35" s="17">
        <v>42272</v>
      </c>
      <c r="C35" s="18" t="s">
        <v>13</v>
      </c>
      <c r="D35" s="26">
        <v>221.25</v>
      </c>
      <c r="E35" s="18" t="s">
        <v>23</v>
      </c>
      <c r="F35" s="17">
        <v>42272</v>
      </c>
      <c r="G35" s="13" t="s">
        <v>58</v>
      </c>
      <c r="H35" s="51"/>
    </row>
    <row r="36" spans="2:8">
      <c r="B36" s="17">
        <v>42272</v>
      </c>
      <c r="C36" s="18" t="s">
        <v>53</v>
      </c>
      <c r="D36" s="26">
        <v>50</v>
      </c>
      <c r="E36" s="18" t="s">
        <v>51</v>
      </c>
      <c r="F36" s="17">
        <v>42272</v>
      </c>
      <c r="G36" s="13" t="s">
        <v>35</v>
      </c>
      <c r="H36" s="51"/>
    </row>
    <row r="37" spans="2:8">
      <c r="B37" s="17">
        <v>42277</v>
      </c>
      <c r="C37" s="18" t="s">
        <v>41</v>
      </c>
      <c r="D37" s="19">
        <v>30</v>
      </c>
      <c r="E37" s="18" t="s">
        <v>23</v>
      </c>
      <c r="F37" s="17">
        <v>42277</v>
      </c>
      <c r="G37" s="13" t="s">
        <v>35</v>
      </c>
      <c r="H37" s="51"/>
    </row>
    <row r="38" spans="2:8">
      <c r="B38" s="17">
        <v>42279</v>
      </c>
      <c r="C38" s="18" t="s">
        <v>16</v>
      </c>
      <c r="D38" s="19">
        <v>310.74</v>
      </c>
      <c r="E38" s="18" t="s">
        <v>22</v>
      </c>
      <c r="F38" s="17">
        <v>42279</v>
      </c>
      <c r="G38" s="13" t="s">
        <v>35</v>
      </c>
      <c r="H38" s="51"/>
    </row>
    <row r="39" spans="2:8">
      <c r="B39" s="17">
        <v>42281</v>
      </c>
      <c r="C39" s="18" t="s">
        <v>9</v>
      </c>
      <c r="D39" s="19">
        <v>105.73</v>
      </c>
      <c r="E39" s="18" t="s">
        <v>59</v>
      </c>
      <c r="F39" s="17">
        <v>42279</v>
      </c>
      <c r="G39" s="13" t="s">
        <v>35</v>
      </c>
      <c r="H39" s="51"/>
    </row>
    <row r="40" spans="2:8">
      <c r="B40" s="17">
        <v>42284</v>
      </c>
      <c r="C40" s="18" t="s">
        <v>24</v>
      </c>
      <c r="D40" s="19">
        <v>20.5</v>
      </c>
      <c r="E40" s="18" t="s">
        <v>25</v>
      </c>
      <c r="F40" s="17">
        <v>42272</v>
      </c>
      <c r="G40" s="13" t="s">
        <v>35</v>
      </c>
      <c r="H40" s="51"/>
    </row>
    <row r="41" spans="2:8">
      <c r="B41" s="17">
        <v>42287</v>
      </c>
      <c r="C41" s="18" t="s">
        <v>42</v>
      </c>
      <c r="D41" s="19">
        <v>19.899999999999999</v>
      </c>
      <c r="E41" s="18" t="s">
        <v>23</v>
      </c>
      <c r="F41" s="17">
        <v>42296</v>
      </c>
      <c r="G41" s="13" t="s">
        <v>35</v>
      </c>
      <c r="H41" s="51"/>
    </row>
    <row r="42" spans="2:8">
      <c r="B42" s="17">
        <v>42287</v>
      </c>
      <c r="C42" s="18" t="s">
        <v>44</v>
      </c>
      <c r="D42" s="19">
        <v>520.77</v>
      </c>
      <c r="E42" s="18" t="s">
        <v>22</v>
      </c>
      <c r="F42" s="17">
        <v>42290</v>
      </c>
      <c r="G42" s="13" t="s">
        <v>35</v>
      </c>
      <c r="H42" s="51"/>
    </row>
    <row r="43" spans="2:8">
      <c r="B43" s="17">
        <v>42292</v>
      </c>
      <c r="C43" s="18" t="s">
        <v>24</v>
      </c>
      <c r="D43" s="19">
        <v>33.799999999999997</v>
      </c>
      <c r="E43" s="18" t="s">
        <v>25</v>
      </c>
      <c r="F43" s="17">
        <v>42292</v>
      </c>
      <c r="G43" s="13" t="s">
        <v>35</v>
      </c>
      <c r="H43" s="51"/>
    </row>
    <row r="44" spans="2:8">
      <c r="B44" s="17">
        <v>42302</v>
      </c>
      <c r="C44" s="18" t="s">
        <v>13</v>
      </c>
      <c r="D44" s="26">
        <v>209.07</v>
      </c>
      <c r="E44" s="18" t="s">
        <v>23</v>
      </c>
      <c r="F44" s="17">
        <v>42303</v>
      </c>
      <c r="G44" s="13" t="s">
        <v>35</v>
      </c>
      <c r="H44" s="51"/>
    </row>
    <row r="45" spans="2:8">
      <c r="B45" s="17">
        <v>42302</v>
      </c>
      <c r="C45" s="18" t="s">
        <v>54</v>
      </c>
      <c r="D45" s="26">
        <v>50</v>
      </c>
      <c r="E45" s="18" t="s">
        <v>60</v>
      </c>
      <c r="F45" s="17">
        <v>42301</v>
      </c>
      <c r="G45" s="13" t="s">
        <v>35</v>
      </c>
      <c r="H45" s="51"/>
    </row>
    <row r="46" spans="2:8">
      <c r="B46" s="17">
        <v>42302</v>
      </c>
      <c r="C46" s="18" t="s">
        <v>24</v>
      </c>
      <c r="D46" s="19">
        <v>17.7</v>
      </c>
      <c r="E46" s="18" t="s">
        <v>25</v>
      </c>
      <c r="F46" s="17">
        <v>42300</v>
      </c>
      <c r="G46" s="13" t="s">
        <v>35</v>
      </c>
      <c r="H46" s="51"/>
    </row>
    <row r="47" spans="2:8">
      <c r="B47" s="17">
        <v>42307</v>
      </c>
      <c r="C47" s="18" t="s">
        <v>41</v>
      </c>
      <c r="D47" s="19">
        <v>30</v>
      </c>
      <c r="E47" s="18" t="s">
        <v>23</v>
      </c>
      <c r="F47" s="17">
        <v>42307</v>
      </c>
      <c r="G47" s="13" t="s">
        <v>35</v>
      </c>
      <c r="H47" s="51"/>
    </row>
    <row r="48" spans="2:8">
      <c r="B48" s="17">
        <v>42310</v>
      </c>
      <c r="C48" s="18" t="s">
        <v>17</v>
      </c>
      <c r="D48" s="19">
        <v>310.74</v>
      </c>
      <c r="E48" s="18" t="s">
        <v>22</v>
      </c>
      <c r="F48" s="17">
        <v>42311</v>
      </c>
      <c r="G48" s="13" t="s">
        <v>58</v>
      </c>
      <c r="H48" s="51"/>
    </row>
    <row r="49" spans="2:8">
      <c r="B49" s="17">
        <v>42312</v>
      </c>
      <c r="C49" s="18" t="s">
        <v>10</v>
      </c>
      <c r="D49" s="19">
        <v>105.73</v>
      </c>
      <c r="E49" s="18" t="s">
        <v>61</v>
      </c>
      <c r="F49" s="17">
        <v>42312</v>
      </c>
      <c r="G49" s="13" t="s">
        <v>35</v>
      </c>
      <c r="H49" s="51"/>
    </row>
    <row r="50" spans="2:8">
      <c r="B50" s="17">
        <v>42315</v>
      </c>
      <c r="C50" s="18" t="s">
        <v>24</v>
      </c>
      <c r="D50" s="19">
        <v>20.5</v>
      </c>
      <c r="E50" s="18" t="s">
        <v>25</v>
      </c>
      <c r="F50" s="17">
        <v>42300</v>
      </c>
      <c r="G50" s="13" t="s">
        <v>35</v>
      </c>
      <c r="H50" s="51"/>
    </row>
    <row r="51" spans="2:8">
      <c r="B51" s="17">
        <v>42318</v>
      </c>
      <c r="C51" s="18" t="s">
        <v>42</v>
      </c>
      <c r="D51" s="19">
        <v>19.899999999999999</v>
      </c>
      <c r="E51" s="18" t="s">
        <v>23</v>
      </c>
      <c r="F51" s="17">
        <v>42318</v>
      </c>
      <c r="G51" s="13" t="s">
        <v>35</v>
      </c>
      <c r="H51" s="51"/>
    </row>
    <row r="52" spans="2:8">
      <c r="B52" s="17">
        <v>42318</v>
      </c>
      <c r="C52" s="18" t="s">
        <v>45</v>
      </c>
      <c r="D52" s="19">
        <v>520.77</v>
      </c>
      <c r="E52" s="18" t="s">
        <v>22</v>
      </c>
      <c r="F52" s="17">
        <v>42318</v>
      </c>
      <c r="G52" s="13" t="s">
        <v>35</v>
      </c>
      <c r="H52" s="51"/>
    </row>
    <row r="53" spans="2:8">
      <c r="B53" s="17">
        <v>42323</v>
      </c>
      <c r="C53" s="18" t="s">
        <v>24</v>
      </c>
      <c r="D53" s="19">
        <v>33.799999999999997</v>
      </c>
      <c r="E53" s="18" t="s">
        <v>25</v>
      </c>
      <c r="F53" s="17">
        <v>42300</v>
      </c>
      <c r="G53" s="13" t="s">
        <v>35</v>
      </c>
      <c r="H53" s="51"/>
    </row>
    <row r="54" spans="2:8">
      <c r="B54" s="17">
        <v>42333</v>
      </c>
      <c r="C54" s="18" t="s">
        <v>13</v>
      </c>
      <c r="D54" s="36">
        <v>227.8</v>
      </c>
      <c r="E54" s="18" t="s">
        <v>23</v>
      </c>
      <c r="F54" s="17">
        <v>42333</v>
      </c>
      <c r="G54" s="13" t="s">
        <v>35</v>
      </c>
      <c r="H54" s="51"/>
    </row>
    <row r="55" spans="2:8">
      <c r="B55" s="17">
        <v>42333</v>
      </c>
      <c r="C55" s="18" t="s">
        <v>55</v>
      </c>
      <c r="D55" s="26">
        <v>50</v>
      </c>
      <c r="E55" s="18" t="s">
        <v>64</v>
      </c>
      <c r="F55" s="17">
        <v>42333</v>
      </c>
      <c r="G55" s="13" t="s">
        <v>35</v>
      </c>
      <c r="H55" s="51"/>
    </row>
    <row r="56" spans="2:8">
      <c r="B56" s="17">
        <v>42333</v>
      </c>
      <c r="C56" s="18" t="s">
        <v>24</v>
      </c>
      <c r="D56" s="19">
        <v>17.399999999999999</v>
      </c>
      <c r="E56" s="18" t="s">
        <v>63</v>
      </c>
      <c r="F56" s="17">
        <v>42333</v>
      </c>
      <c r="G56" s="13" t="s">
        <v>35</v>
      </c>
      <c r="H56" s="51"/>
    </row>
    <row r="57" spans="2:8">
      <c r="B57" s="17">
        <v>42338</v>
      </c>
      <c r="C57" s="18" t="s">
        <v>41</v>
      </c>
      <c r="D57" s="19">
        <v>30</v>
      </c>
      <c r="E57" s="18" t="s">
        <v>23</v>
      </c>
      <c r="F57" s="17">
        <v>42338</v>
      </c>
      <c r="G57" s="13" t="s">
        <v>35</v>
      </c>
      <c r="H57" s="51"/>
    </row>
    <row r="58" spans="2:8">
      <c r="B58" s="17">
        <v>42340</v>
      </c>
      <c r="C58" s="18" t="s">
        <v>18</v>
      </c>
      <c r="D58" s="19">
        <v>310.74</v>
      </c>
      <c r="E58" s="18" t="s">
        <v>22</v>
      </c>
      <c r="F58" s="17">
        <v>42340</v>
      </c>
      <c r="G58" s="13" t="s">
        <v>35</v>
      </c>
      <c r="H58" s="51"/>
    </row>
    <row r="59" spans="2:8">
      <c r="B59" s="17">
        <v>42342</v>
      </c>
      <c r="C59" s="18" t="s">
        <v>11</v>
      </c>
      <c r="D59" s="19">
        <v>105.73</v>
      </c>
      <c r="E59" s="18" t="s">
        <v>65</v>
      </c>
      <c r="F59" s="17">
        <v>42335</v>
      </c>
      <c r="G59" s="13" t="s">
        <v>35</v>
      </c>
      <c r="H59" s="51"/>
    </row>
    <row r="60" spans="2:8">
      <c r="B60" s="37">
        <v>42345</v>
      </c>
      <c r="C60" s="38" t="s">
        <v>62</v>
      </c>
      <c r="D60" s="39">
        <v>171.19</v>
      </c>
      <c r="E60" s="38" t="s">
        <v>66</v>
      </c>
      <c r="F60" s="37">
        <v>42345</v>
      </c>
      <c r="G60" s="40" t="s">
        <v>35</v>
      </c>
      <c r="H60" s="51"/>
    </row>
    <row r="61" spans="2:8">
      <c r="B61" s="17">
        <v>42345</v>
      </c>
      <c r="C61" s="18" t="s">
        <v>24</v>
      </c>
      <c r="D61" s="19">
        <v>20.5</v>
      </c>
      <c r="E61" s="18" t="s">
        <v>63</v>
      </c>
      <c r="F61" s="17">
        <v>42333</v>
      </c>
      <c r="G61" s="13" t="s">
        <v>35</v>
      </c>
      <c r="H61" s="51"/>
    </row>
    <row r="62" spans="2:8">
      <c r="B62" s="17">
        <v>42348</v>
      </c>
      <c r="C62" s="18" t="s">
        <v>42</v>
      </c>
      <c r="D62" s="19">
        <v>19.899999999999999</v>
      </c>
      <c r="E62" s="18" t="s">
        <v>23</v>
      </c>
      <c r="F62" s="17">
        <v>42348</v>
      </c>
      <c r="G62" s="13" t="s">
        <v>35</v>
      </c>
      <c r="H62" s="51"/>
    </row>
    <row r="63" spans="2:8">
      <c r="B63" s="17">
        <v>42348</v>
      </c>
      <c r="C63" s="18" t="s">
        <v>46</v>
      </c>
      <c r="D63" s="19">
        <v>520.77</v>
      </c>
      <c r="E63" s="18" t="s">
        <v>22</v>
      </c>
      <c r="F63" s="17" t="s">
        <v>27</v>
      </c>
      <c r="G63" s="13" t="s">
        <v>35</v>
      </c>
      <c r="H63" s="51"/>
    </row>
    <row r="64" spans="2:8">
      <c r="B64" s="17">
        <v>42353</v>
      </c>
      <c r="C64" s="18" t="s">
        <v>24</v>
      </c>
      <c r="D64" s="19">
        <v>33.799999999999997</v>
      </c>
      <c r="E64" s="18" t="s">
        <v>25</v>
      </c>
      <c r="F64" s="17">
        <v>42364</v>
      </c>
      <c r="G64" s="13" t="s">
        <v>35</v>
      </c>
      <c r="H64" s="51"/>
    </row>
    <row r="65" spans="2:12">
      <c r="B65" s="17">
        <v>42363</v>
      </c>
      <c r="C65" s="18" t="s">
        <v>13</v>
      </c>
      <c r="D65" s="36">
        <v>214.35</v>
      </c>
      <c r="E65" s="18" t="s">
        <v>23</v>
      </c>
      <c r="F65" s="17" t="s">
        <v>27</v>
      </c>
      <c r="G65" s="13" t="s">
        <v>35</v>
      </c>
      <c r="H65" s="51"/>
    </row>
    <row r="66" spans="2:12">
      <c r="B66" s="17">
        <v>42363</v>
      </c>
      <c r="C66" s="18" t="s">
        <v>24</v>
      </c>
      <c r="D66" s="19">
        <v>17.399999999999999</v>
      </c>
      <c r="E66" s="18" t="s">
        <v>25</v>
      </c>
      <c r="F66" s="17">
        <v>42364</v>
      </c>
      <c r="G66" s="13" t="s">
        <v>35</v>
      </c>
      <c r="H66" s="51"/>
    </row>
    <row r="67" spans="2:12">
      <c r="B67" s="17">
        <v>42368</v>
      </c>
      <c r="C67" s="18" t="s">
        <v>41</v>
      </c>
      <c r="D67" s="19">
        <v>30</v>
      </c>
      <c r="E67" s="18" t="s">
        <v>23</v>
      </c>
      <c r="F67" s="17">
        <v>42368</v>
      </c>
      <c r="G67" s="13" t="s">
        <v>35</v>
      </c>
      <c r="H67" s="51"/>
    </row>
    <row r="68" spans="2:12">
      <c r="B68" s="17">
        <v>42371</v>
      </c>
      <c r="C68" s="18" t="s">
        <v>19</v>
      </c>
      <c r="D68" s="19">
        <v>310.74</v>
      </c>
      <c r="E68" s="18" t="s">
        <v>22</v>
      </c>
      <c r="F68" s="17">
        <v>42373</v>
      </c>
      <c r="G68" s="13" t="s">
        <v>35</v>
      </c>
      <c r="H68" s="51"/>
    </row>
    <row r="69" spans="2:12">
      <c r="B69" s="37">
        <v>42376</v>
      </c>
      <c r="C69" s="38" t="s">
        <v>62</v>
      </c>
      <c r="D69" s="39">
        <v>194.68</v>
      </c>
      <c r="E69" s="38" t="s">
        <v>67</v>
      </c>
      <c r="F69" s="37">
        <v>42373</v>
      </c>
      <c r="G69" s="40" t="s">
        <v>35</v>
      </c>
      <c r="H69" s="51"/>
    </row>
    <row r="70" spans="2:12">
      <c r="B70" s="17">
        <v>42379</v>
      </c>
      <c r="C70" s="18" t="s">
        <v>47</v>
      </c>
      <c r="D70" s="19">
        <v>520.77</v>
      </c>
      <c r="E70" s="18" t="s">
        <v>22</v>
      </c>
      <c r="F70" s="17">
        <v>42380</v>
      </c>
      <c r="G70" s="13" t="s">
        <v>35</v>
      </c>
      <c r="H70" s="51"/>
    </row>
    <row r="71" spans="2:12">
      <c r="B71" s="17">
        <v>42394</v>
      </c>
      <c r="C71" s="18" t="s">
        <v>24</v>
      </c>
      <c r="D71" s="19">
        <v>17.399999999999999</v>
      </c>
      <c r="E71" s="18" t="s">
        <v>25</v>
      </c>
      <c r="F71" s="17" t="s">
        <v>27</v>
      </c>
      <c r="G71" s="13" t="s">
        <v>35</v>
      </c>
      <c r="H71" s="51"/>
    </row>
    <row r="72" spans="2:12">
      <c r="B72" s="17">
        <v>42394</v>
      </c>
      <c r="C72" s="18" t="s">
        <v>13</v>
      </c>
      <c r="D72" s="19">
        <v>214.84</v>
      </c>
      <c r="E72" s="18" t="s">
        <v>23</v>
      </c>
      <c r="F72" s="17">
        <v>42394</v>
      </c>
      <c r="G72" s="13" t="s">
        <v>35</v>
      </c>
      <c r="H72" s="51"/>
    </row>
    <row r="73" spans="2:12">
      <c r="B73" s="17">
        <v>42394</v>
      </c>
      <c r="C73" s="18" t="s">
        <v>71</v>
      </c>
      <c r="D73" s="19">
        <v>26.2</v>
      </c>
      <c r="E73" s="18" t="s">
        <v>25</v>
      </c>
      <c r="F73" s="17" t="s">
        <v>27</v>
      </c>
      <c r="G73" s="13" t="s">
        <v>35</v>
      </c>
      <c r="H73" s="51"/>
    </row>
    <row r="74" spans="2:12">
      <c r="B74" s="17">
        <v>42402</v>
      </c>
      <c r="C74" s="18" t="s">
        <v>20</v>
      </c>
      <c r="D74" s="19">
        <v>310.74</v>
      </c>
      <c r="E74" s="18" t="s">
        <v>22</v>
      </c>
      <c r="F74" s="17" t="s">
        <v>27</v>
      </c>
      <c r="G74" s="13" t="s">
        <v>35</v>
      </c>
      <c r="H74" s="51"/>
    </row>
    <row r="75" spans="2:12">
      <c r="B75" s="17">
        <v>42407</v>
      </c>
      <c r="C75" s="18" t="s">
        <v>62</v>
      </c>
      <c r="D75" s="19">
        <v>53.73</v>
      </c>
      <c r="E75" s="18" t="s">
        <v>78</v>
      </c>
      <c r="F75" s="17">
        <v>42426</v>
      </c>
      <c r="G75" s="13" t="s">
        <v>35</v>
      </c>
      <c r="H75" s="51"/>
    </row>
    <row r="76" spans="2:12">
      <c r="B76" s="17">
        <v>42410</v>
      </c>
      <c r="C76" s="18" t="s">
        <v>48</v>
      </c>
      <c r="D76" s="19">
        <v>520.77</v>
      </c>
      <c r="E76" s="18" t="s">
        <v>88</v>
      </c>
      <c r="F76" s="17">
        <v>42438</v>
      </c>
      <c r="G76" s="13" t="s">
        <v>35</v>
      </c>
      <c r="H76" s="51"/>
    </row>
    <row r="77" spans="2:12">
      <c r="B77" s="17">
        <v>42420</v>
      </c>
      <c r="C77" s="18" t="s">
        <v>79</v>
      </c>
      <c r="D77" s="19">
        <v>79.900000000000006</v>
      </c>
      <c r="E77" s="18" t="s">
        <v>80</v>
      </c>
      <c r="F77" s="17">
        <v>42427</v>
      </c>
      <c r="G77" s="13" t="s">
        <v>35</v>
      </c>
      <c r="H77" s="51"/>
    </row>
    <row r="78" spans="2:12" ht="15.75">
      <c r="B78" s="17">
        <v>42425</v>
      </c>
      <c r="C78" s="18" t="s">
        <v>72</v>
      </c>
      <c r="D78" s="19">
        <v>26.2</v>
      </c>
      <c r="E78" s="18" t="s">
        <v>25</v>
      </c>
      <c r="F78" s="17" t="s">
        <v>27</v>
      </c>
      <c r="G78" s="13" t="s">
        <v>35</v>
      </c>
      <c r="H78" s="51"/>
      <c r="K78" s="41" t="s">
        <v>26</v>
      </c>
      <c r="L78" s="41" t="s">
        <v>92</v>
      </c>
    </row>
    <row r="79" spans="2:12">
      <c r="B79" s="17">
        <v>42425</v>
      </c>
      <c r="C79" s="18" t="s">
        <v>81</v>
      </c>
      <c r="D79" s="19">
        <v>30</v>
      </c>
      <c r="E79" s="18" t="s">
        <v>23</v>
      </c>
      <c r="F79" s="17">
        <v>42425</v>
      </c>
      <c r="G79" s="13" t="s">
        <v>35</v>
      </c>
      <c r="H79" s="51"/>
      <c r="K79" s="42" t="s">
        <v>30</v>
      </c>
      <c r="L79" s="43">
        <v>0</v>
      </c>
    </row>
    <row r="80" spans="2:12">
      <c r="B80" s="17">
        <v>42425</v>
      </c>
      <c r="C80" s="18" t="s">
        <v>13</v>
      </c>
      <c r="D80" s="19">
        <v>217.8</v>
      </c>
      <c r="E80" s="18" t="s">
        <v>23</v>
      </c>
      <c r="F80" s="17">
        <v>42425</v>
      </c>
      <c r="G80" s="13" t="s">
        <v>35</v>
      </c>
      <c r="H80" s="51"/>
      <c r="K80" s="42" t="s">
        <v>70</v>
      </c>
      <c r="L80" s="43">
        <v>850</v>
      </c>
    </row>
    <row r="81" spans="2:12">
      <c r="B81" s="17">
        <v>42429</v>
      </c>
      <c r="C81" s="18" t="s">
        <v>82</v>
      </c>
      <c r="D81" s="19">
        <v>19.899999999999999</v>
      </c>
      <c r="E81" s="18" t="s">
        <v>23</v>
      </c>
      <c r="F81" s="17">
        <v>42429</v>
      </c>
      <c r="G81" s="13" t="s">
        <v>35</v>
      </c>
      <c r="H81" s="51"/>
      <c r="K81" s="42" t="s">
        <v>68</v>
      </c>
      <c r="L81" s="43">
        <v>67.06</v>
      </c>
    </row>
    <row r="82" spans="2:12">
      <c r="B82" s="17">
        <v>42429</v>
      </c>
      <c r="C82" s="18" t="s">
        <v>41</v>
      </c>
      <c r="D82" s="19">
        <v>30</v>
      </c>
      <c r="E82" s="18" t="s">
        <v>23</v>
      </c>
      <c r="F82" s="17">
        <v>42429</v>
      </c>
      <c r="G82" s="13" t="s">
        <v>35</v>
      </c>
      <c r="H82" s="51"/>
      <c r="K82" s="42" t="s">
        <v>69</v>
      </c>
      <c r="L82" s="43">
        <v>10.06</v>
      </c>
    </row>
    <row r="83" spans="2:12">
      <c r="B83" s="17">
        <v>42431</v>
      </c>
      <c r="C83" s="18" t="s">
        <v>21</v>
      </c>
      <c r="D83" s="19">
        <v>310.74</v>
      </c>
      <c r="E83" s="18" t="s">
        <v>22</v>
      </c>
      <c r="F83" s="17">
        <v>42431</v>
      </c>
      <c r="G83" s="13" t="s">
        <v>35</v>
      </c>
      <c r="H83" s="51"/>
    </row>
    <row r="84" spans="2:12">
      <c r="B84" s="17">
        <v>42436</v>
      </c>
      <c r="C84" s="18" t="s">
        <v>83</v>
      </c>
      <c r="D84" s="19">
        <v>36.11</v>
      </c>
      <c r="E84" s="18" t="s">
        <v>87</v>
      </c>
      <c r="F84" s="17">
        <v>42431</v>
      </c>
      <c r="G84" s="13" t="s">
        <v>35</v>
      </c>
      <c r="H84" s="51"/>
      <c r="K84" s="2" t="s">
        <v>91</v>
      </c>
    </row>
    <row r="85" spans="2:12">
      <c r="B85" s="17">
        <v>42439</v>
      </c>
      <c r="C85" s="18" t="s">
        <v>49</v>
      </c>
      <c r="D85" s="19">
        <v>520.77</v>
      </c>
      <c r="E85" s="18" t="s">
        <v>22</v>
      </c>
      <c r="F85" s="17">
        <v>42439</v>
      </c>
      <c r="G85" s="13" t="s">
        <v>35</v>
      </c>
      <c r="H85" s="51"/>
    </row>
    <row r="86" spans="2:12">
      <c r="B86" s="17">
        <v>42453</v>
      </c>
      <c r="C86" s="18" t="s">
        <v>79</v>
      </c>
      <c r="D86" s="19">
        <f>79.9*2</f>
        <v>159.80000000000001</v>
      </c>
      <c r="E86" s="18" t="s">
        <v>89</v>
      </c>
      <c r="F86" s="17">
        <v>42453</v>
      </c>
      <c r="G86" s="13" t="s">
        <v>35</v>
      </c>
      <c r="H86" s="51"/>
    </row>
    <row r="87" spans="2:12">
      <c r="B87" s="17">
        <v>42454</v>
      </c>
      <c r="C87" s="18" t="s">
        <v>73</v>
      </c>
      <c r="D87" s="19">
        <v>26.2</v>
      </c>
      <c r="E87" s="18" t="s">
        <v>25</v>
      </c>
      <c r="F87" s="17">
        <v>42455</v>
      </c>
      <c r="G87" s="13" t="s">
        <v>35</v>
      </c>
      <c r="H87" s="51"/>
    </row>
    <row r="88" spans="2:12">
      <c r="B88" s="17">
        <v>42457</v>
      </c>
      <c r="C88" s="18" t="s">
        <v>81</v>
      </c>
      <c r="D88" s="19">
        <v>30</v>
      </c>
      <c r="E88" s="18" t="s">
        <v>23</v>
      </c>
      <c r="F88" s="17">
        <v>42457</v>
      </c>
      <c r="G88" s="13" t="s">
        <v>35</v>
      </c>
      <c r="H88" s="51"/>
    </row>
    <row r="89" spans="2:12">
      <c r="B89" s="17">
        <v>42457</v>
      </c>
      <c r="C89" s="18" t="s">
        <v>13</v>
      </c>
      <c r="D89" s="19">
        <v>232.53</v>
      </c>
      <c r="E89" s="18" t="s">
        <v>23</v>
      </c>
      <c r="F89" s="17">
        <v>42457</v>
      </c>
      <c r="G89" s="13" t="s">
        <v>35</v>
      </c>
      <c r="H89" s="51"/>
    </row>
    <row r="90" spans="2:12">
      <c r="B90" s="17">
        <v>42458</v>
      </c>
      <c r="C90" s="18" t="s">
        <v>82</v>
      </c>
      <c r="D90" s="19">
        <v>19.899999999999999</v>
      </c>
      <c r="E90" s="18" t="s">
        <v>23</v>
      </c>
      <c r="F90" s="17">
        <v>42458</v>
      </c>
      <c r="G90" s="13" t="s">
        <v>35</v>
      </c>
      <c r="H90" s="51"/>
    </row>
    <row r="91" spans="2:12">
      <c r="B91" s="17">
        <v>42467</v>
      </c>
      <c r="C91" s="18" t="s">
        <v>62</v>
      </c>
      <c r="D91" s="19">
        <f>67.06-36.11</f>
        <v>30.950000000000003</v>
      </c>
      <c r="E91" s="18" t="s">
        <v>93</v>
      </c>
      <c r="F91" s="17">
        <v>42453</v>
      </c>
      <c r="G91" s="13" t="s">
        <v>35</v>
      </c>
      <c r="H91" s="51"/>
    </row>
    <row r="92" spans="2:12">
      <c r="B92" s="17">
        <v>42467</v>
      </c>
      <c r="C92" s="18" t="s">
        <v>84</v>
      </c>
      <c r="D92" s="19">
        <v>36.11</v>
      </c>
      <c r="E92" s="18" t="s">
        <v>85</v>
      </c>
      <c r="F92" s="17">
        <v>42453</v>
      </c>
      <c r="G92" s="13" t="s">
        <v>35</v>
      </c>
      <c r="H92" s="51"/>
    </row>
    <row r="93" spans="2:12">
      <c r="B93" s="17">
        <v>42470</v>
      </c>
      <c r="C93" s="18" t="s">
        <v>50</v>
      </c>
      <c r="D93" s="19">
        <v>520.77</v>
      </c>
      <c r="E93" s="18" t="s">
        <v>22</v>
      </c>
      <c r="F93" s="17">
        <v>42475</v>
      </c>
      <c r="G93" s="13" t="s">
        <v>35</v>
      </c>
      <c r="H93" s="51"/>
    </row>
    <row r="94" spans="2:12">
      <c r="B94" s="17">
        <v>42478</v>
      </c>
      <c r="C94" s="18" t="s">
        <v>96</v>
      </c>
      <c r="D94" s="19">
        <v>56</v>
      </c>
      <c r="E94" s="18" t="s">
        <v>97</v>
      </c>
      <c r="F94" s="17">
        <v>42478</v>
      </c>
      <c r="G94" s="13" t="s">
        <v>35</v>
      </c>
      <c r="H94" s="51"/>
    </row>
    <row r="95" spans="2:12">
      <c r="B95" s="17">
        <v>42479</v>
      </c>
      <c r="C95" s="18" t="s">
        <v>62</v>
      </c>
      <c r="D95" s="19">
        <v>1048.58</v>
      </c>
      <c r="E95" s="18" t="s">
        <v>61</v>
      </c>
      <c r="F95" s="17">
        <v>42479</v>
      </c>
      <c r="G95" s="13" t="s">
        <v>35</v>
      </c>
      <c r="H95" s="51"/>
    </row>
    <row r="96" spans="2:12">
      <c r="B96" s="17">
        <v>42480</v>
      </c>
      <c r="C96" s="18" t="s">
        <v>79</v>
      </c>
      <c r="D96" s="19">
        <v>79.900000000000006</v>
      </c>
      <c r="E96" s="18" t="s">
        <v>90</v>
      </c>
      <c r="F96" s="17">
        <v>42453</v>
      </c>
      <c r="G96" s="13" t="s">
        <v>35</v>
      </c>
      <c r="H96" s="51"/>
    </row>
    <row r="97" spans="2:8">
      <c r="B97" s="44">
        <v>42480</v>
      </c>
      <c r="C97" s="45" t="s">
        <v>94</v>
      </c>
      <c r="D97" s="46">
        <v>373.62</v>
      </c>
      <c r="E97" s="45" t="s">
        <v>95</v>
      </c>
      <c r="F97" s="44">
        <v>42478</v>
      </c>
      <c r="G97" s="47" t="s">
        <v>35</v>
      </c>
      <c r="H97" s="51"/>
    </row>
    <row r="98" spans="2:8">
      <c r="B98" s="17">
        <v>42485</v>
      </c>
      <c r="C98" s="18" t="s">
        <v>13</v>
      </c>
      <c r="D98" s="19">
        <v>218.25</v>
      </c>
      <c r="E98" s="18" t="s">
        <v>23</v>
      </c>
      <c r="F98" s="17">
        <v>42485</v>
      </c>
      <c r="G98" s="13" t="s">
        <v>35</v>
      </c>
      <c r="H98" s="51"/>
    </row>
    <row r="99" spans="2:8">
      <c r="B99" s="17">
        <v>42485</v>
      </c>
      <c r="C99" s="18" t="s">
        <v>74</v>
      </c>
      <c r="D99" s="19">
        <v>26.2</v>
      </c>
      <c r="E99" s="18" t="s">
        <v>98</v>
      </c>
      <c r="F99" s="17">
        <v>42478</v>
      </c>
      <c r="G99" s="13" t="s">
        <v>35</v>
      </c>
      <c r="H99" s="51"/>
    </row>
    <row r="100" spans="2:8">
      <c r="B100" s="17">
        <v>42485</v>
      </c>
      <c r="C100" s="18" t="s">
        <v>81</v>
      </c>
      <c r="D100" s="19">
        <v>30</v>
      </c>
      <c r="E100" s="18" t="s">
        <v>23</v>
      </c>
      <c r="F100" s="17">
        <v>42485</v>
      </c>
      <c r="G100" s="13" t="s">
        <v>35</v>
      </c>
      <c r="H100" s="51"/>
    </row>
    <row r="101" spans="2:8">
      <c r="B101" s="17">
        <v>42485</v>
      </c>
      <c r="C101" s="18" t="s">
        <v>107</v>
      </c>
      <c r="D101" s="19">
        <v>200.53</v>
      </c>
      <c r="E101" s="18" t="s">
        <v>108</v>
      </c>
      <c r="F101" s="17">
        <v>42486</v>
      </c>
      <c r="G101" s="13" t="s">
        <v>35</v>
      </c>
      <c r="H101" s="51"/>
    </row>
    <row r="102" spans="2:8">
      <c r="B102" s="27">
        <v>42486</v>
      </c>
      <c r="C102" s="28" t="s">
        <v>117</v>
      </c>
      <c r="D102" s="26">
        <v>230.05</v>
      </c>
      <c r="E102" s="28" t="s">
        <v>110</v>
      </c>
      <c r="F102" s="27">
        <v>42485</v>
      </c>
      <c r="G102" s="29" t="s">
        <v>35</v>
      </c>
      <c r="H102" s="51"/>
    </row>
    <row r="103" spans="2:8" ht="15.75" customHeight="1">
      <c r="B103" s="27">
        <v>42486</v>
      </c>
      <c r="C103" s="28" t="s">
        <v>116</v>
      </c>
      <c r="D103" s="26">
        <v>198.36</v>
      </c>
      <c r="E103" s="28" t="s">
        <v>25</v>
      </c>
      <c r="F103" s="27">
        <v>42486</v>
      </c>
      <c r="G103" s="29" t="s">
        <v>35</v>
      </c>
      <c r="H103" s="51"/>
    </row>
    <row r="104" spans="2:8" ht="15.75" customHeight="1">
      <c r="B104" s="27">
        <v>42487</v>
      </c>
      <c r="C104" s="28" t="s">
        <v>111</v>
      </c>
      <c r="D104" s="26">
        <v>360</v>
      </c>
      <c r="E104" s="28" t="s">
        <v>112</v>
      </c>
      <c r="F104" s="27">
        <v>42487</v>
      </c>
      <c r="G104" s="29" t="s">
        <v>35</v>
      </c>
      <c r="H104" s="51"/>
    </row>
    <row r="105" spans="2:8" ht="15.75" customHeight="1">
      <c r="B105" s="17">
        <v>42488</v>
      </c>
      <c r="C105" s="18" t="s">
        <v>82</v>
      </c>
      <c r="D105" s="19">
        <v>19.899999999999999</v>
      </c>
      <c r="E105" s="18" t="s">
        <v>23</v>
      </c>
      <c r="F105" s="17">
        <v>42488</v>
      </c>
      <c r="G105" s="13" t="s">
        <v>35</v>
      </c>
      <c r="H105" s="51"/>
    </row>
    <row r="106" spans="2:8">
      <c r="B106" s="17">
        <v>42489</v>
      </c>
      <c r="C106" s="18" t="s">
        <v>41</v>
      </c>
      <c r="D106" s="19">
        <v>30</v>
      </c>
      <c r="E106" s="18" t="s">
        <v>23</v>
      </c>
      <c r="F106" s="17">
        <v>42489</v>
      </c>
      <c r="G106" s="13" t="s">
        <v>35</v>
      </c>
      <c r="H106" s="51"/>
    </row>
    <row r="107" spans="2:8">
      <c r="B107" s="17">
        <v>42510</v>
      </c>
      <c r="C107" s="18" t="s">
        <v>79</v>
      </c>
      <c r="D107" s="19" t="s">
        <v>27</v>
      </c>
      <c r="E107" s="18" t="s">
        <v>138</v>
      </c>
      <c r="F107" s="17" t="s">
        <v>27</v>
      </c>
      <c r="G107" s="13" t="s">
        <v>35</v>
      </c>
      <c r="H107" s="51"/>
    </row>
    <row r="108" spans="2:8">
      <c r="B108" s="44">
        <v>42513</v>
      </c>
      <c r="C108" s="45" t="s">
        <v>99</v>
      </c>
      <c r="D108" s="46">
        <v>20.64</v>
      </c>
      <c r="E108" s="45" t="s">
        <v>139</v>
      </c>
      <c r="F108" s="44">
        <v>42517</v>
      </c>
      <c r="G108" s="47" t="s">
        <v>35</v>
      </c>
      <c r="H108" s="51"/>
    </row>
    <row r="109" spans="2:8">
      <c r="B109" s="17">
        <v>42515</v>
      </c>
      <c r="C109" s="18" t="s">
        <v>81</v>
      </c>
      <c r="D109" s="19">
        <v>30</v>
      </c>
      <c r="E109" s="18" t="s">
        <v>23</v>
      </c>
      <c r="F109" s="17">
        <v>42515</v>
      </c>
      <c r="G109" s="13" t="s">
        <v>35</v>
      </c>
      <c r="H109" s="51"/>
    </row>
    <row r="110" spans="2:8">
      <c r="B110" s="17">
        <v>42515</v>
      </c>
      <c r="C110" s="18" t="s">
        <v>13</v>
      </c>
      <c r="D110" s="19">
        <v>244.02</v>
      </c>
      <c r="E110" s="18" t="s">
        <v>23</v>
      </c>
      <c r="F110" s="17">
        <v>42515</v>
      </c>
      <c r="G110" s="13" t="s">
        <v>35</v>
      </c>
      <c r="H110" s="51"/>
    </row>
    <row r="111" spans="2:8">
      <c r="B111" s="27">
        <v>42515</v>
      </c>
      <c r="C111" s="28" t="s">
        <v>75</v>
      </c>
      <c r="D111" s="26">
        <v>26.2</v>
      </c>
      <c r="E111" s="28" t="s">
        <v>139</v>
      </c>
      <c r="F111" s="17">
        <v>42517</v>
      </c>
      <c r="G111" s="13" t="s">
        <v>35</v>
      </c>
      <c r="H111" s="51"/>
    </row>
    <row r="112" spans="2:8">
      <c r="B112" s="27">
        <v>42516</v>
      </c>
      <c r="C112" s="28" t="s">
        <v>115</v>
      </c>
      <c r="D112" s="26">
        <v>198.36</v>
      </c>
      <c r="E112" s="28" t="s">
        <v>139</v>
      </c>
      <c r="F112" s="27">
        <v>42517</v>
      </c>
      <c r="G112" s="29" t="s">
        <v>35</v>
      </c>
      <c r="H112" s="51"/>
    </row>
    <row r="113" spans="2:8">
      <c r="B113" s="17">
        <v>42520</v>
      </c>
      <c r="C113" s="18" t="s">
        <v>82</v>
      </c>
      <c r="D113" s="19">
        <v>19.899999999999999</v>
      </c>
      <c r="E113" s="18" t="s">
        <v>23</v>
      </c>
      <c r="F113" s="17">
        <v>42520</v>
      </c>
      <c r="G113" s="13" t="s">
        <v>35</v>
      </c>
      <c r="H113" s="51"/>
    </row>
    <row r="114" spans="2:8">
      <c r="B114" s="17">
        <v>42520</v>
      </c>
      <c r="C114" s="18" t="s">
        <v>41</v>
      </c>
      <c r="D114" s="19">
        <v>30</v>
      </c>
      <c r="E114" s="18" t="s">
        <v>23</v>
      </c>
      <c r="F114" s="17">
        <v>42520</v>
      </c>
      <c r="G114" s="13" t="s">
        <v>35</v>
      </c>
      <c r="H114" s="51"/>
    </row>
    <row r="115" spans="2:8">
      <c r="B115" s="17">
        <v>42522</v>
      </c>
      <c r="C115" s="18" t="s">
        <v>136</v>
      </c>
      <c r="D115" s="19">
        <v>50</v>
      </c>
      <c r="E115" s="18" t="s">
        <v>137</v>
      </c>
      <c r="F115" s="17">
        <v>42530</v>
      </c>
      <c r="G115" s="13" t="s">
        <v>35</v>
      </c>
      <c r="H115" s="51"/>
    </row>
    <row r="116" spans="2:8">
      <c r="B116" s="17">
        <v>42527</v>
      </c>
      <c r="C116" s="18" t="s">
        <v>71</v>
      </c>
      <c r="D116" s="19">
        <v>58.28</v>
      </c>
      <c r="E116" s="18" t="s">
        <v>139</v>
      </c>
      <c r="F116" s="17">
        <v>42517</v>
      </c>
      <c r="G116" s="13" t="s">
        <v>35</v>
      </c>
      <c r="H116" s="51"/>
    </row>
    <row r="117" spans="2:8">
      <c r="B117" s="17">
        <v>42528</v>
      </c>
      <c r="C117" s="18" t="s">
        <v>122</v>
      </c>
      <c r="D117" s="19">
        <v>67.5</v>
      </c>
      <c r="E117" s="18" t="s">
        <v>140</v>
      </c>
      <c r="F117" s="17">
        <v>42530</v>
      </c>
      <c r="G117" s="13" t="s">
        <v>35</v>
      </c>
      <c r="H117" s="51"/>
    </row>
    <row r="118" spans="2:8">
      <c r="B118" s="17">
        <v>42528</v>
      </c>
      <c r="C118" s="18" t="s">
        <v>135</v>
      </c>
      <c r="D118" s="19">
        <v>44.9</v>
      </c>
      <c r="E118" s="18" t="s">
        <v>140</v>
      </c>
      <c r="F118" s="17">
        <v>42530</v>
      </c>
      <c r="G118" s="13" t="s">
        <v>35</v>
      </c>
      <c r="H118" s="51"/>
    </row>
    <row r="119" spans="2:8">
      <c r="B119" s="17">
        <v>42541</v>
      </c>
      <c r="C119" s="18" t="s">
        <v>79</v>
      </c>
      <c r="D119" s="19">
        <v>79.900000000000006</v>
      </c>
      <c r="E119" s="18" t="s">
        <v>140</v>
      </c>
      <c r="F119" s="17">
        <v>42530</v>
      </c>
      <c r="G119" s="13" t="s">
        <v>35</v>
      </c>
      <c r="H119" s="51"/>
    </row>
    <row r="120" spans="2:8">
      <c r="B120" s="17">
        <v>42544</v>
      </c>
      <c r="C120" s="18" t="s">
        <v>100</v>
      </c>
      <c r="D120" s="19">
        <v>20.5</v>
      </c>
      <c r="E120" s="18" t="s">
        <v>106</v>
      </c>
      <c r="F120" s="17" t="s">
        <v>27</v>
      </c>
      <c r="G120" s="13" t="s">
        <v>35</v>
      </c>
      <c r="H120" s="51"/>
    </row>
    <row r="121" spans="2:8">
      <c r="B121" s="17">
        <v>42546</v>
      </c>
      <c r="C121" s="18" t="s">
        <v>81</v>
      </c>
      <c r="D121" s="19">
        <v>30</v>
      </c>
      <c r="E121" s="18" t="s">
        <v>23</v>
      </c>
      <c r="F121" s="17" t="s">
        <v>27</v>
      </c>
      <c r="G121" s="13" t="s">
        <v>35</v>
      </c>
      <c r="H121" s="51"/>
    </row>
    <row r="122" spans="2:8">
      <c r="B122" s="17">
        <v>42546</v>
      </c>
      <c r="C122" s="18" t="s">
        <v>13</v>
      </c>
      <c r="D122" s="19">
        <v>238.13</v>
      </c>
      <c r="E122" s="18" t="s">
        <v>23</v>
      </c>
      <c r="F122" s="17" t="s">
        <v>27</v>
      </c>
      <c r="G122" s="13" t="s">
        <v>35</v>
      </c>
      <c r="H122" s="51"/>
    </row>
    <row r="123" spans="2:8">
      <c r="B123" s="17">
        <v>42546</v>
      </c>
      <c r="C123" s="18" t="s">
        <v>76</v>
      </c>
      <c r="D123" s="19">
        <v>26.2</v>
      </c>
      <c r="E123" s="18" t="s">
        <v>25</v>
      </c>
      <c r="F123" s="17" t="s">
        <v>27</v>
      </c>
      <c r="G123" s="13" t="s">
        <v>35</v>
      </c>
      <c r="H123" s="51"/>
    </row>
    <row r="124" spans="2:8">
      <c r="B124" s="27">
        <v>42547</v>
      </c>
      <c r="C124" s="28" t="s">
        <v>114</v>
      </c>
      <c r="D124" s="26">
        <v>198.36</v>
      </c>
      <c r="E124" s="28" t="s">
        <v>25</v>
      </c>
      <c r="F124" s="27" t="s">
        <v>27</v>
      </c>
      <c r="G124" s="13" t="s">
        <v>35</v>
      </c>
      <c r="H124" s="51"/>
    </row>
    <row r="125" spans="2:8">
      <c r="B125" s="17">
        <v>42550</v>
      </c>
      <c r="C125" s="18" t="s">
        <v>82</v>
      </c>
      <c r="D125" s="19">
        <v>19.899999999999999</v>
      </c>
      <c r="E125" s="18" t="s">
        <v>23</v>
      </c>
      <c r="F125" s="17">
        <v>42550</v>
      </c>
      <c r="G125" s="13" t="s">
        <v>35</v>
      </c>
      <c r="H125" s="51"/>
    </row>
    <row r="126" spans="2:8">
      <c r="B126" s="17">
        <v>42552</v>
      </c>
      <c r="C126" s="18" t="s">
        <v>136</v>
      </c>
      <c r="D126" s="19">
        <v>50</v>
      </c>
      <c r="E126" s="18" t="s">
        <v>137</v>
      </c>
      <c r="F126" s="17">
        <v>42556</v>
      </c>
      <c r="G126" s="13" t="s">
        <v>35</v>
      </c>
      <c r="H126" s="51"/>
    </row>
    <row r="127" spans="2:8">
      <c r="B127" s="17">
        <v>42557</v>
      </c>
      <c r="C127" s="18" t="s">
        <v>72</v>
      </c>
      <c r="D127" s="19">
        <v>62.05</v>
      </c>
      <c r="E127" s="18" t="s">
        <v>106</v>
      </c>
      <c r="F127" s="17">
        <v>42566</v>
      </c>
      <c r="G127" s="13" t="s">
        <v>35</v>
      </c>
      <c r="H127" s="51"/>
    </row>
    <row r="128" spans="2:8">
      <c r="B128" s="17">
        <v>42558</v>
      </c>
      <c r="C128" s="18" t="s">
        <v>124</v>
      </c>
      <c r="D128" s="19">
        <v>67.5</v>
      </c>
      <c r="E128" s="18" t="s">
        <v>123</v>
      </c>
      <c r="F128" s="17">
        <v>42555</v>
      </c>
      <c r="G128" s="13" t="s">
        <v>35</v>
      </c>
      <c r="H128" s="51"/>
    </row>
    <row r="129" spans="2:8">
      <c r="B129" s="17">
        <v>42558</v>
      </c>
      <c r="C129" s="18" t="s">
        <v>135</v>
      </c>
      <c r="D129" s="19">
        <v>44.9</v>
      </c>
      <c r="E129" s="18" t="s">
        <v>123</v>
      </c>
      <c r="F129" s="17">
        <v>42555</v>
      </c>
      <c r="G129" s="13" t="s">
        <v>35</v>
      </c>
      <c r="H129" s="51"/>
    </row>
    <row r="130" spans="2:8">
      <c r="B130" s="17">
        <v>42570</v>
      </c>
      <c r="C130" s="18" t="s">
        <v>141</v>
      </c>
      <c r="D130" s="19">
        <v>799.43</v>
      </c>
      <c r="E130" s="18" t="s">
        <v>142</v>
      </c>
      <c r="F130" s="17">
        <v>42570</v>
      </c>
      <c r="G130" s="13" t="s">
        <v>35</v>
      </c>
      <c r="H130" s="51"/>
    </row>
    <row r="131" spans="2:8">
      <c r="B131" s="17">
        <v>42571</v>
      </c>
      <c r="C131" s="18" t="s">
        <v>79</v>
      </c>
      <c r="D131" s="19">
        <v>79.900000000000006</v>
      </c>
      <c r="E131" s="18" t="s">
        <v>123</v>
      </c>
      <c r="F131" s="17">
        <v>42555</v>
      </c>
      <c r="G131" s="13" t="s">
        <v>35</v>
      </c>
      <c r="H131" s="51"/>
    </row>
    <row r="132" spans="2:8">
      <c r="B132" s="17">
        <v>42574</v>
      </c>
      <c r="C132" s="18" t="s">
        <v>101</v>
      </c>
      <c r="D132" s="19">
        <v>20.5</v>
      </c>
      <c r="E132" s="18" t="s">
        <v>106</v>
      </c>
      <c r="F132" s="17">
        <v>42566</v>
      </c>
      <c r="G132" s="13" t="s">
        <v>35</v>
      </c>
      <c r="H132" s="51"/>
    </row>
    <row r="133" spans="2:8">
      <c r="B133" s="17">
        <v>42576</v>
      </c>
      <c r="C133" s="18" t="s">
        <v>81</v>
      </c>
      <c r="D133" s="19">
        <v>30</v>
      </c>
      <c r="E133" s="18" t="s">
        <v>23</v>
      </c>
      <c r="F133" s="17">
        <v>42576</v>
      </c>
      <c r="G133" s="13" t="s">
        <v>35</v>
      </c>
      <c r="H133" s="51"/>
    </row>
    <row r="134" spans="2:8">
      <c r="B134" s="17">
        <v>42576</v>
      </c>
      <c r="C134" s="18" t="s">
        <v>13</v>
      </c>
      <c r="D134" s="19">
        <v>235.63</v>
      </c>
      <c r="E134" s="18" t="s">
        <v>23</v>
      </c>
      <c r="F134" s="17">
        <v>42576</v>
      </c>
      <c r="G134" s="13" t="s">
        <v>35</v>
      </c>
      <c r="H134" s="51"/>
    </row>
    <row r="135" spans="2:8">
      <c r="B135" s="17">
        <v>42576</v>
      </c>
      <c r="C135" s="18" t="s">
        <v>77</v>
      </c>
      <c r="D135" s="19">
        <v>26.2</v>
      </c>
      <c r="E135" s="18" t="s">
        <v>25</v>
      </c>
      <c r="F135" s="17">
        <v>42566</v>
      </c>
      <c r="G135" s="13" t="s">
        <v>35</v>
      </c>
      <c r="H135" s="51"/>
    </row>
    <row r="136" spans="2:8">
      <c r="B136" s="27">
        <v>42577</v>
      </c>
      <c r="C136" s="28" t="s">
        <v>113</v>
      </c>
      <c r="D136" s="26">
        <v>198.36</v>
      </c>
      <c r="E136" s="28" t="s">
        <v>25</v>
      </c>
      <c r="F136" s="27" t="s">
        <v>27</v>
      </c>
      <c r="G136" s="29" t="s">
        <v>35</v>
      </c>
      <c r="H136" s="51"/>
    </row>
    <row r="137" spans="2:8">
      <c r="B137" s="17">
        <v>42580</v>
      </c>
      <c r="C137" s="18" t="s">
        <v>82</v>
      </c>
      <c r="D137" s="19">
        <v>19.899999999999999</v>
      </c>
      <c r="E137" s="18" t="s">
        <v>23</v>
      </c>
      <c r="F137" s="17" t="s">
        <v>27</v>
      </c>
      <c r="G137" s="13" t="s">
        <v>27</v>
      </c>
      <c r="H137" s="51"/>
    </row>
    <row r="138" spans="2:8">
      <c r="B138" s="17">
        <v>42582</v>
      </c>
      <c r="C138" s="18" t="s">
        <v>143</v>
      </c>
      <c r="D138" s="19">
        <v>276.41000000000003</v>
      </c>
      <c r="E138" s="18" t="s">
        <v>144</v>
      </c>
      <c r="F138" s="17">
        <v>42570</v>
      </c>
      <c r="G138" s="13" t="s">
        <v>35</v>
      </c>
      <c r="H138" s="51"/>
    </row>
    <row r="139" spans="2:8">
      <c r="B139" s="17">
        <v>42588</v>
      </c>
      <c r="C139" s="18" t="s">
        <v>73</v>
      </c>
      <c r="D139" s="19">
        <v>58</v>
      </c>
      <c r="E139" s="18" t="s">
        <v>106</v>
      </c>
      <c r="F139" s="17">
        <v>42588</v>
      </c>
      <c r="G139" s="13" t="s">
        <v>35</v>
      </c>
      <c r="H139" s="51"/>
    </row>
    <row r="140" spans="2:8">
      <c r="B140" s="53">
        <v>42589</v>
      </c>
      <c r="C140" s="54" t="s">
        <v>125</v>
      </c>
      <c r="D140" s="55" t="s">
        <v>27</v>
      </c>
      <c r="E140" s="54" t="s">
        <v>149</v>
      </c>
      <c r="F140" s="53" t="s">
        <v>27</v>
      </c>
      <c r="G140" s="56" t="s">
        <v>27</v>
      </c>
      <c r="H140" s="51"/>
    </row>
    <row r="141" spans="2:8">
      <c r="B141" s="53">
        <v>42589</v>
      </c>
      <c r="C141" s="54" t="s">
        <v>135</v>
      </c>
      <c r="D141" s="55" t="s">
        <v>27</v>
      </c>
      <c r="E141" s="54" t="s">
        <v>151</v>
      </c>
      <c r="F141" s="53" t="s">
        <v>27</v>
      </c>
      <c r="G141" s="56" t="s">
        <v>27</v>
      </c>
      <c r="H141" s="51"/>
    </row>
    <row r="142" spans="2:8">
      <c r="B142" s="17">
        <v>42589</v>
      </c>
      <c r="C142" s="18" t="s">
        <v>152</v>
      </c>
      <c r="D142" s="19">
        <v>583.80999999999995</v>
      </c>
      <c r="E142" s="18" t="s">
        <v>159</v>
      </c>
      <c r="F142" s="17">
        <v>42585</v>
      </c>
      <c r="G142" s="13" t="s">
        <v>35</v>
      </c>
      <c r="H142" s="51"/>
    </row>
    <row r="143" spans="2:8" ht="30">
      <c r="B143" s="17">
        <v>42592</v>
      </c>
      <c r="C143" s="18" t="s">
        <v>145</v>
      </c>
      <c r="D143" s="19">
        <v>719.49</v>
      </c>
      <c r="E143" s="62" t="s">
        <v>160</v>
      </c>
      <c r="F143" s="17">
        <v>42586</v>
      </c>
      <c r="G143" s="13" t="s">
        <v>35</v>
      </c>
      <c r="H143" s="51"/>
    </row>
    <row r="144" spans="2:8">
      <c r="B144" s="53">
        <v>42602</v>
      </c>
      <c r="C144" s="54" t="s">
        <v>79</v>
      </c>
      <c r="D144" s="55" t="s">
        <v>27</v>
      </c>
      <c r="E144" s="54" t="s">
        <v>164</v>
      </c>
      <c r="F144" s="53" t="s">
        <v>27</v>
      </c>
      <c r="G144" s="56" t="s">
        <v>27</v>
      </c>
      <c r="H144" s="51"/>
    </row>
    <row r="145" spans="2:8">
      <c r="B145" s="17">
        <v>42605</v>
      </c>
      <c r="C145" s="18" t="s">
        <v>102</v>
      </c>
      <c r="D145" s="19">
        <v>20.5</v>
      </c>
      <c r="E145" s="18" t="s">
        <v>106</v>
      </c>
      <c r="F145" s="17">
        <v>42588</v>
      </c>
      <c r="G145" s="13" t="s">
        <v>35</v>
      </c>
      <c r="H145" s="51"/>
    </row>
    <row r="146" spans="2:8">
      <c r="B146" s="21">
        <v>42611</v>
      </c>
      <c r="C146" s="22" t="s">
        <v>136</v>
      </c>
      <c r="D146" s="23">
        <v>50</v>
      </c>
      <c r="E146" s="22" t="s">
        <v>165</v>
      </c>
      <c r="F146" s="21" t="s">
        <v>27</v>
      </c>
      <c r="G146" s="24" t="s">
        <v>27</v>
      </c>
      <c r="H146" s="51"/>
    </row>
    <row r="147" spans="2:8">
      <c r="B147" s="17">
        <v>42607</v>
      </c>
      <c r="C147" s="18" t="s">
        <v>81</v>
      </c>
      <c r="D147" s="19">
        <v>30</v>
      </c>
      <c r="E147" s="18" t="s">
        <v>23</v>
      </c>
      <c r="F147" s="17">
        <v>42607</v>
      </c>
      <c r="G147" s="13" t="s">
        <v>35</v>
      </c>
      <c r="H147" s="51"/>
    </row>
    <row r="148" spans="2:8">
      <c r="B148" s="17">
        <v>42607</v>
      </c>
      <c r="C148" s="18" t="s">
        <v>13</v>
      </c>
      <c r="D148" s="19">
        <v>331.69</v>
      </c>
      <c r="E148" s="18" t="s">
        <v>23</v>
      </c>
      <c r="F148" s="17">
        <v>42607</v>
      </c>
      <c r="G148" s="13" t="s">
        <v>35</v>
      </c>
      <c r="H148" s="51"/>
    </row>
    <row r="149" spans="2:8">
      <c r="B149" s="27">
        <v>42608</v>
      </c>
      <c r="C149" s="28" t="s">
        <v>109</v>
      </c>
      <c r="D149" s="26">
        <v>198.36</v>
      </c>
      <c r="E149" s="28" t="s">
        <v>25</v>
      </c>
      <c r="F149" s="27">
        <v>42608</v>
      </c>
      <c r="G149" s="29" t="s">
        <v>35</v>
      </c>
      <c r="H149" s="51"/>
    </row>
    <row r="150" spans="2:8">
      <c r="B150" s="17">
        <v>42610</v>
      </c>
      <c r="C150" s="18" t="s">
        <v>41</v>
      </c>
      <c r="D150" s="19">
        <v>30</v>
      </c>
      <c r="E150" s="18" t="s">
        <v>168</v>
      </c>
      <c r="F150" s="17" t="s">
        <v>27</v>
      </c>
      <c r="G150" s="13" t="s">
        <v>35</v>
      </c>
      <c r="H150" s="51"/>
    </row>
    <row r="151" spans="2:8">
      <c r="B151" s="53">
        <v>42611</v>
      </c>
      <c r="C151" s="54" t="s">
        <v>82</v>
      </c>
      <c r="D151" s="55" t="s">
        <v>27</v>
      </c>
      <c r="E151" s="54" t="s">
        <v>161</v>
      </c>
      <c r="F151" s="53" t="s">
        <v>27</v>
      </c>
      <c r="G151" s="56" t="s">
        <v>27</v>
      </c>
      <c r="H151" s="51"/>
    </row>
    <row r="152" spans="2:8">
      <c r="B152" s="17">
        <v>42613</v>
      </c>
      <c r="C152" s="18" t="s">
        <v>143</v>
      </c>
      <c r="D152" s="19">
        <v>276.41000000000003</v>
      </c>
      <c r="E152" s="18" t="s">
        <v>167</v>
      </c>
      <c r="F152" s="17">
        <v>42613</v>
      </c>
      <c r="G152" s="13" t="s">
        <v>35</v>
      </c>
      <c r="H152" s="51"/>
    </row>
    <row r="153" spans="2:8">
      <c r="B153" s="21">
        <v>42644</v>
      </c>
      <c r="C153" s="22" t="s">
        <v>163</v>
      </c>
      <c r="D153" s="23">
        <v>54.99</v>
      </c>
      <c r="E153" s="22" t="s">
        <v>123</v>
      </c>
      <c r="F153" s="21" t="s">
        <v>27</v>
      </c>
      <c r="G153" s="24" t="s">
        <v>27</v>
      </c>
      <c r="H153" s="51"/>
    </row>
    <row r="154" spans="2:8">
      <c r="B154" s="21">
        <v>42619</v>
      </c>
      <c r="C154" s="22" t="s">
        <v>74</v>
      </c>
      <c r="D154" s="23">
        <v>58</v>
      </c>
      <c r="E154" s="22" t="s">
        <v>106</v>
      </c>
      <c r="F154" s="21" t="s">
        <v>27</v>
      </c>
      <c r="G154" s="24" t="s">
        <v>27</v>
      </c>
      <c r="H154" s="51"/>
    </row>
    <row r="155" spans="2:8">
      <c r="B155" s="53">
        <v>42620</v>
      </c>
      <c r="C155" s="54" t="s">
        <v>126</v>
      </c>
      <c r="D155" s="55" t="s">
        <v>27</v>
      </c>
      <c r="E155" s="54" t="s">
        <v>149</v>
      </c>
      <c r="F155" s="53" t="s">
        <v>27</v>
      </c>
      <c r="G155" s="56" t="s">
        <v>27</v>
      </c>
      <c r="H155" s="51"/>
    </row>
    <row r="156" spans="2:8">
      <c r="B156" s="53">
        <v>42620</v>
      </c>
      <c r="C156" s="54" t="s">
        <v>135</v>
      </c>
      <c r="D156" s="55" t="s">
        <v>27</v>
      </c>
      <c r="E156" s="54" t="s">
        <v>151</v>
      </c>
      <c r="F156" s="53" t="s">
        <v>27</v>
      </c>
      <c r="G156" s="56" t="s">
        <v>27</v>
      </c>
      <c r="H156" s="51"/>
    </row>
    <row r="157" spans="2:8">
      <c r="B157" s="21">
        <v>42620</v>
      </c>
      <c r="C157" s="22" t="s">
        <v>152</v>
      </c>
      <c r="D157" s="23">
        <v>674.65</v>
      </c>
      <c r="E157" s="22" t="s">
        <v>153</v>
      </c>
      <c r="F157" s="21" t="s">
        <v>27</v>
      </c>
      <c r="G157" s="24" t="s">
        <v>27</v>
      </c>
      <c r="H157" s="51"/>
    </row>
    <row r="158" spans="2:8">
      <c r="B158" s="21">
        <v>42623</v>
      </c>
      <c r="C158" s="22" t="s">
        <v>145</v>
      </c>
      <c r="D158" s="23">
        <v>773.65</v>
      </c>
      <c r="E158" s="22" t="s">
        <v>146</v>
      </c>
      <c r="F158" s="21" t="s">
        <v>27</v>
      </c>
      <c r="G158" s="24" t="s">
        <v>27</v>
      </c>
      <c r="H158" s="51"/>
    </row>
    <row r="159" spans="2:8">
      <c r="B159" s="53">
        <v>42633</v>
      </c>
      <c r="C159" s="54" t="s">
        <v>79</v>
      </c>
      <c r="D159" s="55" t="s">
        <v>27</v>
      </c>
      <c r="E159" s="54" t="s">
        <v>164</v>
      </c>
      <c r="F159" s="53" t="s">
        <v>27</v>
      </c>
      <c r="G159" s="56" t="s">
        <v>27</v>
      </c>
      <c r="H159" s="51"/>
    </row>
    <row r="160" spans="2:8">
      <c r="B160" s="21">
        <v>42636</v>
      </c>
      <c r="C160" s="22" t="s">
        <v>103</v>
      </c>
      <c r="D160" s="23">
        <v>20.5</v>
      </c>
      <c r="E160" s="22" t="s">
        <v>106</v>
      </c>
      <c r="F160" s="21" t="s">
        <v>27</v>
      </c>
      <c r="G160" s="24" t="s">
        <v>27</v>
      </c>
      <c r="H160" s="51"/>
    </row>
    <row r="161" spans="2:8">
      <c r="B161" s="21">
        <v>42638</v>
      </c>
      <c r="C161" s="22" t="s">
        <v>81</v>
      </c>
      <c r="D161" s="23">
        <v>30</v>
      </c>
      <c r="E161" s="22" t="s">
        <v>23</v>
      </c>
      <c r="F161" s="21" t="s">
        <v>27</v>
      </c>
      <c r="G161" s="24" t="s">
        <v>27</v>
      </c>
      <c r="H161" s="51"/>
    </row>
    <row r="162" spans="2:8">
      <c r="B162" s="21">
        <v>42638</v>
      </c>
      <c r="C162" s="22" t="s">
        <v>13</v>
      </c>
      <c r="D162" s="23" t="s">
        <v>27</v>
      </c>
      <c r="E162" s="22" t="s">
        <v>162</v>
      </c>
      <c r="F162" s="21" t="s">
        <v>27</v>
      </c>
      <c r="G162" s="24" t="s">
        <v>27</v>
      </c>
      <c r="H162" s="51"/>
    </row>
    <row r="163" spans="2:8">
      <c r="B163" s="21">
        <v>42641</v>
      </c>
      <c r="C163" s="22" t="s">
        <v>41</v>
      </c>
      <c r="D163" s="23">
        <v>30</v>
      </c>
      <c r="E163" s="22" t="s">
        <v>23</v>
      </c>
      <c r="F163" s="21" t="s">
        <v>27</v>
      </c>
      <c r="G163" s="24" t="s">
        <v>27</v>
      </c>
      <c r="H163" s="51"/>
    </row>
    <row r="164" spans="2:8">
      <c r="B164" s="53">
        <v>42642</v>
      </c>
      <c r="C164" s="54" t="s">
        <v>82</v>
      </c>
      <c r="D164" s="55" t="s">
        <v>27</v>
      </c>
      <c r="E164" s="54" t="s">
        <v>161</v>
      </c>
      <c r="F164" s="53" t="s">
        <v>27</v>
      </c>
      <c r="G164" s="56" t="s">
        <v>27</v>
      </c>
      <c r="H164" s="51"/>
    </row>
    <row r="165" spans="2:8">
      <c r="B165" s="21">
        <v>42643</v>
      </c>
      <c r="C165" s="22" t="s">
        <v>143</v>
      </c>
      <c r="D165" s="23">
        <v>276.41000000000003</v>
      </c>
      <c r="E165" s="22" t="s">
        <v>144</v>
      </c>
      <c r="F165" s="21" t="s">
        <v>27</v>
      </c>
      <c r="G165" s="24" t="s">
        <v>27</v>
      </c>
      <c r="H165" s="51"/>
    </row>
    <row r="166" spans="2:8">
      <c r="B166" s="21">
        <v>42644</v>
      </c>
      <c r="C166" s="22" t="s">
        <v>163</v>
      </c>
      <c r="D166" s="23">
        <v>54.99</v>
      </c>
      <c r="E166" s="22" t="s">
        <v>123</v>
      </c>
      <c r="F166" s="21" t="s">
        <v>27</v>
      </c>
      <c r="G166" s="24" t="s">
        <v>27</v>
      </c>
      <c r="H166" s="51"/>
    </row>
    <row r="167" spans="2:8">
      <c r="B167" s="21">
        <v>42649</v>
      </c>
      <c r="C167" s="22" t="s">
        <v>75</v>
      </c>
      <c r="D167" s="23">
        <v>58</v>
      </c>
      <c r="E167" s="22" t="s">
        <v>106</v>
      </c>
      <c r="F167" s="21" t="s">
        <v>27</v>
      </c>
      <c r="G167" s="24" t="s">
        <v>27</v>
      </c>
      <c r="H167" s="51"/>
    </row>
    <row r="168" spans="2:8">
      <c r="B168" s="53">
        <v>42650</v>
      </c>
      <c r="C168" s="54" t="s">
        <v>127</v>
      </c>
      <c r="D168" s="55" t="s">
        <v>27</v>
      </c>
      <c r="E168" s="54" t="s">
        <v>149</v>
      </c>
      <c r="F168" s="53" t="s">
        <v>27</v>
      </c>
      <c r="G168" s="56" t="s">
        <v>27</v>
      </c>
      <c r="H168" s="51"/>
    </row>
    <row r="169" spans="2:8">
      <c r="B169" s="53">
        <v>42650</v>
      </c>
      <c r="C169" s="54" t="s">
        <v>135</v>
      </c>
      <c r="D169" s="55" t="s">
        <v>27</v>
      </c>
      <c r="E169" s="54" t="s">
        <v>151</v>
      </c>
      <c r="F169" s="53" t="s">
        <v>27</v>
      </c>
      <c r="G169" s="56" t="s">
        <v>27</v>
      </c>
      <c r="H169" s="51"/>
    </row>
    <row r="170" spans="2:8">
      <c r="B170" s="21">
        <v>42650</v>
      </c>
      <c r="C170" s="22" t="s">
        <v>152</v>
      </c>
      <c r="D170" s="23" t="s">
        <v>27</v>
      </c>
      <c r="E170" s="22" t="s">
        <v>153</v>
      </c>
      <c r="F170" s="21" t="s">
        <v>27</v>
      </c>
      <c r="G170" s="24" t="s">
        <v>27</v>
      </c>
      <c r="H170" s="51"/>
    </row>
    <row r="171" spans="2:8">
      <c r="B171" s="21">
        <v>42653</v>
      </c>
      <c r="C171" s="22" t="s">
        <v>145</v>
      </c>
      <c r="D171" s="23">
        <v>773.65</v>
      </c>
      <c r="E171" s="22" t="s">
        <v>146</v>
      </c>
      <c r="F171" s="21" t="s">
        <v>27</v>
      </c>
      <c r="G171" s="24" t="s">
        <v>27</v>
      </c>
      <c r="H171" s="51"/>
    </row>
    <row r="172" spans="2:8" ht="15.75">
      <c r="B172" s="57">
        <v>42663</v>
      </c>
      <c r="C172" s="58" t="s">
        <v>86</v>
      </c>
      <c r="D172" s="59" t="s">
        <v>27</v>
      </c>
      <c r="E172" s="58" t="s">
        <v>150</v>
      </c>
      <c r="F172" s="57" t="s">
        <v>27</v>
      </c>
      <c r="G172" s="60" t="s">
        <v>27</v>
      </c>
      <c r="H172" s="51"/>
    </row>
    <row r="173" spans="2:8">
      <c r="B173" s="21">
        <v>42666</v>
      </c>
      <c r="C173" s="22" t="s">
        <v>104</v>
      </c>
      <c r="D173" s="23">
        <v>20.5</v>
      </c>
      <c r="E173" s="22" t="s">
        <v>106</v>
      </c>
      <c r="F173" s="21" t="s">
        <v>27</v>
      </c>
      <c r="G173" s="24" t="s">
        <v>27</v>
      </c>
      <c r="H173" s="51"/>
    </row>
    <row r="174" spans="2:8">
      <c r="B174" s="21">
        <v>42668</v>
      </c>
      <c r="C174" s="22" t="s">
        <v>81</v>
      </c>
      <c r="D174" s="23">
        <v>30</v>
      </c>
      <c r="E174" s="22" t="s">
        <v>23</v>
      </c>
      <c r="F174" s="21" t="s">
        <v>27</v>
      </c>
      <c r="G174" s="24" t="s">
        <v>27</v>
      </c>
      <c r="H174" s="51"/>
    </row>
    <row r="175" spans="2:8">
      <c r="B175" s="21">
        <v>42668</v>
      </c>
      <c r="C175" s="22" t="s">
        <v>13</v>
      </c>
      <c r="D175" s="23" t="s">
        <v>27</v>
      </c>
      <c r="E175" s="22" t="s">
        <v>162</v>
      </c>
      <c r="F175" s="21" t="s">
        <v>27</v>
      </c>
      <c r="G175" s="24" t="s">
        <v>27</v>
      </c>
      <c r="H175" s="51"/>
    </row>
    <row r="176" spans="2:8">
      <c r="B176" s="21">
        <v>42671</v>
      </c>
      <c r="C176" s="22" t="s">
        <v>41</v>
      </c>
      <c r="D176" s="23">
        <v>30</v>
      </c>
      <c r="E176" s="22" t="s">
        <v>23</v>
      </c>
      <c r="F176" s="21" t="s">
        <v>27</v>
      </c>
      <c r="G176" s="24" t="s">
        <v>27</v>
      </c>
      <c r="H176" s="51"/>
    </row>
    <row r="177" spans="2:8">
      <c r="B177" s="53">
        <v>42672</v>
      </c>
      <c r="C177" s="54" t="s">
        <v>82</v>
      </c>
      <c r="D177" s="55" t="s">
        <v>27</v>
      </c>
      <c r="E177" s="54" t="s">
        <v>161</v>
      </c>
      <c r="F177" s="53" t="s">
        <v>27</v>
      </c>
      <c r="G177" s="56" t="s">
        <v>27</v>
      </c>
      <c r="H177" s="51"/>
    </row>
    <row r="178" spans="2:8">
      <c r="B178" s="21">
        <v>42674</v>
      </c>
      <c r="C178" s="22" t="s">
        <v>143</v>
      </c>
      <c r="D178" s="23">
        <v>276.41000000000003</v>
      </c>
      <c r="E178" s="22" t="s">
        <v>144</v>
      </c>
      <c r="F178" s="21" t="s">
        <v>27</v>
      </c>
      <c r="G178" s="24" t="s">
        <v>27</v>
      </c>
      <c r="H178" s="51"/>
    </row>
    <row r="179" spans="2:8">
      <c r="B179" s="21">
        <v>42675</v>
      </c>
      <c r="C179" s="22" t="s">
        <v>163</v>
      </c>
      <c r="D179" s="23">
        <v>54.99</v>
      </c>
      <c r="E179" s="22" t="s">
        <v>123</v>
      </c>
      <c r="F179" s="21" t="s">
        <v>27</v>
      </c>
      <c r="G179" s="24" t="s">
        <v>27</v>
      </c>
      <c r="H179" s="51"/>
    </row>
    <row r="180" spans="2:8">
      <c r="B180" s="21">
        <v>42680</v>
      </c>
      <c r="C180" s="22" t="s">
        <v>76</v>
      </c>
      <c r="D180" s="23">
        <v>58</v>
      </c>
      <c r="E180" s="22" t="s">
        <v>106</v>
      </c>
      <c r="F180" s="21" t="s">
        <v>27</v>
      </c>
      <c r="G180" s="24" t="s">
        <v>27</v>
      </c>
      <c r="H180" s="51"/>
    </row>
    <row r="181" spans="2:8">
      <c r="B181" s="53">
        <v>42681</v>
      </c>
      <c r="C181" s="54" t="s">
        <v>128</v>
      </c>
      <c r="D181" s="55" t="s">
        <v>27</v>
      </c>
      <c r="E181" s="54" t="s">
        <v>149</v>
      </c>
      <c r="F181" s="53" t="s">
        <v>27</v>
      </c>
      <c r="G181" s="56" t="s">
        <v>27</v>
      </c>
      <c r="H181" s="51"/>
    </row>
    <row r="182" spans="2:8">
      <c r="B182" s="53">
        <v>42681</v>
      </c>
      <c r="C182" s="54" t="s">
        <v>135</v>
      </c>
      <c r="D182" s="55" t="s">
        <v>27</v>
      </c>
      <c r="E182" s="54" t="s">
        <v>151</v>
      </c>
      <c r="F182" s="53" t="s">
        <v>27</v>
      </c>
      <c r="G182" s="56" t="s">
        <v>27</v>
      </c>
      <c r="H182" s="51"/>
    </row>
    <row r="183" spans="2:8">
      <c r="B183" s="21">
        <v>42681</v>
      </c>
      <c r="C183" s="22" t="s">
        <v>152</v>
      </c>
      <c r="D183" s="23" t="s">
        <v>27</v>
      </c>
      <c r="E183" s="22" t="s">
        <v>153</v>
      </c>
      <c r="F183" s="21" t="s">
        <v>27</v>
      </c>
      <c r="G183" s="24" t="s">
        <v>27</v>
      </c>
      <c r="H183" s="51"/>
    </row>
    <row r="184" spans="2:8">
      <c r="B184" s="21">
        <v>42684</v>
      </c>
      <c r="C184" s="22" t="s">
        <v>145</v>
      </c>
      <c r="D184" s="23">
        <v>773.65</v>
      </c>
      <c r="E184" s="22" t="s">
        <v>146</v>
      </c>
      <c r="F184" s="21" t="s">
        <v>27</v>
      </c>
      <c r="G184" s="24" t="s">
        <v>27</v>
      </c>
      <c r="H184" s="51"/>
    </row>
    <row r="185" spans="2:8">
      <c r="B185" s="53">
        <v>42694</v>
      </c>
      <c r="C185" s="54" t="s">
        <v>79</v>
      </c>
      <c r="D185" s="55">
        <v>79.900000000000006</v>
      </c>
      <c r="E185" s="54" t="s">
        <v>164</v>
      </c>
      <c r="F185" s="53" t="s">
        <v>27</v>
      </c>
      <c r="G185" s="56" t="s">
        <v>27</v>
      </c>
      <c r="H185" s="51"/>
    </row>
    <row r="186" spans="2:8">
      <c r="B186" s="21">
        <v>42697</v>
      </c>
      <c r="C186" s="22" t="s">
        <v>105</v>
      </c>
      <c r="D186" s="23">
        <v>20.5</v>
      </c>
      <c r="E186" s="22" t="s">
        <v>106</v>
      </c>
      <c r="F186" s="21" t="s">
        <v>27</v>
      </c>
      <c r="G186" s="24" t="s">
        <v>27</v>
      </c>
      <c r="H186" s="51"/>
    </row>
    <row r="187" spans="2:8">
      <c r="B187" s="21">
        <v>42699</v>
      </c>
      <c r="C187" s="22" t="s">
        <v>81</v>
      </c>
      <c r="D187" s="23">
        <v>30</v>
      </c>
      <c r="E187" s="22" t="s">
        <v>23</v>
      </c>
      <c r="F187" s="21" t="s">
        <v>27</v>
      </c>
      <c r="G187" s="24" t="s">
        <v>27</v>
      </c>
      <c r="H187" s="51"/>
    </row>
    <row r="188" spans="2:8">
      <c r="B188" s="21">
        <v>42699</v>
      </c>
      <c r="C188" s="22" t="s">
        <v>13</v>
      </c>
      <c r="D188" s="23" t="s">
        <v>27</v>
      </c>
      <c r="E188" s="22" t="s">
        <v>162</v>
      </c>
      <c r="F188" s="21" t="s">
        <v>27</v>
      </c>
      <c r="G188" s="24" t="s">
        <v>27</v>
      </c>
      <c r="H188" s="51"/>
    </row>
    <row r="189" spans="2:8">
      <c r="B189" s="21">
        <v>42702</v>
      </c>
      <c r="C189" s="22" t="s">
        <v>41</v>
      </c>
      <c r="D189" s="23">
        <v>30</v>
      </c>
      <c r="E189" s="22" t="s">
        <v>23</v>
      </c>
      <c r="F189" s="21" t="s">
        <v>27</v>
      </c>
      <c r="G189" s="24" t="s">
        <v>27</v>
      </c>
      <c r="H189" s="51"/>
    </row>
    <row r="190" spans="2:8">
      <c r="B190" s="53">
        <v>42703</v>
      </c>
      <c r="C190" s="54" t="s">
        <v>82</v>
      </c>
      <c r="D190" s="55" t="s">
        <v>27</v>
      </c>
      <c r="E190" s="54" t="s">
        <v>161</v>
      </c>
      <c r="F190" s="53" t="s">
        <v>27</v>
      </c>
      <c r="G190" s="56" t="s">
        <v>27</v>
      </c>
      <c r="H190" s="51"/>
    </row>
    <row r="191" spans="2:8">
      <c r="B191" s="21">
        <v>42704</v>
      </c>
      <c r="C191" s="22" t="s">
        <v>143</v>
      </c>
      <c r="D191" s="23">
        <v>276.41000000000003</v>
      </c>
      <c r="E191" s="22" t="s">
        <v>144</v>
      </c>
      <c r="F191" s="21" t="s">
        <v>27</v>
      </c>
      <c r="G191" s="24" t="s">
        <v>27</v>
      </c>
      <c r="H191" s="51"/>
    </row>
    <row r="192" spans="2:8">
      <c r="B192" s="21">
        <v>42705</v>
      </c>
      <c r="C192" s="22" t="s">
        <v>163</v>
      </c>
      <c r="D192" s="23">
        <v>54.99</v>
      </c>
      <c r="E192" s="22" t="s">
        <v>123</v>
      </c>
      <c r="F192" s="21" t="s">
        <v>27</v>
      </c>
      <c r="G192" s="24" t="s">
        <v>27</v>
      </c>
      <c r="H192" s="51"/>
    </row>
    <row r="193" spans="2:8">
      <c r="B193" s="21">
        <v>42710</v>
      </c>
      <c r="C193" s="22" t="s">
        <v>77</v>
      </c>
      <c r="D193" s="23">
        <v>58</v>
      </c>
      <c r="E193" s="22" t="s">
        <v>106</v>
      </c>
      <c r="F193" s="21" t="s">
        <v>27</v>
      </c>
      <c r="G193" s="24" t="s">
        <v>27</v>
      </c>
      <c r="H193" s="51"/>
    </row>
    <row r="194" spans="2:8">
      <c r="B194" s="53">
        <v>42711</v>
      </c>
      <c r="C194" s="54" t="s">
        <v>129</v>
      </c>
      <c r="D194" s="55" t="s">
        <v>27</v>
      </c>
      <c r="E194" s="54" t="s">
        <v>149</v>
      </c>
      <c r="F194" s="53" t="s">
        <v>27</v>
      </c>
      <c r="G194" s="56" t="s">
        <v>27</v>
      </c>
      <c r="H194" s="51"/>
    </row>
    <row r="195" spans="2:8">
      <c r="B195" s="53">
        <v>42711</v>
      </c>
      <c r="C195" s="54" t="s">
        <v>135</v>
      </c>
      <c r="D195" s="55" t="s">
        <v>27</v>
      </c>
      <c r="E195" s="54" t="s">
        <v>151</v>
      </c>
      <c r="F195" s="53" t="s">
        <v>27</v>
      </c>
      <c r="G195" s="56" t="s">
        <v>27</v>
      </c>
      <c r="H195" s="51"/>
    </row>
    <row r="196" spans="2:8">
      <c r="B196" s="21">
        <v>42711</v>
      </c>
      <c r="C196" s="22" t="s">
        <v>152</v>
      </c>
      <c r="D196" s="23" t="s">
        <v>27</v>
      </c>
      <c r="E196" s="22" t="s">
        <v>153</v>
      </c>
      <c r="F196" s="21" t="s">
        <v>27</v>
      </c>
      <c r="G196" s="24" t="s">
        <v>27</v>
      </c>
      <c r="H196" s="51"/>
    </row>
    <row r="197" spans="2:8">
      <c r="B197" s="21">
        <v>42714</v>
      </c>
      <c r="C197" s="22" t="s">
        <v>145</v>
      </c>
      <c r="D197" s="49">
        <v>773.65</v>
      </c>
      <c r="E197" s="22" t="s">
        <v>146</v>
      </c>
      <c r="F197" s="21" t="s">
        <v>27</v>
      </c>
      <c r="G197" s="24" t="s">
        <v>27</v>
      </c>
      <c r="H197" s="51"/>
    </row>
    <row r="198" spans="2:8">
      <c r="B198" s="53">
        <v>42724</v>
      </c>
      <c r="C198" s="54" t="s">
        <v>79</v>
      </c>
      <c r="D198" s="61">
        <v>79.900000000000006</v>
      </c>
      <c r="E198" s="54" t="s">
        <v>164</v>
      </c>
      <c r="F198" s="53" t="s">
        <v>27</v>
      </c>
      <c r="G198" s="56" t="s">
        <v>27</v>
      </c>
      <c r="H198" s="51"/>
    </row>
    <row r="199" spans="2:8">
      <c r="B199" s="21">
        <v>42729</v>
      </c>
      <c r="C199" s="22" t="s">
        <v>81</v>
      </c>
      <c r="D199" s="49">
        <v>30</v>
      </c>
      <c r="E199" s="22" t="s">
        <v>23</v>
      </c>
      <c r="F199" s="21" t="s">
        <v>27</v>
      </c>
      <c r="G199" s="24" t="s">
        <v>27</v>
      </c>
      <c r="H199" s="51"/>
    </row>
    <row r="200" spans="2:8">
      <c r="B200" s="21">
        <v>42729</v>
      </c>
      <c r="C200" s="22" t="s">
        <v>13</v>
      </c>
      <c r="D200" s="49" t="s">
        <v>27</v>
      </c>
      <c r="E200" s="22" t="s">
        <v>162</v>
      </c>
      <c r="F200" s="21" t="s">
        <v>27</v>
      </c>
      <c r="G200" s="24" t="s">
        <v>27</v>
      </c>
      <c r="H200" s="51"/>
    </row>
    <row r="201" spans="2:8">
      <c r="B201" s="21">
        <v>42732</v>
      </c>
      <c r="C201" s="22" t="s">
        <v>41</v>
      </c>
      <c r="D201" s="49">
        <v>30</v>
      </c>
      <c r="E201" s="22" t="s">
        <v>23</v>
      </c>
      <c r="F201" s="21" t="s">
        <v>27</v>
      </c>
      <c r="G201" s="24" t="s">
        <v>27</v>
      </c>
      <c r="H201" s="51"/>
    </row>
    <row r="202" spans="2:8">
      <c r="B202" s="53">
        <v>42733</v>
      </c>
      <c r="C202" s="54" t="s">
        <v>82</v>
      </c>
      <c r="D202" s="61" t="s">
        <v>27</v>
      </c>
      <c r="E202" s="54" t="s">
        <v>161</v>
      </c>
      <c r="F202" s="53" t="s">
        <v>27</v>
      </c>
      <c r="G202" s="56" t="s">
        <v>27</v>
      </c>
      <c r="H202" s="51"/>
    </row>
    <row r="203" spans="2:8">
      <c r="B203" s="21">
        <v>42735</v>
      </c>
      <c r="C203" s="22" t="s">
        <v>143</v>
      </c>
      <c r="D203" s="49">
        <v>276.41000000000003</v>
      </c>
      <c r="E203" s="22" t="s">
        <v>144</v>
      </c>
      <c r="F203" s="21" t="s">
        <v>27</v>
      </c>
      <c r="G203" s="24" t="s">
        <v>27</v>
      </c>
      <c r="H203" s="51"/>
    </row>
    <row r="204" spans="2:8">
      <c r="B204" s="53">
        <v>42742</v>
      </c>
      <c r="C204" s="54" t="s">
        <v>130</v>
      </c>
      <c r="D204" s="61" t="s">
        <v>27</v>
      </c>
      <c r="E204" s="54" t="s">
        <v>149</v>
      </c>
      <c r="F204" s="53" t="s">
        <v>27</v>
      </c>
      <c r="G204" s="56" t="s">
        <v>27</v>
      </c>
      <c r="H204" s="51"/>
    </row>
    <row r="205" spans="2:8">
      <c r="B205" s="53">
        <v>42755</v>
      </c>
      <c r="C205" s="54" t="s">
        <v>79</v>
      </c>
      <c r="D205" s="61">
        <v>79.900000000000006</v>
      </c>
      <c r="E205" s="54" t="s">
        <v>164</v>
      </c>
      <c r="F205" s="53" t="s">
        <v>27</v>
      </c>
      <c r="G205" s="56" t="s">
        <v>27</v>
      </c>
      <c r="H205" s="51"/>
    </row>
    <row r="206" spans="2:8">
      <c r="B206" s="21">
        <v>42766</v>
      </c>
      <c r="C206" s="22" t="s">
        <v>143</v>
      </c>
      <c r="D206" s="49">
        <v>276.41000000000003</v>
      </c>
      <c r="E206" s="22" t="s">
        <v>144</v>
      </c>
      <c r="F206" s="21" t="s">
        <v>27</v>
      </c>
      <c r="G206" s="24" t="s">
        <v>27</v>
      </c>
      <c r="H206" s="51"/>
    </row>
    <row r="207" spans="2:8">
      <c r="B207" s="53">
        <v>42773</v>
      </c>
      <c r="C207" s="54" t="s">
        <v>131</v>
      </c>
      <c r="D207" s="61" t="s">
        <v>27</v>
      </c>
      <c r="E207" s="54" t="s">
        <v>149</v>
      </c>
      <c r="F207" s="53" t="s">
        <v>27</v>
      </c>
      <c r="G207" s="56" t="s">
        <v>27</v>
      </c>
      <c r="H207" s="51"/>
    </row>
    <row r="208" spans="2:8">
      <c r="B208" s="21">
        <v>42794</v>
      </c>
      <c r="C208" s="22" t="s">
        <v>143</v>
      </c>
      <c r="D208" s="49">
        <v>276.41000000000003</v>
      </c>
      <c r="E208" s="22" t="s">
        <v>144</v>
      </c>
      <c r="F208" s="21" t="s">
        <v>27</v>
      </c>
      <c r="G208" s="24" t="s">
        <v>27</v>
      </c>
      <c r="H208" s="51"/>
    </row>
    <row r="209" spans="2:8">
      <c r="B209" s="53">
        <v>42801</v>
      </c>
      <c r="C209" s="54" t="s">
        <v>132</v>
      </c>
      <c r="D209" s="61" t="s">
        <v>27</v>
      </c>
      <c r="E209" s="54" t="s">
        <v>149</v>
      </c>
      <c r="F209" s="53" t="s">
        <v>27</v>
      </c>
      <c r="G209" s="56" t="s">
        <v>27</v>
      </c>
      <c r="H209" s="51"/>
    </row>
    <row r="210" spans="2:8">
      <c r="B210" s="21">
        <v>42825</v>
      </c>
      <c r="C210" s="22" t="s">
        <v>143</v>
      </c>
      <c r="D210" s="49">
        <v>276.41000000000003</v>
      </c>
      <c r="E210" s="22" t="s">
        <v>144</v>
      </c>
      <c r="F210" s="21" t="s">
        <v>27</v>
      </c>
      <c r="G210" s="24" t="s">
        <v>27</v>
      </c>
      <c r="H210" s="51"/>
    </row>
    <row r="211" spans="2:8">
      <c r="B211" s="53">
        <v>42832</v>
      </c>
      <c r="C211" s="54" t="s">
        <v>133</v>
      </c>
      <c r="D211" s="61" t="s">
        <v>27</v>
      </c>
      <c r="E211" s="54" t="s">
        <v>149</v>
      </c>
      <c r="F211" s="53" t="s">
        <v>27</v>
      </c>
      <c r="G211" s="56" t="s">
        <v>27</v>
      </c>
      <c r="H211" s="51"/>
    </row>
    <row r="212" spans="2:8">
      <c r="B212" s="21">
        <v>42855</v>
      </c>
      <c r="C212" s="22" t="s">
        <v>143</v>
      </c>
      <c r="D212" s="49">
        <v>276.41000000000003</v>
      </c>
      <c r="E212" s="22" t="s">
        <v>144</v>
      </c>
      <c r="F212" s="21" t="s">
        <v>27</v>
      </c>
      <c r="G212" s="24" t="s">
        <v>27</v>
      </c>
      <c r="H212" s="51"/>
    </row>
    <row r="213" spans="2:8">
      <c r="B213" s="53">
        <v>42862</v>
      </c>
      <c r="C213" s="54" t="s">
        <v>134</v>
      </c>
      <c r="D213" s="61" t="s">
        <v>27</v>
      </c>
      <c r="E213" s="54" t="s">
        <v>149</v>
      </c>
      <c r="F213" s="53" t="s">
        <v>27</v>
      </c>
      <c r="G213" s="56" t="s">
        <v>27</v>
      </c>
      <c r="H213" s="51"/>
    </row>
    <row r="214" spans="2:8">
      <c r="B214" s="21">
        <v>42886</v>
      </c>
      <c r="C214" s="22" t="s">
        <v>143</v>
      </c>
      <c r="D214" s="49">
        <v>276.41000000000003</v>
      </c>
      <c r="E214" s="22" t="s">
        <v>144</v>
      </c>
      <c r="F214" s="21" t="s">
        <v>27</v>
      </c>
      <c r="G214" s="24" t="s">
        <v>27</v>
      </c>
      <c r="H214" s="51"/>
    </row>
    <row r="215" spans="2:8">
      <c r="B215" s="21">
        <v>42916</v>
      </c>
      <c r="C215" s="22" t="s">
        <v>143</v>
      </c>
      <c r="D215" s="49">
        <v>276.41000000000003</v>
      </c>
      <c r="E215" s="22" t="s">
        <v>144</v>
      </c>
      <c r="F215" s="21" t="s">
        <v>27</v>
      </c>
      <c r="G215" s="24" t="s">
        <v>27</v>
      </c>
      <c r="H215" s="51"/>
    </row>
    <row r="216" spans="2:8">
      <c r="B216" s="21">
        <v>42947</v>
      </c>
      <c r="C216" s="22" t="s">
        <v>143</v>
      </c>
      <c r="D216" s="49">
        <v>276.41000000000003</v>
      </c>
      <c r="E216" s="22" t="s">
        <v>144</v>
      </c>
      <c r="F216" s="21" t="s">
        <v>27</v>
      </c>
      <c r="G216" s="24" t="s">
        <v>27</v>
      </c>
      <c r="H216" s="51"/>
    </row>
    <row r="217" spans="2:8">
      <c r="B217" s="21"/>
      <c r="C217" s="22"/>
      <c r="D217" s="49"/>
      <c r="E217" s="22"/>
      <c r="F217" s="21"/>
      <c r="G217" s="24"/>
      <c r="H217" s="51"/>
    </row>
    <row r="218" spans="2:8">
      <c r="B218" s="21"/>
      <c r="C218" s="22"/>
      <c r="D218" s="49"/>
      <c r="E218" s="22"/>
      <c r="F218" s="21"/>
      <c r="G218" s="24"/>
      <c r="H218" s="51"/>
    </row>
    <row r="219" spans="2:8">
      <c r="B219" s="21"/>
      <c r="C219" s="22"/>
      <c r="D219" s="49"/>
      <c r="E219" s="22"/>
      <c r="F219" s="21"/>
      <c r="G219" s="24"/>
      <c r="H219" s="51"/>
    </row>
    <row r="220" spans="2:8">
      <c r="B220" s="21"/>
      <c r="C220" s="22"/>
      <c r="D220" s="49"/>
      <c r="E220" s="22"/>
      <c r="F220" s="21"/>
      <c r="G220" s="24"/>
      <c r="H220" s="51"/>
    </row>
    <row r="221" spans="2:8">
      <c r="B221" s="21"/>
      <c r="C221" s="22"/>
      <c r="D221" s="23"/>
      <c r="E221" s="22"/>
      <c r="F221" s="21"/>
      <c r="G221" s="24"/>
      <c r="H221" s="51"/>
    </row>
  </sheetData>
  <autoFilter ref="B10:G212">
    <sortState ref="B11:G215">
      <sortCondition ref="B10:B211"/>
    </sortState>
  </autoFilter>
  <mergeCells count="1">
    <mergeCell ref="I10:L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pane ySplit="10" topLeftCell="A11" activePane="bottomLeft" state="frozen"/>
      <selection pane="bottomLeft" activeCell="C22" sqref="C22"/>
    </sheetView>
  </sheetViews>
  <sheetFormatPr defaultRowHeight="15"/>
  <cols>
    <col min="1" max="1" width="2.7109375" style="2" customWidth="1"/>
    <col min="2" max="2" width="29" style="2" customWidth="1"/>
    <col min="3" max="3" width="35" style="2" customWidth="1"/>
    <col min="4" max="4" width="16" style="2" bestFit="1" customWidth="1"/>
    <col min="5" max="5" width="51.42578125" style="2" customWidth="1"/>
    <col min="6" max="6" width="15.42578125" style="2" customWidth="1"/>
    <col min="7" max="7" width="17.42578125" style="2" customWidth="1"/>
    <col min="8" max="16384" width="9.140625" style="2"/>
  </cols>
  <sheetData>
    <row r="1" spans="2:5" s="7" customFormat="1" ht="14.25"/>
    <row r="2" spans="2:5" s="7" customFormat="1" ht="14.25"/>
    <row r="3" spans="2:5" s="7" customFormat="1" ht="14.25"/>
    <row r="4" spans="2:5" s="7" customFormat="1" ht="14.25"/>
    <row r="7" spans="2:5" ht="22.5" customHeight="1">
      <c r="C7" s="30" t="s">
        <v>32</v>
      </c>
      <c r="D7" s="31">
        <f>SUBTOTAL(9,D11:D20)</f>
        <v>0</v>
      </c>
    </row>
    <row r="10" spans="2:5" ht="18">
      <c r="B10" s="6" t="s">
        <v>0</v>
      </c>
      <c r="C10" s="6" t="s">
        <v>1</v>
      </c>
      <c r="D10" s="6" t="s">
        <v>2</v>
      </c>
      <c r="E10" s="6" t="s">
        <v>3</v>
      </c>
    </row>
    <row r="11" spans="2:5">
      <c r="B11" s="3"/>
      <c r="C11" s="4"/>
      <c r="D11" s="5"/>
      <c r="E11" s="32"/>
    </row>
    <row r="12" spans="2:5">
      <c r="B12" s="3"/>
      <c r="C12" s="4"/>
      <c r="D12" s="5"/>
      <c r="E12" s="32"/>
    </row>
    <row r="13" spans="2:5">
      <c r="B13" s="3"/>
      <c r="C13" s="4"/>
      <c r="D13" s="5"/>
      <c r="E13" s="32"/>
    </row>
    <row r="14" spans="2:5">
      <c r="B14" s="3"/>
      <c r="C14" s="4"/>
      <c r="D14" s="5"/>
      <c r="E14" s="32"/>
    </row>
    <row r="15" spans="2:5">
      <c r="B15" s="3"/>
      <c r="C15" s="4"/>
      <c r="D15" s="5"/>
      <c r="E15" s="32"/>
    </row>
    <row r="16" spans="2:5">
      <c r="B16" s="3"/>
      <c r="C16" s="4"/>
      <c r="D16" s="5"/>
      <c r="E16" s="32"/>
    </row>
    <row r="17" spans="2:5">
      <c r="B17" s="3"/>
      <c r="C17" s="4"/>
      <c r="D17" s="5"/>
      <c r="E17" s="32"/>
    </row>
    <row r="18" spans="2:5">
      <c r="B18" s="3"/>
      <c r="C18" s="4"/>
      <c r="D18" s="5"/>
      <c r="E18" s="32"/>
    </row>
    <row r="19" spans="2:5">
      <c r="B19" s="3"/>
      <c r="C19" s="4"/>
      <c r="D19" s="5"/>
      <c r="E19" s="32"/>
    </row>
    <row r="20" spans="2:5">
      <c r="B20" s="3"/>
      <c r="C20" s="4"/>
      <c r="D20" s="5"/>
      <c r="E20" s="32"/>
    </row>
  </sheetData>
  <autoFilter ref="B10:E2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0 - Index</vt:lpstr>
      <vt:lpstr>1 - Recebido</vt:lpstr>
      <vt:lpstr>2 - Contas</vt:lpstr>
      <vt:lpstr>3 - Gastos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2016-08-31T18:20:43Z</dcterms:modified>
</cp:coreProperties>
</file>