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5680\android\"/>
    </mc:Choice>
  </mc:AlternateContent>
  <bookViews>
    <workbookView xWindow="0" yWindow="0" windowWidth="19545" windowHeight="11730"/>
  </bookViews>
  <sheets>
    <sheet name="oto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C2" i="1"/>
  <c r="G2" i="1"/>
  <c r="H2" i="1"/>
  <c r="H21" i="1"/>
  <c r="G21" i="1"/>
  <c r="C21" i="1"/>
  <c r="A21" i="1"/>
  <c r="H20" i="1"/>
  <c r="G20" i="1"/>
  <c r="C20" i="1"/>
  <c r="A20" i="1"/>
  <c r="H19" i="1"/>
  <c r="G19" i="1"/>
  <c r="C19" i="1"/>
  <c r="A19" i="1"/>
  <c r="H18" i="1"/>
  <c r="G18" i="1"/>
  <c r="C18" i="1"/>
  <c r="A18" i="1"/>
  <c r="H17" i="1"/>
  <c r="G17" i="1"/>
  <c r="C17" i="1"/>
  <c r="A17" i="1"/>
  <c r="H16" i="1"/>
  <c r="G16" i="1"/>
  <c r="C16" i="1"/>
  <c r="A16" i="1"/>
  <c r="H15" i="1"/>
  <c r="G15" i="1"/>
  <c r="C15" i="1"/>
  <c r="A15" i="1"/>
  <c r="H14" i="1"/>
  <c r="G14" i="1"/>
  <c r="C14" i="1"/>
  <c r="A14" i="1"/>
  <c r="H13" i="1"/>
  <c r="G13" i="1"/>
  <c r="C13" i="1"/>
  <c r="A13" i="1"/>
  <c r="H12" i="1"/>
  <c r="G12" i="1"/>
  <c r="C12" i="1"/>
  <c r="A12" i="1"/>
  <c r="H11" i="1"/>
  <c r="G11" i="1"/>
  <c r="C11" i="1"/>
  <c r="A11" i="1"/>
  <c r="H10" i="1"/>
  <c r="G10" i="1"/>
  <c r="C10" i="1"/>
  <c r="A10" i="1"/>
  <c r="H9" i="1"/>
  <c r="G9" i="1"/>
  <c r="C9" i="1"/>
  <c r="A9" i="1"/>
  <c r="H8" i="1"/>
  <c r="G8" i="1"/>
  <c r="C8" i="1"/>
  <c r="A8" i="1"/>
  <c r="H7" i="1"/>
  <c r="G7" i="1"/>
  <c r="C7" i="1"/>
  <c r="A7" i="1"/>
  <c r="H6" i="1"/>
  <c r="G6" i="1"/>
  <c r="C6" i="1"/>
  <c r="A6" i="1"/>
  <c r="H5" i="1"/>
  <c r="G5" i="1"/>
  <c r="C5" i="1"/>
  <c r="A5" i="1"/>
  <c r="H4" i="1"/>
  <c r="G4" i="1"/>
  <c r="C4" i="1"/>
  <c r="A4" i="1"/>
  <c r="H3" i="1"/>
  <c r="G3" i="1"/>
  <c r="C3" i="1"/>
  <c r="A3" i="1"/>
</calcChain>
</file>

<file path=xl/sharedStrings.xml><?xml version="1.0" encoding="utf-8"?>
<sst xmlns="http://schemas.openxmlformats.org/spreadsheetml/2006/main" count="130" uniqueCount="93">
  <si>
    <t>AHJOKATU 18</t>
  </si>
  <si>
    <t>JYVÄSKYLÄ</t>
  </si>
  <si>
    <t>TAVARATALO</t>
  </si>
  <si>
    <t>AHJOKEISARI</t>
  </si>
  <si>
    <t>62.259700</t>
  </si>
  <si>
    <t>25.779060</t>
  </si>
  <si>
    <t>AHJOKATU 5</t>
  </si>
  <si>
    <t>KAUPPAKESKUS</t>
  </si>
  <si>
    <t>KAUPPAKESKUS SEPPÄ</t>
  </si>
  <si>
    <t>62.256010</t>
  </si>
  <si>
    <t>25.777260</t>
  </si>
  <si>
    <t>AHJOKATU 7</t>
  </si>
  <si>
    <t>PRISMA SEPPÄLÄ / KELLARIKERROS</t>
  </si>
  <si>
    <t>62.257880</t>
  </si>
  <si>
    <t>25.778020</t>
  </si>
  <si>
    <t>PRISMA SEPPÄLÄ / PÄÄSISÄÄNKÄYNTI 1 KRS.</t>
  </si>
  <si>
    <t>VAPAAHERRANTIE 11</t>
  </si>
  <si>
    <t>MINIMANI</t>
  </si>
  <si>
    <t>62.255020</t>
  </si>
  <si>
    <t>25.762660</t>
  </si>
  <si>
    <t>VASARAKATU 29</t>
  </si>
  <si>
    <t>K-CITYMARKET SEPPÄLÄ</t>
  </si>
  <si>
    <t>62.264310</t>
  </si>
  <si>
    <t>25.776820</t>
  </si>
  <si>
    <t>NEVAKATU 1</t>
  </si>
  <si>
    <t>LIIKEKIINTEISTÖ</t>
  </si>
  <si>
    <t>HUHTAKOTI</t>
  </si>
  <si>
    <t>62.271352</t>
  </si>
  <si>
    <t>25.800148</t>
  </si>
  <si>
    <t>KYLMÄLAHDENTIE 6</t>
  </si>
  <si>
    <t>K-CITYMARKET KELJO</t>
  </si>
  <si>
    <t>62.215980</t>
  </si>
  <si>
    <t>25.719500</t>
  </si>
  <si>
    <t>KELJON LIIKEKESKUS</t>
  </si>
  <si>
    <t>62.215580</t>
  </si>
  <si>
    <t>25.720350</t>
  </si>
  <si>
    <t>KYLMÄLAHDENTIE 8</t>
  </si>
  <si>
    <t>PRISMA KELJO</t>
  </si>
  <si>
    <t>62.217180</t>
  </si>
  <si>
    <t>25.720870</t>
  </si>
  <si>
    <t>62.217730</t>
  </si>
  <si>
    <t>25.720510</t>
  </si>
  <si>
    <t>SYÖTTÄJÄNKATU 2</t>
  </si>
  <si>
    <t>KUOKKALAN LIIKEKESKUS</t>
  </si>
  <si>
    <t>62.227688</t>
  </si>
  <si>
    <t>25.773370</t>
  </si>
  <si>
    <t>KELTINMÄENTIE 13</t>
  </si>
  <si>
    <t>KAUPPA</t>
  </si>
  <si>
    <t>S-MARKET KELTINMÄKI</t>
  </si>
  <si>
    <t>62.228050</t>
  </si>
  <si>
    <t>25.681320</t>
  </si>
  <si>
    <t>KAIVOKATU 1</t>
  </si>
  <si>
    <t>K-SUPERMARKET LÄNSIVÄYLÄ</t>
  </si>
  <si>
    <t>62.243520</t>
  </si>
  <si>
    <t>25.713760</t>
  </si>
  <si>
    <t>VOIONMAANKATU 7</t>
  </si>
  <si>
    <t>K-MARKET RUOKAVINKKI</t>
  </si>
  <si>
    <t>62.239650</t>
  </si>
  <si>
    <t>25.729260</t>
  </si>
  <si>
    <t>ASEMATIE 1</t>
  </si>
  <si>
    <t>VAAJAKOSKI</t>
  </si>
  <si>
    <t>S-MARKET VAAJALA</t>
  </si>
  <si>
    <t>62.248516</t>
  </si>
  <si>
    <t>25.877320</t>
  </si>
  <si>
    <t>VAAJAKOSKENTIE 850</t>
  </si>
  <si>
    <t>LIIKENNEPAIKKA</t>
  </si>
  <si>
    <t>ABC VAAJAKOSKI</t>
  </si>
  <si>
    <t>62.230041</t>
  </si>
  <si>
    <t>25.900326</t>
  </si>
  <si>
    <t>PARVIAISENTIE 3</t>
  </si>
  <si>
    <t>SÄYNÄTSALO</t>
  </si>
  <si>
    <t>LIIKETILA</t>
  </si>
  <si>
    <t>62.138320</t>
  </si>
  <si>
    <t>25.766150</t>
  </si>
  <si>
    <t>SETÄLÄNTIE 2</t>
  </si>
  <si>
    <t>MUURAME</t>
  </si>
  <si>
    <t>MUURAMEN KAUPPAKESKUS</t>
  </si>
  <si>
    <t>62.136430</t>
  </si>
  <si>
    <t>25.673170</t>
  </si>
  <si>
    <t>KIRKKOKATU 1</t>
  </si>
  <si>
    <t>TIKKAKOSKI</t>
  </si>
  <si>
    <t>62.388700</t>
  </si>
  <si>
    <t>25.646340</t>
  </si>
  <si>
    <t>Numero</t>
  </si>
  <si>
    <t>Kohteen osoite</t>
  </si>
  <si>
    <t>Postinumero</t>
  </si>
  <si>
    <t>Postitoimipaikka</t>
  </si>
  <si>
    <t>Sijaintipaikan tyyppi</t>
  </si>
  <si>
    <t>Sijaintipaikka</t>
  </si>
  <si>
    <t>Aukioloaika</t>
  </si>
  <si>
    <t>Aukioloaika (lisätiedot)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</si>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</sst>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23" sqref="E23"/>
    </sheetView>
  </sheetViews>
  <sheetFormatPr defaultRowHeight="15" x14ac:dyDescent="0.25"/>
  <sheetData>
    <row r="1" spans="1:10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  <c r="I1" t="s">
        <v>92</v>
      </c>
      <c r="J1" t="s">
        <v>91</v>
      </c>
    </row>
    <row r="2" spans="1:10" x14ac:dyDescent="0.25">
      <c r="A2" t="str">
        <f>"03899"</f>
        <v>03899</v>
      </c>
      <c r="B2" t="s">
        <v>0</v>
      </c>
      <c r="C2" t="str">
        <f t="shared" ref="C2:C7" si="0">"40320"</f>
        <v>40320</v>
      </c>
      <c r="D2" t="s">
        <v>1</v>
      </c>
      <c r="E2" t="s">
        <v>2</v>
      </c>
      <c r="F2" t="s">
        <v>3</v>
      </c>
      <c r="G2" t="str">
        <f t="shared" ref="G2:G7" si="1">"LIIKETILAN AUKIOLO"</f>
        <v>LIIKETILAN AUKIOLO</v>
      </c>
      <c r="H2" t="str">
        <f>""</f>
        <v/>
      </c>
      <c r="I2" t="s">
        <v>4</v>
      </c>
      <c r="J2" t="s">
        <v>5</v>
      </c>
    </row>
    <row r="3" spans="1:10" x14ac:dyDescent="0.25">
      <c r="A3" t="str">
        <f>"40002"</f>
        <v>40002</v>
      </c>
      <c r="B3" t="s">
        <v>6</v>
      </c>
      <c r="C3" t="str">
        <f t="shared" si="0"/>
        <v>40320</v>
      </c>
      <c r="D3" t="s">
        <v>1</v>
      </c>
      <c r="E3" t="s">
        <v>7</v>
      </c>
      <c r="F3" t="s">
        <v>8</v>
      </c>
      <c r="G3" t="str">
        <f t="shared" si="1"/>
        <v>LIIKETILAN AUKIOLO</v>
      </c>
      <c r="H3" t="str">
        <f>""</f>
        <v/>
      </c>
      <c r="I3" t="s">
        <v>9</v>
      </c>
      <c r="J3" t="s">
        <v>10</v>
      </c>
    </row>
    <row r="4" spans="1:10" x14ac:dyDescent="0.25">
      <c r="A4" t="str">
        <f>"05453"</f>
        <v>05453</v>
      </c>
      <c r="B4" t="s">
        <v>11</v>
      </c>
      <c r="C4" t="str">
        <f t="shared" si="0"/>
        <v>40320</v>
      </c>
      <c r="D4" t="s">
        <v>1</v>
      </c>
      <c r="E4" t="s">
        <v>2</v>
      </c>
      <c r="F4" t="s">
        <v>12</v>
      </c>
      <c r="G4" t="str">
        <f t="shared" si="1"/>
        <v>LIIKETILAN AUKIOLO</v>
      </c>
      <c r="H4" t="str">
        <f>""</f>
        <v/>
      </c>
      <c r="I4" t="s">
        <v>13</v>
      </c>
      <c r="J4" t="s">
        <v>14</v>
      </c>
    </row>
    <row r="5" spans="1:10" x14ac:dyDescent="0.25">
      <c r="A5" t="str">
        <f>"05479"</f>
        <v>05479</v>
      </c>
      <c r="B5" t="s">
        <v>11</v>
      </c>
      <c r="C5" t="str">
        <f t="shared" si="0"/>
        <v>40320</v>
      </c>
      <c r="D5" t="s">
        <v>1</v>
      </c>
      <c r="E5" t="s">
        <v>2</v>
      </c>
      <c r="F5" t="s">
        <v>15</v>
      </c>
      <c r="G5" t="str">
        <f t="shared" si="1"/>
        <v>LIIKETILAN AUKIOLO</v>
      </c>
      <c r="H5" t="str">
        <f>""</f>
        <v/>
      </c>
      <c r="I5" t="s">
        <v>13</v>
      </c>
      <c r="J5" t="s">
        <v>14</v>
      </c>
    </row>
    <row r="6" spans="1:10" x14ac:dyDescent="0.25">
      <c r="A6" t="str">
        <f>"04199"</f>
        <v>04199</v>
      </c>
      <c r="B6" t="s">
        <v>16</v>
      </c>
      <c r="C6" t="str">
        <f t="shared" si="0"/>
        <v>40320</v>
      </c>
      <c r="D6" t="s">
        <v>1</v>
      </c>
      <c r="E6" t="s">
        <v>2</v>
      </c>
      <c r="F6" t="s">
        <v>17</v>
      </c>
      <c r="G6" t="str">
        <f t="shared" si="1"/>
        <v>LIIKETILAN AUKIOLO</v>
      </c>
      <c r="H6" t="str">
        <f>""</f>
        <v/>
      </c>
      <c r="I6" t="s">
        <v>18</v>
      </c>
      <c r="J6" t="s">
        <v>19</v>
      </c>
    </row>
    <row r="7" spans="1:10" x14ac:dyDescent="0.25">
      <c r="A7" t="str">
        <f>"40155"</f>
        <v>40155</v>
      </c>
      <c r="B7" t="s">
        <v>20</v>
      </c>
      <c r="C7" t="str">
        <f t="shared" si="0"/>
        <v>40320</v>
      </c>
      <c r="D7" t="s">
        <v>1</v>
      </c>
      <c r="E7" t="s">
        <v>2</v>
      </c>
      <c r="F7" t="s">
        <v>21</v>
      </c>
      <c r="G7" t="str">
        <f t="shared" si="1"/>
        <v>LIIKETILAN AUKIOLO</v>
      </c>
      <c r="H7" t="str">
        <f>""</f>
        <v/>
      </c>
      <c r="I7" t="s">
        <v>22</v>
      </c>
      <c r="J7" t="s">
        <v>23</v>
      </c>
    </row>
    <row r="8" spans="1:10" x14ac:dyDescent="0.25">
      <c r="A8" t="str">
        <f>"05676"</f>
        <v>05676</v>
      </c>
      <c r="B8" t="s">
        <v>24</v>
      </c>
      <c r="C8" t="str">
        <f>"40340"</f>
        <v>40340</v>
      </c>
      <c r="D8" t="s">
        <v>1</v>
      </c>
      <c r="E8" t="s">
        <v>25</v>
      </c>
      <c r="F8" t="s">
        <v>26</v>
      </c>
      <c r="G8" t="str">
        <f>"24 H AUKIOLO"</f>
        <v>24 H AUKIOLO</v>
      </c>
      <c r="H8" t="str">
        <f>""</f>
        <v/>
      </c>
      <c r="I8" t="s">
        <v>27</v>
      </c>
      <c r="J8" t="s">
        <v>28</v>
      </c>
    </row>
    <row r="9" spans="1:10" x14ac:dyDescent="0.25">
      <c r="A9" t="str">
        <f>"05522"</f>
        <v>05522</v>
      </c>
      <c r="B9" t="s">
        <v>29</v>
      </c>
      <c r="C9" t="str">
        <f>"40500"</f>
        <v>40500</v>
      </c>
      <c r="D9" t="s">
        <v>1</v>
      </c>
      <c r="E9" t="s">
        <v>2</v>
      </c>
      <c r="F9" t="s">
        <v>30</v>
      </c>
      <c r="G9" t="str">
        <f>"LIIKETILAN AUKIOLO"</f>
        <v>LIIKETILAN AUKIOLO</v>
      </c>
      <c r="H9" t="str">
        <f>""</f>
        <v/>
      </c>
      <c r="I9" t="s">
        <v>31</v>
      </c>
      <c r="J9" t="s">
        <v>32</v>
      </c>
    </row>
    <row r="10" spans="1:10" x14ac:dyDescent="0.25">
      <c r="A10" t="str">
        <f>"40041"</f>
        <v>40041</v>
      </c>
      <c r="B10" t="s">
        <v>29</v>
      </c>
      <c r="C10" t="str">
        <f>"40500"</f>
        <v>40500</v>
      </c>
      <c r="D10" t="s">
        <v>1</v>
      </c>
      <c r="E10" t="s">
        <v>7</v>
      </c>
      <c r="F10" t="s">
        <v>33</v>
      </c>
      <c r="G10" t="str">
        <f>"LIIKETILAN AUKIOLO"</f>
        <v>LIIKETILAN AUKIOLO</v>
      </c>
      <c r="H10" t="str">
        <f>""</f>
        <v/>
      </c>
      <c r="I10" t="s">
        <v>34</v>
      </c>
      <c r="J10" t="s">
        <v>35</v>
      </c>
    </row>
    <row r="11" spans="1:10" x14ac:dyDescent="0.25">
      <c r="A11" t="str">
        <f>"03731"</f>
        <v>03731</v>
      </c>
      <c r="B11" t="s">
        <v>36</v>
      </c>
      <c r="C11" t="str">
        <f>"40500"</f>
        <v>40500</v>
      </c>
      <c r="D11" t="s">
        <v>1</v>
      </c>
      <c r="E11" t="s">
        <v>2</v>
      </c>
      <c r="F11" t="s">
        <v>37</v>
      </c>
      <c r="G11" t="str">
        <f>"24 H AUKIOLO"</f>
        <v>24 H AUKIOLO</v>
      </c>
      <c r="H11" t="str">
        <f>""</f>
        <v/>
      </c>
      <c r="I11" t="s">
        <v>38</v>
      </c>
      <c r="J11" t="s">
        <v>39</v>
      </c>
    </row>
    <row r="12" spans="1:10" x14ac:dyDescent="0.25">
      <c r="A12" t="str">
        <f>"05566"</f>
        <v>05566</v>
      </c>
      <c r="B12" t="s">
        <v>36</v>
      </c>
      <c r="C12" t="str">
        <f>"40500"</f>
        <v>40500</v>
      </c>
      <c r="D12" t="s">
        <v>1</v>
      </c>
      <c r="E12" t="s">
        <v>2</v>
      </c>
      <c r="F12" t="s">
        <v>37</v>
      </c>
      <c r="G12" t="str">
        <f>"LIIKETILAN AUKIOLO"</f>
        <v>LIIKETILAN AUKIOLO</v>
      </c>
      <c r="H12" t="str">
        <f>""</f>
        <v/>
      </c>
      <c r="I12" t="s">
        <v>40</v>
      </c>
      <c r="J12" t="s">
        <v>41</v>
      </c>
    </row>
    <row r="13" spans="1:10" x14ac:dyDescent="0.25">
      <c r="A13" t="str">
        <f>"05672"</f>
        <v>05672</v>
      </c>
      <c r="B13" t="s">
        <v>42</v>
      </c>
      <c r="C13" t="str">
        <f>"40520"</f>
        <v>40520</v>
      </c>
      <c r="D13" t="s">
        <v>1</v>
      </c>
      <c r="E13" t="s">
        <v>7</v>
      </c>
      <c r="F13" t="s">
        <v>43</v>
      </c>
      <c r="G13" t="str">
        <f>"24 H AUKIOLO"</f>
        <v>24 H AUKIOLO</v>
      </c>
      <c r="H13" t="str">
        <f>""</f>
        <v/>
      </c>
      <c r="I13" t="s">
        <v>44</v>
      </c>
      <c r="J13" t="s">
        <v>45</v>
      </c>
    </row>
    <row r="14" spans="1:10" x14ac:dyDescent="0.25">
      <c r="A14" t="str">
        <f>"05985"</f>
        <v>05985</v>
      </c>
      <c r="B14" t="s">
        <v>46</v>
      </c>
      <c r="C14" t="str">
        <f>"40640"</f>
        <v>40640</v>
      </c>
      <c r="D14" t="s">
        <v>1</v>
      </c>
      <c r="E14" t="s">
        <v>47</v>
      </c>
      <c r="F14" t="s">
        <v>48</v>
      </c>
      <c r="G14" t="str">
        <f>"24 H AUKIOLO"</f>
        <v>24 H AUKIOLO</v>
      </c>
      <c r="H14" t="str">
        <f>""</f>
        <v/>
      </c>
      <c r="I14" t="s">
        <v>49</v>
      </c>
      <c r="J14" t="s">
        <v>50</v>
      </c>
    </row>
    <row r="15" spans="1:10" x14ac:dyDescent="0.25">
      <c r="A15" t="str">
        <f>"05956"</f>
        <v>05956</v>
      </c>
      <c r="B15" t="s">
        <v>51</v>
      </c>
      <c r="C15" t="str">
        <f>"40700"</f>
        <v>40700</v>
      </c>
      <c r="D15" t="s">
        <v>1</v>
      </c>
      <c r="E15" t="s">
        <v>47</v>
      </c>
      <c r="F15" t="s">
        <v>52</v>
      </c>
      <c r="G15" t="str">
        <f>"24 H AUKIOLO"</f>
        <v>24 H AUKIOLO</v>
      </c>
      <c r="H15" t="str">
        <f>""</f>
        <v/>
      </c>
      <c r="I15" t="s">
        <v>53</v>
      </c>
      <c r="J15" t="s">
        <v>54</v>
      </c>
    </row>
    <row r="16" spans="1:10" x14ac:dyDescent="0.25">
      <c r="A16" t="str">
        <f>"04466"</f>
        <v>04466</v>
      </c>
      <c r="B16" t="s">
        <v>55</v>
      </c>
      <c r="C16" t="str">
        <f>"40700"</f>
        <v>40700</v>
      </c>
      <c r="D16" t="s">
        <v>1</v>
      </c>
      <c r="E16" t="s">
        <v>47</v>
      </c>
      <c r="F16" t="s">
        <v>56</v>
      </c>
      <c r="G16" t="str">
        <f>"24 H AUKIOLO"</f>
        <v>24 H AUKIOLO</v>
      </c>
      <c r="H16" t="str">
        <f>""</f>
        <v/>
      </c>
      <c r="I16" t="s">
        <v>57</v>
      </c>
      <c r="J16" t="s">
        <v>58</v>
      </c>
    </row>
    <row r="17" spans="1:10" x14ac:dyDescent="0.25">
      <c r="A17" t="str">
        <f>"05708"</f>
        <v>05708</v>
      </c>
      <c r="B17" t="s">
        <v>59</v>
      </c>
      <c r="C17" t="str">
        <f>"40800"</f>
        <v>40800</v>
      </c>
      <c r="D17" t="s">
        <v>60</v>
      </c>
      <c r="E17" t="s">
        <v>47</v>
      </c>
      <c r="F17" t="s">
        <v>61</v>
      </c>
      <c r="G17" t="str">
        <f>"24 H AUKIOLO"</f>
        <v>24 H AUKIOLO</v>
      </c>
      <c r="H17" t="str">
        <f>""</f>
        <v/>
      </c>
      <c r="I17" t="s">
        <v>62</v>
      </c>
      <c r="J17" t="s">
        <v>63</v>
      </c>
    </row>
    <row r="18" spans="1:10" x14ac:dyDescent="0.25">
      <c r="A18" t="str">
        <f>"05816"</f>
        <v>05816</v>
      </c>
      <c r="B18" t="s">
        <v>64</v>
      </c>
      <c r="C18" t="str">
        <f>"40800"</f>
        <v>40800</v>
      </c>
      <c r="D18" t="s">
        <v>60</v>
      </c>
      <c r="E18" t="s">
        <v>65</v>
      </c>
      <c r="F18" t="s">
        <v>66</v>
      </c>
      <c r="G18" t="str">
        <f>"LIIKETILAN AUKIOLO"</f>
        <v>LIIKETILAN AUKIOLO</v>
      </c>
      <c r="H18" t="str">
        <f>""</f>
        <v/>
      </c>
      <c r="I18" t="s">
        <v>67</v>
      </c>
      <c r="J18" t="s">
        <v>68</v>
      </c>
    </row>
    <row r="19" spans="1:10" x14ac:dyDescent="0.25">
      <c r="A19" t="str">
        <f>"04975"</f>
        <v>04975</v>
      </c>
      <c r="B19" t="s">
        <v>69</v>
      </c>
      <c r="C19" t="str">
        <f>"40900"</f>
        <v>40900</v>
      </c>
      <c r="D19" t="s">
        <v>70</v>
      </c>
      <c r="E19" t="s">
        <v>25</v>
      </c>
      <c r="F19" t="s">
        <v>71</v>
      </c>
      <c r="G19" t="str">
        <f t="shared" ref="G19:G21" si="2">"24 H AUKIOLO"</f>
        <v>24 H AUKIOLO</v>
      </c>
      <c r="H19" t="str">
        <f>""</f>
        <v/>
      </c>
      <c r="I19" t="s">
        <v>72</v>
      </c>
      <c r="J19" t="s">
        <v>73</v>
      </c>
    </row>
    <row r="20" spans="1:10" x14ac:dyDescent="0.25">
      <c r="A20" t="str">
        <f>"04230"</f>
        <v>04230</v>
      </c>
      <c r="B20" t="s">
        <v>74</v>
      </c>
      <c r="C20" t="str">
        <f>"40950"</f>
        <v>40950</v>
      </c>
      <c r="D20" t="s">
        <v>75</v>
      </c>
      <c r="E20" t="s">
        <v>7</v>
      </c>
      <c r="F20" t="s">
        <v>76</v>
      </c>
      <c r="G20" t="str">
        <f t="shared" si="2"/>
        <v>24 H AUKIOLO</v>
      </c>
      <c r="H20" t="str">
        <f>""</f>
        <v/>
      </c>
      <c r="I20" t="s">
        <v>77</v>
      </c>
      <c r="J20" t="s">
        <v>78</v>
      </c>
    </row>
    <row r="21" spans="1:10" x14ac:dyDescent="0.25">
      <c r="A21" t="str">
        <f>"05083"</f>
        <v>05083</v>
      </c>
      <c r="B21" t="s">
        <v>79</v>
      </c>
      <c r="C21" t="str">
        <f>"41160"</f>
        <v>41160</v>
      </c>
      <c r="D21" t="s">
        <v>80</v>
      </c>
      <c r="E21" t="s">
        <v>25</v>
      </c>
      <c r="F21" t="s">
        <v>71</v>
      </c>
      <c r="G21" t="str">
        <f t="shared" si="2"/>
        <v>24 H AUKIOLO</v>
      </c>
      <c r="H21" t="str">
        <f>""</f>
        <v/>
      </c>
      <c r="I21" t="s">
        <v>81</v>
      </c>
      <c r="J2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otot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Vesa-Tapani Kristian Vertainen</dc:creator>
  <cp:lastModifiedBy>Vesa-Tapani Kristian Vertainen</cp:lastModifiedBy>
  <dcterms:created xsi:type="dcterms:W3CDTF">2017-10-02T06:56:39Z</dcterms:created>
  <dcterms:modified xsi:type="dcterms:W3CDTF">2017-10-02T07:00:41Z</dcterms:modified>
</cp:coreProperties>
</file>