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 hidePivotFieldList="1" defaultThemeVersion="124226"/>
  <xr:revisionPtr revIDLastSave="0" documentId="13_ncr:1_{D41DCF40-F3EA-4467-A54F-7F29025560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cks Portfolio" sheetId="11" r:id="rId1"/>
  </sheets>
  <definedNames>
    <definedName name="Sales">#REF!</definedName>
    <definedName name="Sales_">#REF!</definedName>
    <definedName name="Sales1">#REF!</definedName>
    <definedName name="Sales12">#REF!</definedName>
    <definedName name="Sales13">#REF!</definedName>
    <definedName name="t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1" l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4" i="11"/>
  <c r="Q28" i="11"/>
  <c r="Q30" i="11" s="1"/>
  <c r="S28" i="11"/>
  <c r="S30" i="11" s="1"/>
  <c r="K32" i="11" s="1"/>
  <c r="O28" i="11"/>
  <c r="O30" i="11" s="1"/>
  <c r="P28" i="11"/>
  <c r="P30" i="11" s="1"/>
  <c r="H263" i="11" s="1"/>
  <c r="J10" i="11" l="1"/>
  <c r="J23" i="11"/>
  <c r="J66" i="11"/>
  <c r="J108" i="11"/>
  <c r="J145" i="11"/>
  <c r="J181" i="11"/>
  <c r="J218" i="11"/>
  <c r="J250" i="11"/>
  <c r="J79" i="11"/>
  <c r="J116" i="11"/>
  <c r="J154" i="11"/>
  <c r="J225" i="11"/>
  <c r="J258" i="11"/>
  <c r="J41" i="11"/>
  <c r="J124" i="11"/>
  <c r="J194" i="11"/>
  <c r="J230" i="11"/>
  <c r="J97" i="11"/>
  <c r="J138" i="11"/>
  <c r="J206" i="11"/>
  <c r="J18" i="11"/>
  <c r="J139" i="11"/>
  <c r="J245" i="11"/>
  <c r="J31" i="11"/>
  <c r="J71" i="11"/>
  <c r="J110" i="11"/>
  <c r="J153" i="11"/>
  <c r="J186" i="11"/>
  <c r="J219" i="11"/>
  <c r="J257" i="11"/>
  <c r="J34" i="11"/>
  <c r="J193" i="11"/>
  <c r="J81" i="11"/>
  <c r="J161" i="11"/>
  <c r="J262" i="11"/>
  <c r="J243" i="11"/>
  <c r="J65" i="11"/>
  <c r="J179" i="11"/>
  <c r="J50" i="11"/>
  <c r="J87" i="11"/>
  <c r="J125" i="11"/>
  <c r="J166" i="11"/>
  <c r="J198" i="11"/>
  <c r="J233" i="11"/>
  <c r="J14" i="11"/>
  <c r="J57" i="11"/>
  <c r="J173" i="11"/>
  <c r="J101" i="11"/>
  <c r="J211" i="11"/>
  <c r="J51" i="11"/>
  <c r="J93" i="11"/>
  <c r="J130" i="11"/>
  <c r="J169" i="11"/>
  <c r="J205" i="11"/>
  <c r="J237" i="11"/>
  <c r="J254" i="11"/>
  <c r="J229" i="11"/>
  <c r="J190" i="11"/>
  <c r="J165" i="11"/>
  <c r="J135" i="11"/>
  <c r="J107" i="11"/>
  <c r="J78" i="11"/>
  <c r="J30" i="11"/>
  <c r="J4" i="11"/>
  <c r="J253" i="11"/>
  <c r="J227" i="11"/>
  <c r="J214" i="11"/>
  <c r="J202" i="11"/>
  <c r="J189" i="11"/>
  <c r="J177" i="11"/>
  <c r="J148" i="11"/>
  <c r="J134" i="11"/>
  <c r="J119" i="11"/>
  <c r="J106" i="11"/>
  <c r="J90" i="11"/>
  <c r="J75" i="11"/>
  <c r="J61" i="11"/>
  <c r="J45" i="11"/>
  <c r="J29" i="11"/>
  <c r="J12" i="11"/>
  <c r="J20" i="11"/>
  <c r="J28" i="11"/>
  <c r="J36" i="11"/>
  <c r="J44" i="11"/>
  <c r="J52" i="11"/>
  <c r="J8" i="11"/>
  <c r="J16" i="11"/>
  <c r="J24" i="11"/>
  <c r="J32" i="11"/>
  <c r="J40" i="11"/>
  <c r="J48" i="11"/>
  <c r="J56" i="11"/>
  <c r="J64" i="11"/>
  <c r="J72" i="11"/>
  <c r="J80" i="11"/>
  <c r="J88" i="11"/>
  <c r="J96" i="11"/>
  <c r="J104" i="11"/>
  <c r="J112" i="11"/>
  <c r="J120" i="11"/>
  <c r="J128" i="11"/>
  <c r="J136" i="11"/>
  <c r="J144" i="11"/>
  <c r="J152" i="11"/>
  <c r="J160" i="11"/>
  <c r="J11" i="11"/>
  <c r="J22" i="11"/>
  <c r="J33" i="11"/>
  <c r="J43" i="11"/>
  <c r="J54" i="11"/>
  <c r="J63" i="11"/>
  <c r="J73" i="11"/>
  <c r="J82" i="11"/>
  <c r="J91" i="11"/>
  <c r="J100" i="11"/>
  <c r="J109" i="11"/>
  <c r="J118" i="11"/>
  <c r="J127" i="11"/>
  <c r="J137" i="11"/>
  <c r="J146" i="11"/>
  <c r="J155" i="11"/>
  <c r="J164" i="11"/>
  <c r="J172" i="11"/>
  <c r="J180" i="11"/>
  <c r="J188" i="11"/>
  <c r="J196" i="11"/>
  <c r="J204" i="11"/>
  <c r="J212" i="11"/>
  <c r="J220" i="11"/>
  <c r="J228" i="11"/>
  <c r="J236" i="11"/>
  <c r="J244" i="11"/>
  <c r="J252" i="11"/>
  <c r="J260" i="11"/>
  <c r="J5" i="11"/>
  <c r="J15" i="11"/>
  <c r="J26" i="11"/>
  <c r="J37" i="11"/>
  <c r="J47" i="11"/>
  <c r="J58" i="11"/>
  <c r="J67" i="11"/>
  <c r="J76" i="11"/>
  <c r="J85" i="11"/>
  <c r="J94" i="11"/>
  <c r="J103" i="11"/>
  <c r="J113" i="11"/>
  <c r="J122" i="11"/>
  <c r="J131" i="11"/>
  <c r="J140" i="11"/>
  <c r="J149" i="11"/>
  <c r="J158" i="11"/>
  <c r="J167" i="11"/>
  <c r="J175" i="11"/>
  <c r="J183" i="11"/>
  <c r="J191" i="11"/>
  <c r="J199" i="11"/>
  <c r="J207" i="11"/>
  <c r="J215" i="11"/>
  <c r="J223" i="11"/>
  <c r="J231" i="11"/>
  <c r="J239" i="11"/>
  <c r="J247" i="11"/>
  <c r="J255" i="11"/>
  <c r="J263" i="11"/>
  <c r="J200" i="11"/>
  <c r="J216" i="11"/>
  <c r="J232" i="11"/>
  <c r="J248" i="11"/>
  <c r="J256" i="11"/>
  <c r="J6" i="11"/>
  <c r="J17" i="11"/>
  <c r="J27" i="11"/>
  <c r="J38" i="11"/>
  <c r="J49" i="11"/>
  <c r="J59" i="11"/>
  <c r="J68" i="11"/>
  <c r="J77" i="11"/>
  <c r="J86" i="11"/>
  <c r="J95" i="11"/>
  <c r="J105" i="11"/>
  <c r="J114" i="11"/>
  <c r="J123" i="11"/>
  <c r="J132" i="11"/>
  <c r="J141" i="11"/>
  <c r="J150" i="11"/>
  <c r="J159" i="11"/>
  <c r="J168" i="11"/>
  <c r="J176" i="11"/>
  <c r="J184" i="11"/>
  <c r="J192" i="11"/>
  <c r="J208" i="11"/>
  <c r="J224" i="11"/>
  <c r="J240" i="11"/>
  <c r="J264" i="11"/>
  <c r="J242" i="11"/>
  <c r="J217" i="11"/>
  <c r="J203" i="11"/>
  <c r="J178" i="11"/>
  <c r="J151" i="11"/>
  <c r="J121" i="11"/>
  <c r="J92" i="11"/>
  <c r="J62" i="11"/>
  <c r="J46" i="11"/>
  <c r="J13" i="11"/>
  <c r="J241" i="11"/>
  <c r="J163" i="11"/>
  <c r="J265" i="11"/>
  <c r="J251" i="11"/>
  <c r="J238" i="11"/>
  <c r="J226" i="11"/>
  <c r="J213" i="11"/>
  <c r="J201" i="11"/>
  <c r="J187" i="11"/>
  <c r="J174" i="11"/>
  <c r="J162" i="11"/>
  <c r="J147" i="11"/>
  <c r="J133" i="11"/>
  <c r="J117" i="11"/>
  <c r="J102" i="11"/>
  <c r="J89" i="11"/>
  <c r="J74" i="11"/>
  <c r="J60" i="11"/>
  <c r="J42" i="11"/>
  <c r="J25" i="11"/>
  <c r="J9" i="11"/>
  <c r="J235" i="11"/>
  <c r="J143" i="11"/>
  <c r="J39" i="11"/>
  <c r="J7" i="11"/>
  <c r="J261" i="11"/>
  <c r="J249" i="11"/>
  <c r="J222" i="11"/>
  <c r="J210" i="11"/>
  <c r="J197" i="11"/>
  <c r="J185" i="11"/>
  <c r="J171" i="11"/>
  <c r="J157" i="11"/>
  <c r="J129" i="11"/>
  <c r="J115" i="11"/>
  <c r="J99" i="11"/>
  <c r="J84" i="11"/>
  <c r="J70" i="11"/>
  <c r="J55" i="11"/>
  <c r="J21" i="11"/>
  <c r="J259" i="11"/>
  <c r="J246" i="11"/>
  <c r="J234" i="11"/>
  <c r="J221" i="11"/>
  <c r="J209" i="11"/>
  <c r="J195" i="11"/>
  <c r="J182" i="11"/>
  <c r="J170" i="11"/>
  <c r="J156" i="11"/>
  <c r="J142" i="11"/>
  <c r="J126" i="11"/>
  <c r="J111" i="11"/>
  <c r="J98" i="11"/>
  <c r="J83" i="11"/>
  <c r="J69" i="11"/>
  <c r="J53" i="11"/>
  <c r="J35" i="11"/>
  <c r="J19" i="11"/>
  <c r="K26" i="11"/>
  <c r="K247" i="11"/>
  <c r="K215" i="11"/>
  <c r="K191" i="11"/>
  <c r="K159" i="11"/>
  <c r="K119" i="11"/>
  <c r="K95" i="11"/>
  <c r="K71" i="11"/>
  <c r="K39" i="11"/>
  <c r="K262" i="11"/>
  <c r="K222" i="11"/>
  <c r="K174" i="11"/>
  <c r="K38" i="11"/>
  <c r="K4" i="11"/>
  <c r="K24" i="11"/>
  <c r="K16" i="11"/>
  <c r="K8" i="11"/>
  <c r="K261" i="11"/>
  <c r="K253" i="11"/>
  <c r="K245" i="11"/>
  <c r="K237" i="11"/>
  <c r="K229" i="11"/>
  <c r="K221" i="11"/>
  <c r="K213" i="11"/>
  <c r="K205" i="11"/>
  <c r="K197" i="11"/>
  <c r="K189" i="11"/>
  <c r="K181" i="11"/>
  <c r="K173" i="11"/>
  <c r="K165" i="11"/>
  <c r="K157" i="11"/>
  <c r="K149" i="11"/>
  <c r="K141" i="11"/>
  <c r="K133" i="11"/>
  <c r="K125" i="11"/>
  <c r="K117" i="11"/>
  <c r="K109" i="11"/>
  <c r="K101" i="11"/>
  <c r="K93" i="11"/>
  <c r="K85" i="11"/>
  <c r="K77" i="11"/>
  <c r="K69" i="11"/>
  <c r="K61" i="11"/>
  <c r="K53" i="11"/>
  <c r="K45" i="11"/>
  <c r="K37" i="11"/>
  <c r="K246" i="11"/>
  <c r="K214" i="11"/>
  <c r="K190" i="11"/>
  <c r="K166" i="11"/>
  <c r="K142" i="11"/>
  <c r="K118" i="11"/>
  <c r="K102" i="11"/>
  <c r="K86" i="11"/>
  <c r="K46" i="11"/>
  <c r="K31" i="11"/>
  <c r="K23" i="11"/>
  <c r="K15" i="11"/>
  <c r="K7" i="11"/>
  <c r="K260" i="11"/>
  <c r="K252" i="11"/>
  <c r="K244" i="11"/>
  <c r="K236" i="11"/>
  <c r="K228" i="11"/>
  <c r="K220" i="11"/>
  <c r="K212" i="11"/>
  <c r="K204" i="11"/>
  <c r="K196" i="11"/>
  <c r="K188" i="11"/>
  <c r="K180" i="11"/>
  <c r="K172" i="11"/>
  <c r="K164" i="11"/>
  <c r="K156" i="11"/>
  <c r="K148" i="11"/>
  <c r="K140" i="11"/>
  <c r="K132" i="11"/>
  <c r="K124" i="11"/>
  <c r="K116" i="11"/>
  <c r="K108" i="11"/>
  <c r="K100" i="11"/>
  <c r="K92" i="11"/>
  <c r="K84" i="11"/>
  <c r="K76" i="11"/>
  <c r="K68" i="11"/>
  <c r="K60" i="11"/>
  <c r="K52" i="11"/>
  <c r="K44" i="11"/>
  <c r="K36" i="11"/>
  <c r="K263" i="11"/>
  <c r="K239" i="11"/>
  <c r="K207" i="11"/>
  <c r="K167" i="11"/>
  <c r="K127" i="11"/>
  <c r="K47" i="11"/>
  <c r="K9" i="11"/>
  <c r="K238" i="11"/>
  <c r="K198" i="11"/>
  <c r="K158" i="11"/>
  <c r="K134" i="11"/>
  <c r="K110" i="11"/>
  <c r="K94" i="11"/>
  <c r="K78" i="11"/>
  <c r="K54" i="11"/>
  <c r="K30" i="11"/>
  <c r="K22" i="11"/>
  <c r="K14" i="11"/>
  <c r="K6" i="11"/>
  <c r="K259" i="11"/>
  <c r="K251" i="11"/>
  <c r="K243" i="11"/>
  <c r="K235" i="11"/>
  <c r="K227" i="11"/>
  <c r="K219" i="11"/>
  <c r="K211" i="11"/>
  <c r="K203" i="11"/>
  <c r="K195" i="11"/>
  <c r="K187" i="11"/>
  <c r="K179" i="11"/>
  <c r="K171" i="11"/>
  <c r="K163" i="11"/>
  <c r="K155" i="11"/>
  <c r="K147" i="11"/>
  <c r="K139" i="11"/>
  <c r="K131" i="11"/>
  <c r="K123" i="11"/>
  <c r="K115" i="11"/>
  <c r="K107" i="11"/>
  <c r="K99" i="11"/>
  <c r="K91" i="11"/>
  <c r="K83" i="11"/>
  <c r="K75" i="11"/>
  <c r="K67" i="11"/>
  <c r="K59" i="11"/>
  <c r="K51" i="11"/>
  <c r="K43" i="11"/>
  <c r="K35" i="11"/>
  <c r="K18" i="11"/>
  <c r="K255" i="11"/>
  <c r="K223" i="11"/>
  <c r="K183" i="11"/>
  <c r="K151" i="11"/>
  <c r="K135" i="11"/>
  <c r="K103" i="11"/>
  <c r="K79" i="11"/>
  <c r="K55" i="11"/>
  <c r="K17" i="11"/>
  <c r="K254" i="11"/>
  <c r="K206" i="11"/>
  <c r="K150" i="11"/>
  <c r="K62" i="11"/>
  <c r="K29" i="11"/>
  <c r="K21" i="11"/>
  <c r="K13" i="11"/>
  <c r="K5" i="11"/>
  <c r="K258" i="11"/>
  <c r="K250" i="11"/>
  <c r="K242" i="11"/>
  <c r="K234" i="11"/>
  <c r="K226" i="11"/>
  <c r="K218" i="11"/>
  <c r="K210" i="11"/>
  <c r="K202" i="11"/>
  <c r="K194" i="11"/>
  <c r="K186" i="11"/>
  <c r="K178" i="11"/>
  <c r="K170" i="11"/>
  <c r="K162" i="11"/>
  <c r="K154" i="11"/>
  <c r="K146" i="11"/>
  <c r="K138" i="11"/>
  <c r="K130" i="11"/>
  <c r="K122" i="11"/>
  <c r="K114" i="11"/>
  <c r="K106" i="11"/>
  <c r="K98" i="11"/>
  <c r="K90" i="11"/>
  <c r="K82" i="11"/>
  <c r="K74" i="11"/>
  <c r="K66" i="11"/>
  <c r="K58" i="11"/>
  <c r="K50" i="11"/>
  <c r="K42" i="11"/>
  <c r="K34" i="11"/>
  <c r="K10" i="11"/>
  <c r="K231" i="11"/>
  <c r="K199" i="11"/>
  <c r="K175" i="11"/>
  <c r="K143" i="11"/>
  <c r="K111" i="11"/>
  <c r="K87" i="11"/>
  <c r="K63" i="11"/>
  <c r="K25" i="11"/>
  <c r="K230" i="11"/>
  <c r="K182" i="11"/>
  <c r="K126" i="11"/>
  <c r="K70" i="11"/>
  <c r="K28" i="11"/>
  <c r="K20" i="11"/>
  <c r="K12" i="11"/>
  <c r="K265" i="11"/>
  <c r="K257" i="11"/>
  <c r="K249" i="11"/>
  <c r="K241" i="11"/>
  <c r="K233" i="11"/>
  <c r="K225" i="11"/>
  <c r="K217" i="11"/>
  <c r="K209" i="11"/>
  <c r="K201" i="11"/>
  <c r="K193" i="11"/>
  <c r="K185" i="11"/>
  <c r="K177" i="11"/>
  <c r="K169" i="11"/>
  <c r="K161" i="11"/>
  <c r="K153" i="11"/>
  <c r="K145" i="11"/>
  <c r="K137" i="11"/>
  <c r="K129" i="11"/>
  <c r="K121" i="11"/>
  <c r="K113" i="11"/>
  <c r="K105" i="11"/>
  <c r="K97" i="11"/>
  <c r="K89" i="11"/>
  <c r="K81" i="11"/>
  <c r="K73" i="11"/>
  <c r="K65" i="11"/>
  <c r="K57" i="11"/>
  <c r="K49" i="11"/>
  <c r="K41" i="11"/>
  <c r="K33" i="11"/>
  <c r="K27" i="11"/>
  <c r="K19" i="11"/>
  <c r="K11" i="11"/>
  <c r="K264" i="11"/>
  <c r="K256" i="11"/>
  <c r="K248" i="11"/>
  <c r="K240" i="11"/>
  <c r="K232" i="11"/>
  <c r="K224" i="11"/>
  <c r="K216" i="11"/>
  <c r="K208" i="11"/>
  <c r="K200" i="11"/>
  <c r="K192" i="11"/>
  <c r="K184" i="11"/>
  <c r="K176" i="11"/>
  <c r="K168" i="11"/>
  <c r="K160" i="11"/>
  <c r="K152" i="11"/>
  <c r="K144" i="11"/>
  <c r="K136" i="11"/>
  <c r="K128" i="11"/>
  <c r="K120" i="11"/>
  <c r="K112" i="11"/>
  <c r="K104" i="11"/>
  <c r="K96" i="11"/>
  <c r="K88" i="11"/>
  <c r="K80" i="11"/>
  <c r="K72" i="11"/>
  <c r="K64" i="11"/>
  <c r="K56" i="11"/>
  <c r="K48" i="11"/>
  <c r="K40" i="11"/>
  <c r="H125" i="11"/>
  <c r="H77" i="11"/>
  <c r="H48" i="11"/>
  <c r="H64" i="11"/>
  <c r="H109" i="11"/>
  <c r="H157" i="11"/>
  <c r="H33" i="11"/>
  <c r="H237" i="11"/>
  <c r="H32" i="11"/>
  <c r="H45" i="11"/>
  <c r="H253" i="11"/>
  <c r="H141" i="11"/>
  <c r="H61" i="11"/>
  <c r="H173" i="11"/>
  <c r="H189" i="11"/>
  <c r="H205" i="11"/>
  <c r="H93" i="11"/>
  <c r="H221" i="11"/>
  <c r="H44" i="11"/>
  <c r="H60" i="11"/>
  <c r="H76" i="11"/>
  <c r="H92" i="11"/>
  <c r="H108" i="11"/>
  <c r="H124" i="11"/>
  <c r="H140" i="11"/>
  <c r="H156" i="11"/>
  <c r="H172" i="11"/>
  <c r="H188" i="11"/>
  <c r="H204" i="11"/>
  <c r="H220" i="11"/>
  <c r="H236" i="11"/>
  <c r="H252" i="11"/>
  <c r="H112" i="11"/>
  <c r="H256" i="11"/>
  <c r="H34" i="11"/>
  <c r="H49" i="11"/>
  <c r="H65" i="11"/>
  <c r="H81" i="11"/>
  <c r="H97" i="11"/>
  <c r="H113" i="11"/>
  <c r="H129" i="11"/>
  <c r="H145" i="11"/>
  <c r="H161" i="11"/>
  <c r="H177" i="11"/>
  <c r="H193" i="11"/>
  <c r="H209" i="11"/>
  <c r="H225" i="11"/>
  <c r="H241" i="11"/>
  <c r="H257" i="11"/>
  <c r="H96" i="11"/>
  <c r="H176" i="11"/>
  <c r="H240" i="11"/>
  <c r="H36" i="11"/>
  <c r="H52" i="11"/>
  <c r="H68" i="11"/>
  <c r="H84" i="11"/>
  <c r="H100" i="11"/>
  <c r="H116" i="11"/>
  <c r="H132" i="11"/>
  <c r="H148" i="11"/>
  <c r="H164" i="11"/>
  <c r="H180" i="11"/>
  <c r="H196" i="11"/>
  <c r="H212" i="11"/>
  <c r="H228" i="11"/>
  <c r="H244" i="11"/>
  <c r="H260" i="11"/>
  <c r="H128" i="11"/>
  <c r="H224" i="11"/>
  <c r="H37" i="11"/>
  <c r="H53" i="11"/>
  <c r="H69" i="11"/>
  <c r="H85" i="11"/>
  <c r="H101" i="11"/>
  <c r="H117" i="11"/>
  <c r="H133" i="11"/>
  <c r="H149" i="11"/>
  <c r="H165" i="11"/>
  <c r="H181" i="11"/>
  <c r="H197" i="11"/>
  <c r="H213" i="11"/>
  <c r="H229" i="11"/>
  <c r="H245" i="11"/>
  <c r="H261" i="11"/>
  <c r="H144" i="11"/>
  <c r="H208" i="11"/>
  <c r="H40" i="11"/>
  <c r="H56" i="11"/>
  <c r="H72" i="11"/>
  <c r="H88" i="11"/>
  <c r="H104" i="11"/>
  <c r="H120" i="11"/>
  <c r="H136" i="11"/>
  <c r="H152" i="11"/>
  <c r="H168" i="11"/>
  <c r="H184" i="11"/>
  <c r="H200" i="11"/>
  <c r="H216" i="11"/>
  <c r="H232" i="11"/>
  <c r="H248" i="11"/>
  <c r="H264" i="11"/>
  <c r="H80" i="11"/>
  <c r="H160" i="11"/>
  <c r="H192" i="11"/>
  <c r="H41" i="11"/>
  <c r="H57" i="11"/>
  <c r="H73" i="11"/>
  <c r="H89" i="11"/>
  <c r="H105" i="11"/>
  <c r="H121" i="11"/>
  <c r="H137" i="11"/>
  <c r="H153" i="11"/>
  <c r="H169" i="11"/>
  <c r="H185" i="11"/>
  <c r="H201" i="11"/>
  <c r="H217" i="11"/>
  <c r="H233" i="11"/>
  <c r="H249" i="11"/>
  <c r="H265" i="11"/>
  <c r="H42" i="11"/>
  <c r="H50" i="11"/>
  <c r="H58" i="11"/>
  <c r="H66" i="11"/>
  <c r="H74" i="11"/>
  <c r="H82" i="11"/>
  <c r="H90" i="11"/>
  <c r="H98" i="11"/>
  <c r="H106" i="11"/>
  <c r="H114" i="11"/>
  <c r="H122" i="11"/>
  <c r="H130" i="11"/>
  <c r="H138" i="11"/>
  <c r="H146" i="11"/>
  <c r="H154" i="11"/>
  <c r="H162" i="11"/>
  <c r="H170" i="11"/>
  <c r="H178" i="11"/>
  <c r="H186" i="11"/>
  <c r="H194" i="11"/>
  <c r="H202" i="11"/>
  <c r="H210" i="11"/>
  <c r="H218" i="11"/>
  <c r="H226" i="11"/>
  <c r="H234" i="11"/>
  <c r="H242" i="11"/>
  <c r="H250" i="11"/>
  <c r="H258" i="11"/>
  <c r="H35" i="11"/>
  <c r="H43" i="11"/>
  <c r="H51" i="11"/>
  <c r="H59" i="11"/>
  <c r="H67" i="11"/>
  <c r="H75" i="11"/>
  <c r="H83" i="11"/>
  <c r="H91" i="11"/>
  <c r="H99" i="11"/>
  <c r="H107" i="11"/>
  <c r="H115" i="11"/>
  <c r="H123" i="11"/>
  <c r="H131" i="11"/>
  <c r="H139" i="11"/>
  <c r="H147" i="11"/>
  <c r="H155" i="11"/>
  <c r="H163" i="11"/>
  <c r="H171" i="11"/>
  <c r="H179" i="11"/>
  <c r="H187" i="11"/>
  <c r="H195" i="11"/>
  <c r="H203" i="11"/>
  <c r="H211" i="11"/>
  <c r="H219" i="11"/>
  <c r="H227" i="11"/>
  <c r="H235" i="11"/>
  <c r="H243" i="11"/>
  <c r="H251" i="11"/>
  <c r="H259" i="11"/>
  <c r="H38" i="11"/>
  <c r="H46" i="11"/>
  <c r="H54" i="11"/>
  <c r="H62" i="11"/>
  <c r="H70" i="11"/>
  <c r="H78" i="11"/>
  <c r="H86" i="11"/>
  <c r="H94" i="11"/>
  <c r="H102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206" i="11"/>
  <c r="H214" i="11"/>
  <c r="H222" i="11"/>
  <c r="H230" i="11"/>
  <c r="H238" i="11"/>
  <c r="H246" i="11"/>
  <c r="H254" i="11"/>
  <c r="H262" i="11"/>
  <c r="H4" i="11"/>
  <c r="H39" i="11"/>
  <c r="H47" i="11"/>
  <c r="H55" i="11"/>
  <c r="H63" i="11"/>
  <c r="H71" i="11"/>
  <c r="H79" i="11"/>
  <c r="H87" i="11"/>
  <c r="H95" i="11"/>
  <c r="H103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207" i="11"/>
  <c r="H215" i="11"/>
  <c r="H223" i="11"/>
  <c r="H231" i="11"/>
  <c r="H239" i="11"/>
  <c r="H247" i="11"/>
  <c r="H255" i="11"/>
  <c r="H10" i="11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L108" i="11" s="1"/>
  <c r="G116" i="11"/>
  <c r="L116" i="11" s="1"/>
  <c r="G124" i="11"/>
  <c r="L124" i="11" s="1"/>
  <c r="G132" i="11"/>
  <c r="G140" i="11"/>
  <c r="G148" i="11"/>
  <c r="G156" i="11"/>
  <c r="G164" i="11"/>
  <c r="G172" i="11"/>
  <c r="G180" i="11"/>
  <c r="G188" i="11"/>
  <c r="G196" i="11"/>
  <c r="G204" i="11"/>
  <c r="G212" i="11"/>
  <c r="G220" i="11"/>
  <c r="G228" i="11"/>
  <c r="G236" i="11"/>
  <c r="G244" i="11"/>
  <c r="G252" i="11"/>
  <c r="G260" i="11"/>
  <c r="G7" i="11"/>
  <c r="G23" i="11"/>
  <c r="L23" i="11" s="1"/>
  <c r="G47" i="11"/>
  <c r="G71" i="11"/>
  <c r="L71" i="11" s="1"/>
  <c r="G95" i="11"/>
  <c r="G119" i="11"/>
  <c r="G143" i="11"/>
  <c r="G167" i="11"/>
  <c r="G191" i="11"/>
  <c r="G215" i="11"/>
  <c r="G239" i="11"/>
  <c r="G263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L93" i="11" s="1"/>
  <c r="G101" i="11"/>
  <c r="L101" i="11" s="1"/>
  <c r="G109" i="11"/>
  <c r="G117" i="11"/>
  <c r="G125" i="11"/>
  <c r="L125" i="11" s="1"/>
  <c r="G133" i="11"/>
  <c r="G141" i="11"/>
  <c r="G149" i="11"/>
  <c r="G157" i="11"/>
  <c r="G165" i="11"/>
  <c r="G173" i="11"/>
  <c r="L173" i="11" s="1"/>
  <c r="G181" i="11"/>
  <c r="L181" i="11" s="1"/>
  <c r="G189" i="11"/>
  <c r="G197" i="11"/>
  <c r="G205" i="11"/>
  <c r="L205" i="11" s="1"/>
  <c r="G213" i="11"/>
  <c r="G221" i="11"/>
  <c r="G229" i="11"/>
  <c r="G237" i="11"/>
  <c r="L237" i="11" s="1"/>
  <c r="G245" i="11"/>
  <c r="L245" i="11" s="1"/>
  <c r="G253" i="11"/>
  <c r="G261" i="11"/>
  <c r="G15" i="11"/>
  <c r="G39" i="11"/>
  <c r="G55" i="11"/>
  <c r="G79" i="11"/>
  <c r="G103" i="11"/>
  <c r="G135" i="11"/>
  <c r="G159" i="11"/>
  <c r="G183" i="11"/>
  <c r="G207" i="11"/>
  <c r="G231" i="11"/>
  <c r="G255" i="11"/>
  <c r="G6" i="11"/>
  <c r="G14" i="11"/>
  <c r="L14" i="11" s="1"/>
  <c r="G22" i="11"/>
  <c r="G30" i="11"/>
  <c r="G38" i="11"/>
  <c r="G46" i="11"/>
  <c r="G54" i="11"/>
  <c r="G62" i="11"/>
  <c r="G70" i="11"/>
  <c r="G78" i="11"/>
  <c r="G86" i="11"/>
  <c r="G94" i="11"/>
  <c r="G102" i="11"/>
  <c r="G110" i="11"/>
  <c r="L110" i="11" s="1"/>
  <c r="G118" i="11"/>
  <c r="G126" i="11"/>
  <c r="G134" i="11"/>
  <c r="G142" i="11"/>
  <c r="G150" i="11"/>
  <c r="G158" i="11"/>
  <c r="G166" i="11"/>
  <c r="L166" i="11" s="1"/>
  <c r="G174" i="11"/>
  <c r="G182" i="11"/>
  <c r="G190" i="11"/>
  <c r="G198" i="11"/>
  <c r="L198" i="11" s="1"/>
  <c r="G206" i="11"/>
  <c r="L206" i="11" s="1"/>
  <c r="G214" i="11"/>
  <c r="G222" i="11"/>
  <c r="G230" i="11"/>
  <c r="G238" i="11"/>
  <c r="G246" i="11"/>
  <c r="G254" i="11"/>
  <c r="G262" i="11"/>
  <c r="L262" i="11" s="1"/>
  <c r="G31" i="11"/>
  <c r="L31" i="11" s="1"/>
  <c r="G63" i="11"/>
  <c r="G87" i="11"/>
  <c r="L87" i="11" s="1"/>
  <c r="G111" i="11"/>
  <c r="G127" i="11"/>
  <c r="G151" i="11"/>
  <c r="G175" i="11"/>
  <c r="G199" i="11"/>
  <c r="G223" i="11"/>
  <c r="G247" i="11"/>
  <c r="G9" i="11"/>
  <c r="G17" i="11"/>
  <c r="G25" i="11"/>
  <c r="G33" i="11"/>
  <c r="G41" i="11"/>
  <c r="L41" i="11" s="1"/>
  <c r="G49" i="11"/>
  <c r="G57" i="11"/>
  <c r="L57" i="11" s="1"/>
  <c r="G65" i="11"/>
  <c r="L65" i="11" s="1"/>
  <c r="G73" i="11"/>
  <c r="G81" i="11"/>
  <c r="G89" i="11"/>
  <c r="G97" i="11"/>
  <c r="L97" i="11" s="1"/>
  <c r="G105" i="11"/>
  <c r="G113" i="11"/>
  <c r="G121" i="11"/>
  <c r="G129" i="11"/>
  <c r="G137" i="11"/>
  <c r="G145" i="11"/>
  <c r="L145" i="11" s="1"/>
  <c r="G153" i="11"/>
  <c r="L153" i="11" s="1"/>
  <c r="G161" i="11"/>
  <c r="L161" i="11" s="1"/>
  <c r="G169" i="11"/>
  <c r="L169" i="11" s="1"/>
  <c r="G177" i="11"/>
  <c r="G185" i="11"/>
  <c r="G193" i="11"/>
  <c r="L193" i="11" s="1"/>
  <c r="G201" i="11"/>
  <c r="G209" i="11"/>
  <c r="G217" i="11"/>
  <c r="G225" i="11"/>
  <c r="L225" i="11" s="1"/>
  <c r="G233" i="11"/>
  <c r="L233" i="11" s="1"/>
  <c r="G241" i="11"/>
  <c r="G249" i="11"/>
  <c r="G257" i="11"/>
  <c r="L257" i="11" s="1"/>
  <c r="G265" i="11"/>
  <c r="G226" i="11"/>
  <c r="G120" i="11"/>
  <c r="G56" i="11"/>
  <c r="G11" i="11"/>
  <c r="G243" i="11"/>
  <c r="L243" i="11" s="1"/>
  <c r="G224" i="11"/>
  <c r="G202" i="11"/>
  <c r="G179" i="11"/>
  <c r="L179" i="11" s="1"/>
  <c r="G160" i="11"/>
  <c r="G138" i="11"/>
  <c r="L138" i="11" s="1"/>
  <c r="G115" i="11"/>
  <c r="G96" i="11"/>
  <c r="G74" i="11"/>
  <c r="G51" i="11"/>
  <c r="L51" i="11" s="1"/>
  <c r="G32" i="11"/>
  <c r="G10" i="11"/>
  <c r="L10" i="11" s="1"/>
  <c r="G162" i="11"/>
  <c r="G34" i="11"/>
  <c r="L34" i="11" s="1"/>
  <c r="G264" i="11"/>
  <c r="G242" i="11"/>
  <c r="G219" i="11"/>
  <c r="L219" i="11" s="1"/>
  <c r="G200" i="11"/>
  <c r="G178" i="11"/>
  <c r="G155" i="11"/>
  <c r="G136" i="11"/>
  <c r="G114" i="11"/>
  <c r="G91" i="11"/>
  <c r="G72" i="11"/>
  <c r="G50" i="11"/>
  <c r="L50" i="11" s="1"/>
  <c r="G27" i="11"/>
  <c r="G8" i="11"/>
  <c r="G203" i="11"/>
  <c r="G98" i="11"/>
  <c r="G195" i="11"/>
  <c r="G112" i="11"/>
  <c r="G48" i="11"/>
  <c r="G171" i="11"/>
  <c r="G66" i="11"/>
  <c r="L66" i="11" s="1"/>
  <c r="G184" i="11"/>
  <c r="G240" i="11"/>
  <c r="G154" i="11"/>
  <c r="L154" i="11" s="1"/>
  <c r="G67" i="11"/>
  <c r="G26" i="11"/>
  <c r="G216" i="11"/>
  <c r="G130" i="11"/>
  <c r="L130" i="11" s="1"/>
  <c r="G147" i="11"/>
  <c r="G42" i="11"/>
  <c r="G139" i="11"/>
  <c r="L139" i="11" s="1"/>
  <c r="G259" i="11"/>
  <c r="G176" i="11"/>
  <c r="G90" i="11"/>
  <c r="G258" i="11"/>
  <c r="L258" i="11" s="1"/>
  <c r="G235" i="11"/>
  <c r="G194" i="11"/>
  <c r="L194" i="11" s="1"/>
  <c r="G152" i="11"/>
  <c r="G107" i="11"/>
  <c r="G88" i="11"/>
  <c r="G43" i="11"/>
  <c r="G24" i="11"/>
  <c r="G256" i="11"/>
  <c r="G234" i="11"/>
  <c r="G211" i="11"/>
  <c r="G192" i="11"/>
  <c r="G170" i="11"/>
  <c r="G128" i="11"/>
  <c r="G106" i="11"/>
  <c r="G83" i="11"/>
  <c r="G64" i="11"/>
  <c r="G19" i="11"/>
  <c r="G251" i="11"/>
  <c r="G232" i="11"/>
  <c r="G210" i="11"/>
  <c r="G187" i="11"/>
  <c r="G168" i="11"/>
  <c r="G146" i="11"/>
  <c r="G123" i="11"/>
  <c r="G104" i="11"/>
  <c r="G82" i="11"/>
  <c r="G59" i="11"/>
  <c r="G40" i="11"/>
  <c r="G18" i="11"/>
  <c r="L18" i="11" s="1"/>
  <c r="G248" i="11"/>
  <c r="G75" i="11"/>
  <c r="G218" i="11"/>
  <c r="L218" i="11" s="1"/>
  <c r="G131" i="11"/>
  <c r="G250" i="11"/>
  <c r="L250" i="11" s="1"/>
  <c r="G227" i="11"/>
  <c r="G208" i="11"/>
  <c r="G186" i="11"/>
  <c r="L186" i="11" s="1"/>
  <c r="G163" i="11"/>
  <c r="G144" i="11"/>
  <c r="G122" i="11"/>
  <c r="G99" i="11"/>
  <c r="G80" i="11"/>
  <c r="G58" i="11"/>
  <c r="G35" i="11"/>
  <c r="G16" i="11"/>
  <c r="H21" i="11"/>
  <c r="H17" i="11"/>
  <c r="H20" i="11"/>
  <c r="H16" i="11"/>
  <c r="H31" i="11"/>
  <c r="H9" i="11"/>
  <c r="H30" i="11"/>
  <c r="H8" i="11"/>
  <c r="H29" i="11"/>
  <c r="H7" i="11"/>
  <c r="H28" i="11"/>
  <c r="H6" i="11"/>
  <c r="H25" i="11"/>
  <c r="H24" i="11"/>
  <c r="H14" i="11"/>
  <c r="H15" i="11"/>
  <c r="H5" i="11"/>
  <c r="H23" i="11"/>
  <c r="H13" i="11"/>
  <c r="G4" i="11"/>
  <c r="H22" i="11"/>
  <c r="H12" i="11"/>
  <c r="H27" i="11"/>
  <c r="H19" i="11"/>
  <c r="H11" i="11"/>
  <c r="H26" i="11"/>
  <c r="H18" i="11"/>
  <c r="R28" i="11"/>
  <c r="L211" i="11" l="1"/>
  <c r="L79" i="11"/>
  <c r="L81" i="11"/>
  <c r="L230" i="11"/>
  <c r="L111" i="11"/>
  <c r="L221" i="11"/>
  <c r="L99" i="11"/>
  <c r="L222" i="11"/>
  <c r="L25" i="11"/>
  <c r="L141" i="11"/>
  <c r="L68" i="11"/>
  <c r="L248" i="11"/>
  <c r="L231" i="11"/>
  <c r="L167" i="11"/>
  <c r="L94" i="11"/>
  <c r="L15" i="11"/>
  <c r="L146" i="11"/>
  <c r="L73" i="11"/>
  <c r="L152" i="11"/>
  <c r="L88" i="11"/>
  <c r="L24" i="11"/>
  <c r="L12" i="11"/>
  <c r="L134" i="11"/>
  <c r="L254" i="11"/>
  <c r="L98" i="11"/>
  <c r="L209" i="11"/>
  <c r="L84" i="11"/>
  <c r="L210" i="11"/>
  <c r="L9" i="11"/>
  <c r="L133" i="11"/>
  <c r="L238" i="11"/>
  <c r="L92" i="11"/>
  <c r="L240" i="11"/>
  <c r="L150" i="11"/>
  <c r="L77" i="11"/>
  <c r="L256" i="11"/>
  <c r="L239" i="11"/>
  <c r="L175" i="11"/>
  <c r="L103" i="11"/>
  <c r="L26" i="11"/>
  <c r="L220" i="11"/>
  <c r="L155" i="11"/>
  <c r="L82" i="11"/>
  <c r="L160" i="11"/>
  <c r="L96" i="11"/>
  <c r="L32" i="11"/>
  <c r="L20" i="11"/>
  <c r="L119" i="11"/>
  <c r="L253" i="11"/>
  <c r="L229" i="11"/>
  <c r="L212" i="11"/>
  <c r="L126" i="11"/>
  <c r="L234" i="11"/>
  <c r="L115" i="11"/>
  <c r="L249" i="11"/>
  <c r="L42" i="11"/>
  <c r="L162" i="11"/>
  <c r="L265" i="11"/>
  <c r="L151" i="11"/>
  <c r="L208" i="11"/>
  <c r="L132" i="11"/>
  <c r="L59" i="11"/>
  <c r="L232" i="11"/>
  <c r="L223" i="11"/>
  <c r="L158" i="11"/>
  <c r="L85" i="11"/>
  <c r="L5" i="11"/>
  <c r="L204" i="11"/>
  <c r="L137" i="11"/>
  <c r="L63" i="11"/>
  <c r="L144" i="11"/>
  <c r="L80" i="11"/>
  <c r="L16" i="11"/>
  <c r="L29" i="11"/>
  <c r="L148" i="11"/>
  <c r="L30" i="11"/>
  <c r="L19" i="11"/>
  <c r="L142" i="11"/>
  <c r="L246" i="11"/>
  <c r="L129" i="11"/>
  <c r="L261" i="11"/>
  <c r="L60" i="11"/>
  <c r="L174" i="11"/>
  <c r="L163" i="11"/>
  <c r="L178" i="11"/>
  <c r="L192" i="11"/>
  <c r="L123" i="11"/>
  <c r="L49" i="11"/>
  <c r="L216" i="11"/>
  <c r="L215" i="11"/>
  <c r="L149" i="11"/>
  <c r="L76" i="11"/>
  <c r="L260" i="11"/>
  <c r="L196" i="11"/>
  <c r="L127" i="11"/>
  <c r="L54" i="11"/>
  <c r="L136" i="11"/>
  <c r="L72" i="11"/>
  <c r="L8" i="11"/>
  <c r="L45" i="11"/>
  <c r="L177" i="11"/>
  <c r="L78" i="11"/>
  <c r="L251" i="11"/>
  <c r="L35" i="11"/>
  <c r="L156" i="11"/>
  <c r="L259" i="11"/>
  <c r="L157" i="11"/>
  <c r="L7" i="11"/>
  <c r="L74" i="11"/>
  <c r="L187" i="11"/>
  <c r="L241" i="11"/>
  <c r="L203" i="11"/>
  <c r="L184" i="11"/>
  <c r="L114" i="11"/>
  <c r="L38" i="11"/>
  <c r="L200" i="11"/>
  <c r="L207" i="11"/>
  <c r="L140" i="11"/>
  <c r="L67" i="11"/>
  <c r="L252" i="11"/>
  <c r="L188" i="11"/>
  <c r="L118" i="11"/>
  <c r="L43" i="11"/>
  <c r="L128" i="11"/>
  <c r="L64" i="11"/>
  <c r="L52" i="11"/>
  <c r="L61" i="11"/>
  <c r="L189" i="11"/>
  <c r="L107" i="11"/>
  <c r="L147" i="11"/>
  <c r="L224" i="11"/>
  <c r="L53" i="11"/>
  <c r="L170" i="11"/>
  <c r="L21" i="11"/>
  <c r="L171" i="11"/>
  <c r="L39" i="11"/>
  <c r="L89" i="11"/>
  <c r="L201" i="11"/>
  <c r="L13" i="11"/>
  <c r="L217" i="11"/>
  <c r="L176" i="11"/>
  <c r="L105" i="11"/>
  <c r="L27" i="11"/>
  <c r="L263" i="11"/>
  <c r="L199" i="11"/>
  <c r="L131" i="11"/>
  <c r="L58" i="11"/>
  <c r="L244" i="11"/>
  <c r="L180" i="11"/>
  <c r="L109" i="11"/>
  <c r="L33" i="11"/>
  <c r="L120" i="11"/>
  <c r="L56" i="11"/>
  <c r="L44" i="11"/>
  <c r="L75" i="11"/>
  <c r="L202" i="11"/>
  <c r="L135" i="11"/>
  <c r="L121" i="11"/>
  <c r="L69" i="11"/>
  <c r="L182" i="11"/>
  <c r="L55" i="11"/>
  <c r="L185" i="11"/>
  <c r="L143" i="11"/>
  <c r="L102" i="11"/>
  <c r="L213" i="11"/>
  <c r="L46" i="11"/>
  <c r="L242" i="11"/>
  <c r="L168" i="11"/>
  <c r="L95" i="11"/>
  <c r="L17" i="11"/>
  <c r="L255" i="11"/>
  <c r="L191" i="11"/>
  <c r="L122" i="11"/>
  <c r="L47" i="11"/>
  <c r="L236" i="11"/>
  <c r="L172" i="11"/>
  <c r="L100" i="11"/>
  <c r="L22" i="11"/>
  <c r="L112" i="11"/>
  <c r="L48" i="11"/>
  <c r="L36" i="11"/>
  <c r="L90" i="11"/>
  <c r="L214" i="11"/>
  <c r="L165" i="11"/>
  <c r="L83" i="11"/>
  <c r="L195" i="11"/>
  <c r="L70" i="11"/>
  <c r="L197" i="11"/>
  <c r="L235" i="11"/>
  <c r="L117" i="11"/>
  <c r="L226" i="11"/>
  <c r="L62" i="11"/>
  <c r="L264" i="11"/>
  <c r="L159" i="11"/>
  <c r="L86" i="11"/>
  <c r="L6" i="11"/>
  <c r="L247" i="11"/>
  <c r="L183" i="11"/>
  <c r="L113" i="11"/>
  <c r="L37" i="11"/>
  <c r="L228" i="11"/>
  <c r="L164" i="11"/>
  <c r="L91" i="11"/>
  <c r="L11" i="11"/>
  <c r="L104" i="11"/>
  <c r="L40" i="11"/>
  <c r="L28" i="11"/>
  <c r="L106" i="11"/>
  <c r="L227" i="11"/>
  <c r="L190" i="11"/>
  <c r="L4" i="11"/>
</calcChain>
</file>

<file path=xl/sharedStrings.xml><?xml version="1.0" encoding="utf-8"?>
<sst xmlns="http://schemas.openxmlformats.org/spreadsheetml/2006/main" count="25" uniqueCount="25">
  <si>
    <t xml:space="preserve">Date </t>
  </si>
  <si>
    <t xml:space="preserve">Open Price Tesla </t>
  </si>
  <si>
    <t>Portofolio Inv</t>
  </si>
  <si>
    <t>open VTI</t>
  </si>
  <si>
    <t>Investment in VTI</t>
  </si>
  <si>
    <t xml:space="preserve">Company Name </t>
  </si>
  <si>
    <t xml:space="preserve">Percent of investment </t>
  </si>
  <si>
    <t xml:space="preserve">Number of stocks </t>
  </si>
  <si>
    <t xml:space="preserve">Tesla </t>
  </si>
  <si>
    <t xml:space="preserve">Amount invested </t>
  </si>
  <si>
    <t>Total invetement</t>
  </si>
  <si>
    <t xml:space="preserve">Investment in Tesla </t>
  </si>
  <si>
    <t>Investment in Apple</t>
  </si>
  <si>
    <t xml:space="preserve">Delta Investement </t>
  </si>
  <si>
    <t xml:space="preserve">VTI </t>
  </si>
  <si>
    <t>Open Price Micro</t>
  </si>
  <si>
    <t>Stock Price [5/22/2017]</t>
  </si>
  <si>
    <t>micro</t>
  </si>
  <si>
    <t>Investment in Micro</t>
  </si>
  <si>
    <t>Open Price Apple</t>
  </si>
  <si>
    <t xml:space="preserve"> $1,000,000.00 </t>
  </si>
  <si>
    <t>عمود1</t>
  </si>
  <si>
    <t>-</t>
  </si>
  <si>
    <t>apple</t>
  </si>
  <si>
    <t>عمود2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</si>
</sst>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Arial"/>
      <family val="2"/>
      <scheme val="minor"/>
    </font>
    <font>
      <b/>
      <sz val="9"/>
      <color theme="3"/>
      <name val="Arial"/>
      <family val="2"/>
      <scheme val="minor"/>
    </font>
    <font>
      <sz val="10"/>
      <name val="Garamond"/>
      <family val="1"/>
    </font>
    <font>
      <b/>
      <u val="singleAccounting"/>
      <sz val="10"/>
      <color indexed="18"/>
      <name val="Arial"/>
      <family val="2"/>
    </font>
    <font>
      <b/>
      <sz val="10"/>
      <color indexed="18"/>
      <name val="Arial"/>
      <family val="2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indexed="18"/>
      </bottom>
      <diagonal/>
    </border>
  </borders>
  <cellStyleXfs count="7">
    <xf numFmtId="0" fontId="0" fillId="0" borderId="0"/>
    <xf numFmtId="0" fontId="1" fillId="0" borderId="1" applyFill="0" applyProtection="0">
      <alignment horizontal="right" wrapText="1"/>
    </xf>
    <xf numFmtId="0" fontId="2" fillId="0" borderId="0"/>
    <xf numFmtId="0" fontId="3" fillId="0" borderId="0" applyNumberFormat="0" applyFill="0" applyBorder="0" applyProtection="0">
      <alignment horizontal="centerContinuous"/>
    </xf>
    <xf numFmtId="0" fontId="4" fillId="0" borderId="2" applyNumberFormat="0" applyFill="0" applyProtection="0">
      <alignment horizont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4">
    <xf numFmtId="0" fontId="0" fillId="0" borderId="0" xfId="0"/>
    <xf numFmtId="0" fontId="5" fillId="2" borderId="0" xfId="0" applyFont="1" applyFill="1"/>
    <xf numFmtId="9" fontId="0" fillId="0" borderId="0" xfId="0" applyNumberFormat="1"/>
    <xf numFmtId="44" fontId="0" fillId="0" borderId="0" xfId="6" applyFont="1"/>
    <xf numFmtId="44" fontId="0" fillId="0" borderId="0" xfId="0" applyNumberFormat="1"/>
    <xf numFmtId="164" fontId="0" fillId="0" borderId="0" xfId="5" applyNumberFormat="1" applyFont="1"/>
    <xf numFmtId="1" fontId="0" fillId="0" borderId="0" xfId="0" applyNumberFormat="1" applyFill="1"/>
    <xf numFmtId="0" fontId="0" fillId="0" borderId="0" xfId="0" applyFill="1"/>
    <xf numFmtId="0" fontId="5" fillId="3" borderId="0" xfId="0" applyFont="1" applyFill="1"/>
    <xf numFmtId="0" fontId="0" fillId="0" borderId="0" xfId="0" applyAlignment="1">
      <alignment horizontal="center"/>
    </xf>
    <xf numFmtId="44" fontId="0" fillId="0" borderId="0" xfId="6" applyFont="1" applyAlignment="1">
      <alignment horizontal="center"/>
    </xf>
    <xf numFmtId="165" fontId="0" fillId="0" borderId="0" xfId="0" applyNumberForma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1" fontId="0" fillId="0" borderId="0" xfId="0" applyNumberFormat="1"/>
    <xf numFmtId="0" fontId="0" fillId="7" borderId="0" xfId="0" applyFill="1"/>
    <xf numFmtId="14" fontId="0" fillId="7" borderId="0" xfId="0" applyNumberFormat="1" applyFill="1" applyAlignment="1">
      <alignment horizontal="center"/>
    </xf>
    <xf numFmtId="44" fontId="0" fillId="8" borderId="0" xfId="6" applyFont="1" applyFill="1" applyAlignment="1">
      <alignment horizontal="center"/>
    </xf>
    <xf numFmtId="44" fontId="0" fillId="8" borderId="0" xfId="6" applyFont="1" applyFill="1"/>
    <xf numFmtId="44" fontId="0" fillId="9" borderId="0" xfId="6" applyFont="1" applyFill="1" applyAlignment="1">
      <alignment horizontal="center"/>
    </xf>
    <xf numFmtId="165" fontId="0" fillId="10" borderId="0" xfId="6" applyNumberFormat="1" applyFont="1" applyFill="1"/>
    <xf numFmtId="165" fontId="0" fillId="11" borderId="0" xfId="6" applyNumberFormat="1" applyFont="1" applyFill="1"/>
    <xf numFmtId="165" fontId="0" fillId="9" borderId="0" xfId="6" applyNumberFormat="1" applyFont="1" applyFill="1"/>
  </cellXfs>
  <cellStyles count="7">
    <cellStyle name="_TableHead" xfId="4" xr:uid="{00000000-0005-0000-0000-000000000000}"/>
    <cellStyle name="_TableSuperHead" xfId="3" xr:uid="{00000000-0005-0000-0000-000001000000}"/>
    <cellStyle name="AFE" xfId="2" xr:uid="{00000000-0005-0000-0000-000002000000}"/>
    <cellStyle name="Comma" xfId="5" builtinId="3"/>
    <cellStyle name="Currency" xfId="6" builtinId="4"/>
    <cellStyle name="Smart Subtitle 1" xfId="1" xr:uid="{00000000-0005-0000-0000-000004000000}"/>
    <cellStyle name="عادي" xfId="0" builtinId="0"/>
  </cellStyles>
  <dxfs count="3"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008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17112-8A9D-49E1-8A16-8409E9798D48}" name="الجدول1" displayName="الجدول1" ref="N25:Q30" totalsRowShown="0">
  <autoFilter ref="N25:Q30" xr:uid="{14117112-8A9D-49E1-8A16-8409E9798D48}"/>
  <tableColumns count="4">
    <tableColumn id="1" xr3:uid="{F41BE753-DCBC-4255-8557-D404228ABA10}" name="Total invetement"/>
    <tableColumn id="2" xr3:uid="{977CD1D8-55C0-42B2-B878-8F0198ABF920}" name=" $1,000,000.00 "/>
    <tableColumn id="3" xr3:uid="{55D9BC2F-8AF7-470B-99D0-70A0A4A3D531}" name="عمود1"/>
    <tableColumn id="4" xr3:uid="{45026A83-1778-4550-AC34-0B75BD1FFC08}" name="عمود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1AD0A-4DBC-474D-B724-951BE7622475}" name="الجدول3" displayName="الجدول3" ref="R26:S30" totalsRowShown="0" headerRowDxfId="0">
  <autoFilter ref="R26:S30" xr:uid="{D271AD0A-4DBC-474D-B724-951BE7622475}"/>
  <tableColumns count="2">
    <tableColumn id="1" xr3:uid="{3E57363A-55DC-4CE0-B4C9-C519B7BAF656}" name="VTI "/>
    <tableColumn id="2" xr3:uid="{ACFD71D0-4881-4127-B922-964E6EED2AA7}" name="-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F0D7-9EBB-3A40-8B55-A1510D79B077}">
  <dimension ref="B1:S265"/>
  <sheetViews>
    <sheetView tabSelected="1" topLeftCell="I1" zoomScale="70" zoomScaleNormal="70" workbookViewId="0">
      <selection activeCell="N8" sqref="N8"/>
    </sheetView>
  </sheetViews>
  <sheetFormatPr defaultColWidth="10.6640625" defaultRowHeight="14" x14ac:dyDescent="0.3"/>
  <cols>
    <col min="3" max="3" width="13.6640625" bestFit="1" customWidth="1"/>
    <col min="4" max="6" width="16.83203125" customWidth="1"/>
    <col min="7" max="7" width="20.6640625" bestFit="1" customWidth="1"/>
    <col min="8" max="8" width="15.5" bestFit="1" customWidth="1"/>
    <col min="9" max="10" width="15.5" customWidth="1"/>
    <col min="11" max="11" width="15.5" bestFit="1" customWidth="1"/>
    <col min="12" max="12" width="15.1640625" bestFit="1" customWidth="1"/>
    <col min="14" max="14" width="27.5" bestFit="1" customWidth="1"/>
    <col min="15" max="15" width="15.75" customWidth="1"/>
    <col min="16" max="16" width="19.33203125" bestFit="1" customWidth="1"/>
    <col min="17" max="17" width="19.33203125" customWidth="1"/>
    <col min="18" max="19" width="13.6640625" bestFit="1" customWidth="1"/>
  </cols>
  <sheetData>
    <row r="1" spans="2:17" x14ac:dyDescent="0.3">
      <c r="G1" s="7"/>
    </row>
    <row r="2" spans="2:17" x14ac:dyDescent="0.3">
      <c r="G2" s="7"/>
    </row>
    <row r="3" spans="2:17" x14ac:dyDescent="0.3">
      <c r="B3" s="16" t="s">
        <v>0</v>
      </c>
      <c r="C3" s="1" t="s">
        <v>1</v>
      </c>
      <c r="D3" s="1" t="s">
        <v>15</v>
      </c>
      <c r="E3" s="12" t="s">
        <v>19</v>
      </c>
      <c r="F3" s="8" t="s">
        <v>3</v>
      </c>
      <c r="G3" s="13" t="s">
        <v>11</v>
      </c>
      <c r="H3" s="13" t="s">
        <v>18</v>
      </c>
      <c r="I3" s="13" t="s">
        <v>2</v>
      </c>
      <c r="J3" s="13" t="s">
        <v>12</v>
      </c>
      <c r="K3" s="8" t="s">
        <v>4</v>
      </c>
      <c r="L3" s="14" t="s">
        <v>13</v>
      </c>
    </row>
    <row r="4" spans="2:17" x14ac:dyDescent="0.3">
      <c r="B4" s="17">
        <v>42877</v>
      </c>
      <c r="C4" s="18">
        <v>62.560001</v>
      </c>
      <c r="D4" s="18">
        <v>67.889999000000003</v>
      </c>
      <c r="E4" s="19">
        <v>38.5</v>
      </c>
      <c r="F4" s="20">
        <v>122.66999800000001</v>
      </c>
      <c r="G4" s="21">
        <f>$P$30*C4</f>
        <v>270782.09388059698</v>
      </c>
      <c r="H4" s="21">
        <f>$P$30*D4</f>
        <v>293852.23447761196</v>
      </c>
      <c r="I4" s="22">
        <f>SUM(G4:H4,J4)</f>
        <v>1264634.3283582088</v>
      </c>
      <c r="J4" s="21">
        <f>$Q$30*E4</f>
        <v>699999.99999999988</v>
      </c>
      <c r="K4" s="23">
        <f>$S$30*F4</f>
        <v>1000000</v>
      </c>
      <c r="L4" s="11">
        <f>I4-K4</f>
        <v>264634.32835820876</v>
      </c>
    </row>
    <row r="5" spans="2:17" x14ac:dyDescent="0.3">
      <c r="B5" s="17">
        <v>42884</v>
      </c>
      <c r="C5" s="18">
        <v>65.199996999999996</v>
      </c>
      <c r="D5" s="18">
        <v>69.790001000000004</v>
      </c>
      <c r="E5" s="19">
        <v>38.354999999999997</v>
      </c>
      <c r="F5" s="20">
        <v>123.870003</v>
      </c>
      <c r="G5" s="21">
        <f t="shared" ref="G5:G68" si="0">$P$30*C5</f>
        <v>282208.94223880593</v>
      </c>
      <c r="H5" s="21">
        <f t="shared" ref="H5:H31" si="1">$P$30*D5</f>
        <v>302076.12373134331</v>
      </c>
      <c r="I5" s="22">
        <f t="shared" ref="I5:I68" si="2">SUM(G5:H5,J5)</f>
        <v>1281648.7023337856</v>
      </c>
      <c r="J5" s="21">
        <f t="shared" ref="J5:J68" si="3">$Q$30*E5</f>
        <v>697363.63636363624</v>
      </c>
      <c r="K5" s="23">
        <f t="shared" ref="K5:K68" si="4">$S$30*F5</f>
        <v>1009782.3837903705</v>
      </c>
      <c r="L5" s="11">
        <f t="shared" ref="L5:L68" si="5">I5-K5</f>
        <v>271866.31854341505</v>
      </c>
    </row>
    <row r="6" spans="2:17" x14ac:dyDescent="0.3">
      <c r="B6" s="17">
        <v>42891</v>
      </c>
      <c r="C6" s="18">
        <v>67.699996999999996</v>
      </c>
      <c r="D6" s="18">
        <v>71.970000999999996</v>
      </c>
      <c r="E6" s="19">
        <v>38.584999000000003</v>
      </c>
      <c r="F6" s="20">
        <v>125.41999800000001</v>
      </c>
      <c r="G6" s="21">
        <f t="shared" si="0"/>
        <v>293029.83776119398</v>
      </c>
      <c r="H6" s="21">
        <f t="shared" si="1"/>
        <v>311511.94462686562</v>
      </c>
      <c r="I6" s="22">
        <f t="shared" si="2"/>
        <v>1306087.2187516959</v>
      </c>
      <c r="J6" s="21">
        <f t="shared" si="3"/>
        <v>701545.4363636364</v>
      </c>
      <c r="K6" s="23">
        <f t="shared" si="4"/>
        <v>1022417.8694451434</v>
      </c>
      <c r="L6" s="11">
        <f t="shared" si="5"/>
        <v>283669.34930655255</v>
      </c>
    </row>
    <row r="7" spans="2:17" x14ac:dyDescent="0.3">
      <c r="B7" s="17">
        <v>42898</v>
      </c>
      <c r="C7" s="18">
        <v>71.597999999999999</v>
      </c>
      <c r="D7" s="18">
        <v>69.25</v>
      </c>
      <c r="E7" s="19">
        <v>36.435001</v>
      </c>
      <c r="F7" s="20">
        <v>125.05999799999999</v>
      </c>
      <c r="G7" s="21">
        <f t="shared" si="0"/>
        <v>309901.7910447761</v>
      </c>
      <c r="H7" s="21">
        <f t="shared" si="1"/>
        <v>299738.80597014923</v>
      </c>
      <c r="I7" s="22">
        <f t="shared" si="2"/>
        <v>1272095.1606512889</v>
      </c>
      <c r="J7" s="21">
        <f t="shared" si="3"/>
        <v>662454.5636363636</v>
      </c>
      <c r="K7" s="23">
        <f t="shared" si="4"/>
        <v>1019483.1665359609</v>
      </c>
      <c r="L7" s="11">
        <f t="shared" si="5"/>
        <v>252611.99411532807</v>
      </c>
      <c r="N7" s="6"/>
      <c r="O7" s="7"/>
      <c r="P7" s="7"/>
      <c r="Q7" s="7"/>
    </row>
    <row r="8" spans="2:17" x14ac:dyDescent="0.3">
      <c r="B8" s="17">
        <v>42905</v>
      </c>
      <c r="C8" s="18">
        <v>75</v>
      </c>
      <c r="D8" s="18">
        <v>70.5</v>
      </c>
      <c r="E8" s="19">
        <v>35.915000999999997</v>
      </c>
      <c r="F8" s="20">
        <v>125.66999800000001</v>
      </c>
      <c r="G8" s="21">
        <f t="shared" si="0"/>
        <v>324626.86567164178</v>
      </c>
      <c r="H8" s="21">
        <f t="shared" si="1"/>
        <v>305149.25373134325</v>
      </c>
      <c r="I8" s="22">
        <f t="shared" si="2"/>
        <v>1282776.1375848032</v>
      </c>
      <c r="J8" s="21">
        <f t="shared" si="3"/>
        <v>653000.01818181807</v>
      </c>
      <c r="K8" s="23">
        <f t="shared" si="4"/>
        <v>1024455.8575765201</v>
      </c>
      <c r="L8" s="11">
        <f t="shared" si="5"/>
        <v>258320.28000828309</v>
      </c>
      <c r="N8" s="7"/>
      <c r="O8" s="7"/>
      <c r="P8" s="7"/>
      <c r="Q8" s="7"/>
    </row>
    <row r="9" spans="2:17" x14ac:dyDescent="0.3">
      <c r="B9" s="17">
        <v>42912</v>
      </c>
      <c r="C9" s="18">
        <v>77.337997000000001</v>
      </c>
      <c r="D9" s="18">
        <v>71.400002000000001</v>
      </c>
      <c r="E9" s="19">
        <v>36.792499999999997</v>
      </c>
      <c r="F9" s="20">
        <v>125.449997</v>
      </c>
      <c r="G9" s="21">
        <f t="shared" si="0"/>
        <v>334746.55417910445</v>
      </c>
      <c r="H9" s="21">
        <f t="shared" si="1"/>
        <v>309044.7847761194</v>
      </c>
      <c r="I9" s="22">
        <f t="shared" si="2"/>
        <v>1312745.884409769</v>
      </c>
      <c r="J9" s="21">
        <f t="shared" si="3"/>
        <v>668954.5454545453</v>
      </c>
      <c r="K9" s="23">
        <f t="shared" si="4"/>
        <v>1022662.419868956</v>
      </c>
      <c r="L9" s="11">
        <f t="shared" si="5"/>
        <v>290083.464540813</v>
      </c>
      <c r="N9" s="7"/>
      <c r="O9" s="7"/>
      <c r="P9" s="7"/>
      <c r="Q9" s="7"/>
    </row>
    <row r="10" spans="2:17" x14ac:dyDescent="0.3">
      <c r="B10" s="17">
        <v>42919</v>
      </c>
      <c r="C10" s="18">
        <v>74.047996999999995</v>
      </c>
      <c r="D10" s="18">
        <v>69.330001999999993</v>
      </c>
      <c r="E10" s="19">
        <v>36.220001000000003</v>
      </c>
      <c r="F10" s="20">
        <v>124.989998</v>
      </c>
      <c r="G10" s="21">
        <f t="shared" si="0"/>
        <v>320506.25567164173</v>
      </c>
      <c r="H10" s="21">
        <f t="shared" si="1"/>
        <v>300085.08328358206</v>
      </c>
      <c r="I10" s="22">
        <f t="shared" si="2"/>
        <v>1279136.8116824967</v>
      </c>
      <c r="J10" s="21">
        <f t="shared" si="3"/>
        <v>658545.47272727278</v>
      </c>
      <c r="K10" s="23">
        <f t="shared" si="4"/>
        <v>1018912.5298591754</v>
      </c>
      <c r="L10" s="11">
        <f t="shared" si="5"/>
        <v>260224.28182332125</v>
      </c>
      <c r="N10" s="7"/>
      <c r="O10" s="7"/>
      <c r="P10" s="7"/>
      <c r="Q10" s="7"/>
    </row>
    <row r="11" spans="2:17" x14ac:dyDescent="0.3">
      <c r="B11" s="17">
        <v>42926</v>
      </c>
      <c r="C11" s="18">
        <v>62.580002</v>
      </c>
      <c r="D11" s="18">
        <v>69.459998999999996</v>
      </c>
      <c r="E11" s="19">
        <v>36.027500000000003</v>
      </c>
      <c r="F11" s="20">
        <v>124.5</v>
      </c>
      <c r="G11" s="21">
        <f t="shared" si="0"/>
        <v>270868.66537313431</v>
      </c>
      <c r="H11" s="21">
        <f t="shared" si="1"/>
        <v>300647.7568656716</v>
      </c>
      <c r="I11" s="22">
        <f t="shared" si="2"/>
        <v>1226561.8767842604</v>
      </c>
      <c r="J11" s="21">
        <f t="shared" si="3"/>
        <v>655045.45454545459</v>
      </c>
      <c r="K11" s="23">
        <f t="shared" si="4"/>
        <v>1014918.0894255822</v>
      </c>
      <c r="L11" s="11">
        <f t="shared" si="5"/>
        <v>211643.78735867818</v>
      </c>
      <c r="N11" s="7"/>
      <c r="O11" s="7"/>
      <c r="P11" s="7"/>
      <c r="Q11" s="7"/>
    </row>
    <row r="12" spans="2:17" x14ac:dyDescent="0.3">
      <c r="B12" s="17">
        <v>42933</v>
      </c>
      <c r="C12" s="18">
        <v>65.108001999999999</v>
      </c>
      <c r="D12" s="18">
        <v>72.800003000000004</v>
      </c>
      <c r="E12" s="19">
        <v>37.205002</v>
      </c>
      <c r="F12" s="20">
        <v>126.279999</v>
      </c>
      <c r="G12" s="21">
        <f t="shared" si="0"/>
        <v>281810.75492537313</v>
      </c>
      <c r="H12" s="21">
        <f t="shared" si="1"/>
        <v>315104.49059701496</v>
      </c>
      <c r="I12" s="22">
        <f t="shared" si="2"/>
        <v>1273369.8273405698</v>
      </c>
      <c r="J12" s="21">
        <f t="shared" si="3"/>
        <v>676454.58181818179</v>
      </c>
      <c r="K12" s="23">
        <f t="shared" si="4"/>
        <v>1029428.5567690317</v>
      </c>
      <c r="L12" s="11">
        <f t="shared" si="5"/>
        <v>243941.27057153813</v>
      </c>
      <c r="N12" s="7"/>
      <c r="O12" s="7"/>
      <c r="P12" s="7"/>
      <c r="Q12" s="7"/>
    </row>
    <row r="13" spans="2:17" x14ac:dyDescent="0.3">
      <c r="B13" s="17">
        <v>42940</v>
      </c>
      <c r="C13" s="18">
        <v>66.047996999999995</v>
      </c>
      <c r="D13" s="18">
        <v>73.529999000000004</v>
      </c>
      <c r="E13" s="19">
        <v>37.645000000000003</v>
      </c>
      <c r="F13" s="20">
        <v>126.910004</v>
      </c>
      <c r="G13" s="21">
        <f t="shared" si="0"/>
        <v>285879.38999999996</v>
      </c>
      <c r="H13" s="21">
        <f t="shared" si="1"/>
        <v>318264.17477611941</v>
      </c>
      <c r="I13" s="22">
        <f t="shared" si="2"/>
        <v>1288598.1102306647</v>
      </c>
      <c r="J13" s="21">
        <f t="shared" si="3"/>
        <v>684454.54545454541</v>
      </c>
      <c r="K13" s="23">
        <f t="shared" si="4"/>
        <v>1034564.3276198634</v>
      </c>
      <c r="L13" s="11">
        <f t="shared" si="5"/>
        <v>254033.78261080128</v>
      </c>
      <c r="N13" s="7"/>
      <c r="O13" s="7"/>
      <c r="P13" s="7"/>
      <c r="Q13" s="7"/>
    </row>
    <row r="14" spans="2:17" x14ac:dyDescent="0.3">
      <c r="B14" s="17">
        <v>42947</v>
      </c>
      <c r="C14" s="18">
        <v>67.099997999999999</v>
      </c>
      <c r="D14" s="18">
        <v>73.300003000000004</v>
      </c>
      <c r="E14" s="19">
        <v>37.474997999999999</v>
      </c>
      <c r="F14" s="20">
        <v>127.110001</v>
      </c>
      <c r="G14" s="21">
        <f t="shared" si="0"/>
        <v>290432.82716417912</v>
      </c>
      <c r="H14" s="21">
        <f t="shared" si="1"/>
        <v>317268.66970149253</v>
      </c>
      <c r="I14" s="22">
        <f t="shared" si="2"/>
        <v>1289065.0968656717</v>
      </c>
      <c r="J14" s="21">
        <f t="shared" si="3"/>
        <v>681363.6</v>
      </c>
      <c r="K14" s="23">
        <f t="shared" si="4"/>
        <v>1036194.6936691072</v>
      </c>
      <c r="L14" s="11">
        <f t="shared" si="5"/>
        <v>252870.40319656453</v>
      </c>
      <c r="N14" s="7"/>
      <c r="O14" s="7"/>
      <c r="P14" s="7"/>
      <c r="Q14" s="7"/>
    </row>
    <row r="15" spans="2:17" x14ac:dyDescent="0.3">
      <c r="B15" s="17">
        <v>42954</v>
      </c>
      <c r="C15" s="18">
        <v>71.470000999999996</v>
      </c>
      <c r="D15" s="18">
        <v>72.800003000000004</v>
      </c>
      <c r="E15" s="19">
        <v>39.264999000000003</v>
      </c>
      <c r="F15" s="20">
        <v>127.05999799999999</v>
      </c>
      <c r="G15" s="21">
        <f t="shared" si="0"/>
        <v>309347.76552238804</v>
      </c>
      <c r="H15" s="21">
        <f t="shared" si="1"/>
        <v>315104.49059701496</v>
      </c>
      <c r="I15" s="22">
        <f t="shared" si="2"/>
        <v>1338361.3288466758</v>
      </c>
      <c r="J15" s="21">
        <f t="shared" si="3"/>
        <v>713909.07272727275</v>
      </c>
      <c r="K15" s="23">
        <f t="shared" si="4"/>
        <v>1035787.0715869742</v>
      </c>
      <c r="L15" s="11">
        <f t="shared" si="5"/>
        <v>302574.25725970161</v>
      </c>
      <c r="N15" s="7"/>
      <c r="O15" s="7"/>
      <c r="P15" s="7"/>
      <c r="Q15" s="7"/>
    </row>
    <row r="16" spans="2:17" x14ac:dyDescent="0.3">
      <c r="B16" s="17">
        <v>42961</v>
      </c>
      <c r="C16" s="18">
        <v>72.926002999999994</v>
      </c>
      <c r="D16" s="18">
        <v>73.059997999999993</v>
      </c>
      <c r="E16" s="19">
        <v>39.830002</v>
      </c>
      <c r="F16" s="20">
        <v>125.800003</v>
      </c>
      <c r="G16" s="21">
        <f t="shared" si="0"/>
        <v>315649.86373134324</v>
      </c>
      <c r="H16" s="21">
        <f t="shared" si="1"/>
        <v>316229.8420895522</v>
      </c>
      <c r="I16" s="22">
        <f t="shared" si="2"/>
        <v>1356061.56036635</v>
      </c>
      <c r="J16" s="21">
        <f t="shared" si="3"/>
        <v>724181.85454545449</v>
      </c>
      <c r="K16" s="23">
        <f t="shared" si="4"/>
        <v>1025515.6521645986</v>
      </c>
      <c r="L16" s="11">
        <f t="shared" si="5"/>
        <v>330545.90820175142</v>
      </c>
      <c r="N16" s="7"/>
      <c r="O16" s="7"/>
      <c r="P16" s="7"/>
      <c r="Q16" s="7"/>
    </row>
    <row r="17" spans="2:19" x14ac:dyDescent="0.3">
      <c r="B17" s="17">
        <v>42968</v>
      </c>
      <c r="C17" s="18">
        <v>69.164000999999999</v>
      </c>
      <c r="D17" s="18">
        <v>72.470000999999996</v>
      </c>
      <c r="E17" s="19">
        <v>39.375</v>
      </c>
      <c r="F17" s="20">
        <v>124.220001</v>
      </c>
      <c r="G17" s="21">
        <f t="shared" si="0"/>
        <v>299366.57149253727</v>
      </c>
      <c r="H17" s="21">
        <f t="shared" si="1"/>
        <v>313676.12373134325</v>
      </c>
      <c r="I17" s="22">
        <f t="shared" si="2"/>
        <v>1328951.7861329713</v>
      </c>
      <c r="J17" s="21">
        <f t="shared" si="3"/>
        <v>715909.09090909082</v>
      </c>
      <c r="K17" s="23">
        <f t="shared" si="4"/>
        <v>1012635.5508703928</v>
      </c>
      <c r="L17" s="11">
        <f t="shared" si="5"/>
        <v>316316.23526257847</v>
      </c>
      <c r="N17" s="7"/>
      <c r="O17" s="7"/>
      <c r="P17" s="7"/>
      <c r="Q17" s="7"/>
    </row>
    <row r="18" spans="2:19" x14ac:dyDescent="0.3">
      <c r="B18" s="17">
        <v>42975</v>
      </c>
      <c r="C18" s="18">
        <v>69.456001000000001</v>
      </c>
      <c r="D18" s="18">
        <v>73.059997999999993</v>
      </c>
      <c r="E18" s="19">
        <v>40.034999999999997</v>
      </c>
      <c r="F18" s="20">
        <v>125.660004</v>
      </c>
      <c r="G18" s="21">
        <f t="shared" si="0"/>
        <v>300630.45208955224</v>
      </c>
      <c r="H18" s="21">
        <f t="shared" si="1"/>
        <v>316229.8420895522</v>
      </c>
      <c r="I18" s="22">
        <f t="shared" si="2"/>
        <v>1344769.3850881953</v>
      </c>
      <c r="J18" s="21">
        <f t="shared" si="3"/>
        <v>727909.09090909082</v>
      </c>
      <c r="K18" s="23">
        <f t="shared" si="4"/>
        <v>1024374.3869629801</v>
      </c>
      <c r="L18" s="11">
        <f t="shared" si="5"/>
        <v>320394.99812521518</v>
      </c>
      <c r="N18" s="7"/>
      <c r="O18" s="7"/>
      <c r="P18" s="7"/>
      <c r="Q18" s="7"/>
    </row>
    <row r="19" spans="2:19" x14ac:dyDescent="0.3">
      <c r="B19" s="17">
        <v>42982</v>
      </c>
      <c r="C19" s="18">
        <v>70.760002</v>
      </c>
      <c r="D19" s="18">
        <v>73.339995999999999</v>
      </c>
      <c r="E19" s="19">
        <v>40.9375</v>
      </c>
      <c r="F19" s="20">
        <v>126.91999800000001</v>
      </c>
      <c r="G19" s="21">
        <f t="shared" si="0"/>
        <v>306274.63552238804</v>
      </c>
      <c r="H19" s="21">
        <f t="shared" si="1"/>
        <v>317441.77373134327</v>
      </c>
      <c r="I19" s="22">
        <f t="shared" si="2"/>
        <v>1368034.591071913</v>
      </c>
      <c r="J19" s="21">
        <f t="shared" si="3"/>
        <v>744318.18181818177</v>
      </c>
      <c r="K19" s="23">
        <f t="shared" si="4"/>
        <v>1034645.7982334035</v>
      </c>
      <c r="L19" s="11">
        <f t="shared" si="5"/>
        <v>333388.79283850954</v>
      </c>
      <c r="N19" s="7"/>
      <c r="O19" s="7"/>
      <c r="P19" s="7"/>
      <c r="Q19" s="7"/>
    </row>
    <row r="20" spans="2:19" x14ac:dyDescent="0.3">
      <c r="B20" s="17">
        <v>42989</v>
      </c>
      <c r="C20" s="18">
        <v>70.269997000000004</v>
      </c>
      <c r="D20" s="18">
        <v>74.309997999999993</v>
      </c>
      <c r="E20" s="19">
        <v>40.125</v>
      </c>
      <c r="F20" s="20">
        <v>127.150002</v>
      </c>
      <c r="G20" s="21">
        <f t="shared" si="0"/>
        <v>304153.71835820895</v>
      </c>
      <c r="H20" s="21">
        <f t="shared" si="1"/>
        <v>321640.28985074622</v>
      </c>
      <c r="I20" s="22">
        <f t="shared" si="2"/>
        <v>1355339.4627544098</v>
      </c>
      <c r="J20" s="21">
        <f t="shared" si="3"/>
        <v>729545.45454545447</v>
      </c>
      <c r="K20" s="23">
        <f t="shared" si="4"/>
        <v>1036520.77992208</v>
      </c>
      <c r="L20" s="11">
        <f t="shared" si="5"/>
        <v>318818.68283232977</v>
      </c>
      <c r="N20" s="7"/>
      <c r="O20" s="7"/>
      <c r="P20" s="7"/>
      <c r="Q20" s="7"/>
    </row>
    <row r="21" spans="2:19" x14ac:dyDescent="0.3">
      <c r="B21" s="17">
        <v>42996</v>
      </c>
      <c r="C21" s="18">
        <v>76.050003000000004</v>
      </c>
      <c r="D21" s="18">
        <v>75.230002999999996</v>
      </c>
      <c r="E21" s="19">
        <v>40.027500000000003</v>
      </c>
      <c r="F21" s="20">
        <v>128.85000600000001</v>
      </c>
      <c r="G21" s="21">
        <f t="shared" si="0"/>
        <v>329171.65477611939</v>
      </c>
      <c r="H21" s="21">
        <f t="shared" si="1"/>
        <v>325622.40104477608</v>
      </c>
      <c r="I21" s="22">
        <f t="shared" si="2"/>
        <v>1382566.7830936229</v>
      </c>
      <c r="J21" s="21">
        <f t="shared" si="3"/>
        <v>727772.72727272729</v>
      </c>
      <c r="K21" s="23">
        <f t="shared" si="4"/>
        <v>1050379.1318232515</v>
      </c>
      <c r="L21" s="11">
        <f t="shared" si="5"/>
        <v>332187.6512703714</v>
      </c>
    </row>
    <row r="22" spans="2:19" x14ac:dyDescent="0.3">
      <c r="B22" s="17">
        <v>43003</v>
      </c>
      <c r="C22" s="18">
        <v>70.629997000000003</v>
      </c>
      <c r="D22" s="18">
        <v>74.089995999999999</v>
      </c>
      <c r="E22" s="19">
        <v>37.497501</v>
      </c>
      <c r="F22" s="20">
        <v>128.240005</v>
      </c>
      <c r="G22" s="21">
        <f t="shared" si="0"/>
        <v>305711.92731343285</v>
      </c>
      <c r="H22" s="21">
        <f t="shared" si="1"/>
        <v>320688.04238805966</v>
      </c>
      <c r="I22" s="22">
        <f t="shared" si="2"/>
        <v>1308172.7151560378</v>
      </c>
      <c r="J22" s="21">
        <f t="shared" si="3"/>
        <v>681772.74545454537</v>
      </c>
      <c r="K22" s="23">
        <f t="shared" si="4"/>
        <v>1045406.4326307399</v>
      </c>
      <c r="L22" s="11">
        <f t="shared" si="5"/>
        <v>262766.28252529795</v>
      </c>
    </row>
    <row r="23" spans="2:19" x14ac:dyDescent="0.3">
      <c r="B23" s="17">
        <v>43010</v>
      </c>
      <c r="C23" s="18">
        <v>68.503997999999996</v>
      </c>
      <c r="D23" s="18">
        <v>74.709998999999996</v>
      </c>
      <c r="E23" s="19">
        <v>38.564999</v>
      </c>
      <c r="F23" s="20">
        <v>129.63999899999999</v>
      </c>
      <c r="G23" s="21">
        <f t="shared" si="0"/>
        <v>296509.8420895522</v>
      </c>
      <c r="H23" s="21">
        <f t="shared" si="1"/>
        <v>323371.63746268651</v>
      </c>
      <c r="I23" s="22">
        <f t="shared" si="2"/>
        <v>1321063.2795522385</v>
      </c>
      <c r="J23" s="21">
        <f t="shared" si="3"/>
        <v>701181.79999999993</v>
      </c>
      <c r="K23" s="23">
        <f t="shared" si="4"/>
        <v>1056819.117254734</v>
      </c>
      <c r="L23" s="11">
        <f t="shared" si="5"/>
        <v>264244.16229750449</v>
      </c>
    </row>
    <row r="24" spans="2:19" x14ac:dyDescent="0.3">
      <c r="B24" s="17">
        <v>43017</v>
      </c>
      <c r="C24" s="18">
        <v>69.930000000000007</v>
      </c>
      <c r="D24" s="18">
        <v>75.970000999999996</v>
      </c>
      <c r="E24" s="19">
        <v>38.952499000000003</v>
      </c>
      <c r="F24" s="20">
        <v>131.300003</v>
      </c>
      <c r="G24" s="21">
        <f t="shared" si="0"/>
        <v>302682.08955223882</v>
      </c>
      <c r="H24" s="21">
        <f t="shared" si="1"/>
        <v>328825.37746268656</v>
      </c>
      <c r="I24" s="22">
        <f t="shared" si="2"/>
        <v>1339734.72156038</v>
      </c>
      <c r="J24" s="21">
        <f t="shared" si="3"/>
        <v>708227.25454545452</v>
      </c>
      <c r="K24" s="23">
        <f t="shared" si="4"/>
        <v>1070351.3910548852</v>
      </c>
      <c r="L24" s="11">
        <f t="shared" si="5"/>
        <v>269383.33050549473</v>
      </c>
    </row>
    <row r="25" spans="2:19" x14ac:dyDescent="0.3">
      <c r="B25" s="17">
        <v>43024</v>
      </c>
      <c r="C25" s="18">
        <v>70.751998999999998</v>
      </c>
      <c r="D25" s="18">
        <v>77.419998000000007</v>
      </c>
      <c r="E25" s="19">
        <v>39.474997999999999</v>
      </c>
      <c r="F25" s="20">
        <v>131.5</v>
      </c>
      <c r="G25" s="21">
        <f t="shared" si="0"/>
        <v>306239.99567164178</v>
      </c>
      <c r="H25" s="21">
        <f t="shared" si="1"/>
        <v>335101.48388059705</v>
      </c>
      <c r="I25" s="22">
        <f t="shared" si="2"/>
        <v>1359068.715915875</v>
      </c>
      <c r="J25" s="21">
        <f t="shared" si="3"/>
        <v>717727.23636363633</v>
      </c>
      <c r="K25" s="23">
        <f t="shared" si="4"/>
        <v>1071981.7571041291</v>
      </c>
      <c r="L25" s="11">
        <f t="shared" si="5"/>
        <v>287086.95881174598</v>
      </c>
      <c r="N25" t="s">
        <v>10</v>
      </c>
      <c r="O25" s="3" t="s">
        <v>20</v>
      </c>
      <c r="P25" t="s">
        <v>21</v>
      </c>
      <c r="Q25" t="s">
        <v>24</v>
      </c>
    </row>
    <row r="26" spans="2:19" x14ac:dyDescent="0.3">
      <c r="B26" s="17">
        <v>43031</v>
      </c>
      <c r="C26" s="18">
        <v>69.975998000000004</v>
      </c>
      <c r="D26" s="18">
        <v>78.989998</v>
      </c>
      <c r="E26" s="19">
        <v>39.222499999999997</v>
      </c>
      <c r="F26" s="20">
        <v>132.63000500000001</v>
      </c>
      <c r="G26" s="21">
        <f t="shared" si="0"/>
        <v>302881.18537313433</v>
      </c>
      <c r="H26" s="21">
        <f t="shared" si="1"/>
        <v>341897.0062686567</v>
      </c>
      <c r="I26" s="22">
        <f t="shared" si="2"/>
        <v>1357914.5552781546</v>
      </c>
      <c r="J26" s="21">
        <f t="shared" si="3"/>
        <v>713136.36363636353</v>
      </c>
      <c r="K26" s="23">
        <f t="shared" si="4"/>
        <v>1081193.5042177143</v>
      </c>
      <c r="L26" s="11">
        <f t="shared" si="5"/>
        <v>276721.05106044025</v>
      </c>
      <c r="N26" t="s">
        <v>5</v>
      </c>
      <c r="O26" t="s">
        <v>8</v>
      </c>
      <c r="P26" t="s">
        <v>17</v>
      </c>
      <c r="Q26" t="s">
        <v>23</v>
      </c>
      <c r="R26" s="9" t="s">
        <v>14</v>
      </c>
      <c r="S26" s="9" t="s">
        <v>22</v>
      </c>
    </row>
    <row r="27" spans="2:19" x14ac:dyDescent="0.3">
      <c r="B27" s="17">
        <v>43038</v>
      </c>
      <c r="C27" s="18">
        <v>63.835999000000001</v>
      </c>
      <c r="D27" s="18">
        <v>83.699996999999996</v>
      </c>
      <c r="E27" s="19">
        <v>40.972499999999997</v>
      </c>
      <c r="F27" s="20">
        <v>131.94000199999999</v>
      </c>
      <c r="G27" s="21">
        <f t="shared" si="0"/>
        <v>276305.07029850746</v>
      </c>
      <c r="H27" s="21">
        <f t="shared" si="1"/>
        <v>362283.56910447759</v>
      </c>
      <c r="I27" s="22">
        <f t="shared" si="2"/>
        <v>1383543.1848575305</v>
      </c>
      <c r="J27" s="21">
        <f t="shared" si="3"/>
        <v>744954.5454545453</v>
      </c>
      <c r="K27" s="23">
        <f t="shared" si="4"/>
        <v>1075568.632519257</v>
      </c>
      <c r="L27" s="11">
        <f t="shared" si="5"/>
        <v>307974.5523382735</v>
      </c>
      <c r="N27" t="s">
        <v>6</v>
      </c>
      <c r="O27" s="2">
        <v>0.01</v>
      </c>
      <c r="P27" s="2">
        <v>0.28999999999999998</v>
      </c>
      <c r="Q27" s="2">
        <v>0.7</v>
      </c>
      <c r="S27" s="2">
        <v>1</v>
      </c>
    </row>
    <row r="28" spans="2:19" x14ac:dyDescent="0.3">
      <c r="B28" s="17">
        <v>43045</v>
      </c>
      <c r="C28" s="18">
        <v>61.400002000000001</v>
      </c>
      <c r="D28" s="18">
        <v>84.199996999999996</v>
      </c>
      <c r="E28" s="19">
        <v>43.092498999999997</v>
      </c>
      <c r="F28" s="20">
        <v>132.770004</v>
      </c>
      <c r="G28" s="21">
        <f t="shared" si="0"/>
        <v>265761.20268656715</v>
      </c>
      <c r="H28" s="21">
        <f t="shared" si="1"/>
        <v>364447.74820895522</v>
      </c>
      <c r="I28" s="22">
        <f t="shared" si="2"/>
        <v>1413708.9327137042</v>
      </c>
      <c r="J28" s="21">
        <f t="shared" si="3"/>
        <v>783499.9818181817</v>
      </c>
      <c r="K28" s="23">
        <f t="shared" si="4"/>
        <v>1082334.7694193327</v>
      </c>
      <c r="L28" s="11">
        <f t="shared" si="5"/>
        <v>331374.16329437145</v>
      </c>
      <c r="N28" t="s">
        <v>9</v>
      </c>
      <c r="O28" s="3">
        <f>O25*O27</f>
        <v>10000</v>
      </c>
      <c r="P28" s="3">
        <f>O25*P27</f>
        <v>290000</v>
      </c>
      <c r="Q28" s="3">
        <f>الجدول1[[#Headers],[ $1,000,000.00 ]]*Q27</f>
        <v>700000</v>
      </c>
      <c r="R28" s="4">
        <f>SUM(O28:P28)</f>
        <v>300000</v>
      </c>
      <c r="S28" s="4" t="str">
        <f>O25</f>
        <v xml:space="preserve"> $1,000,000.00 </v>
      </c>
    </row>
    <row r="29" spans="2:19" x14ac:dyDescent="0.3">
      <c r="B29" s="17">
        <v>43052</v>
      </c>
      <c r="C29" s="18">
        <v>60.026001000000001</v>
      </c>
      <c r="D29" s="18">
        <v>83.660004000000001</v>
      </c>
      <c r="E29" s="19">
        <v>43.375</v>
      </c>
      <c r="F29" s="20">
        <v>132.11000100000001</v>
      </c>
      <c r="G29" s="21">
        <f t="shared" si="0"/>
        <v>259814.03417910446</v>
      </c>
      <c r="H29" s="21">
        <f t="shared" si="1"/>
        <v>362110.46507462685</v>
      </c>
      <c r="I29" s="22">
        <f t="shared" si="2"/>
        <v>1410560.862890095</v>
      </c>
      <c r="J29" s="21">
        <f t="shared" si="3"/>
        <v>788636.36363636353</v>
      </c>
      <c r="K29" s="23">
        <f t="shared" si="4"/>
        <v>1076954.4562966407</v>
      </c>
      <c r="L29" s="11">
        <f t="shared" si="5"/>
        <v>333606.4065934543</v>
      </c>
      <c r="N29" t="s">
        <v>16</v>
      </c>
      <c r="O29" s="3">
        <v>62</v>
      </c>
      <c r="P29" s="3">
        <v>67</v>
      </c>
      <c r="Q29" s="15">
        <v>38.5</v>
      </c>
      <c r="S29" s="10">
        <v>122.66999800000001</v>
      </c>
    </row>
    <row r="30" spans="2:19" x14ac:dyDescent="0.3">
      <c r="B30" s="17">
        <v>43059</v>
      </c>
      <c r="C30" s="18">
        <v>62.757998999999998</v>
      </c>
      <c r="D30" s="18">
        <v>82.400002000000001</v>
      </c>
      <c r="E30" s="19">
        <v>42.572498000000003</v>
      </c>
      <c r="F30" s="20">
        <v>132.820007</v>
      </c>
      <c r="G30" s="21">
        <f t="shared" si="0"/>
        <v>271639.10014925373</v>
      </c>
      <c r="H30" s="21">
        <f t="shared" si="1"/>
        <v>356656.72507462685</v>
      </c>
      <c r="I30" s="22">
        <f t="shared" si="2"/>
        <v>1402341.2434056988</v>
      </c>
      <c r="J30" s="21">
        <f t="shared" si="3"/>
        <v>774045.41818181821</v>
      </c>
      <c r="K30" s="23">
        <f t="shared" si="4"/>
        <v>1082742.3915014656</v>
      </c>
      <c r="L30" s="11">
        <f t="shared" si="5"/>
        <v>319598.85190423322</v>
      </c>
      <c r="N30" t="s">
        <v>7</v>
      </c>
      <c r="O30" s="5">
        <f>O28/O29</f>
        <v>161.29032258064515</v>
      </c>
      <c r="P30" s="5">
        <f>P28/P29</f>
        <v>4328.3582089552237</v>
      </c>
      <c r="Q30" s="5">
        <f>Q28/Q29</f>
        <v>18181.81818181818</v>
      </c>
      <c r="S30" s="5">
        <f>S28/S29</f>
        <v>8151.9525255066847</v>
      </c>
    </row>
    <row r="31" spans="2:19" x14ac:dyDescent="0.3">
      <c r="B31" s="17">
        <v>43066</v>
      </c>
      <c r="C31" s="18">
        <v>62.650002000000001</v>
      </c>
      <c r="D31" s="18">
        <v>83.309997999999993</v>
      </c>
      <c r="E31" s="19">
        <v>43.762501</v>
      </c>
      <c r="F31" s="20">
        <v>134.11999499999999</v>
      </c>
      <c r="G31" s="21">
        <f t="shared" si="0"/>
        <v>271171.65044776117</v>
      </c>
      <c r="H31" s="21">
        <f t="shared" si="1"/>
        <v>360595.51373134326</v>
      </c>
      <c r="I31" s="22">
        <f t="shared" si="2"/>
        <v>1427449.0005427408</v>
      </c>
      <c r="J31" s="21">
        <f t="shared" si="3"/>
        <v>795681.83636363631</v>
      </c>
      <c r="K31" s="23">
        <f t="shared" si="4"/>
        <v>1093339.8319611938</v>
      </c>
      <c r="L31" s="11">
        <f t="shared" si="5"/>
        <v>334109.16858154698</v>
      </c>
    </row>
    <row r="32" spans="2:19" x14ac:dyDescent="0.3">
      <c r="B32" s="17">
        <v>43073</v>
      </c>
      <c r="C32" s="18">
        <v>61.299999</v>
      </c>
      <c r="D32" s="18">
        <v>84.419998000000007</v>
      </c>
      <c r="E32" s="19">
        <v>43.119999</v>
      </c>
      <c r="F32" s="20">
        <v>137.03999300000001</v>
      </c>
      <c r="G32" s="21">
        <f t="shared" si="0"/>
        <v>265328.35388059699</v>
      </c>
      <c r="H32" s="21">
        <f t="shared" ref="H32:H95" si="6">$P$30*D32</f>
        <v>365399.99134328362</v>
      </c>
      <c r="I32" s="22">
        <f t="shared" si="2"/>
        <v>1414728.3270420623</v>
      </c>
      <c r="J32" s="21">
        <f t="shared" si="3"/>
        <v>783999.9818181817</v>
      </c>
      <c r="K32" s="23">
        <f t="shared" si="4"/>
        <v>1117143.5170317686</v>
      </c>
      <c r="L32" s="11">
        <f t="shared" si="5"/>
        <v>297584.81001029373</v>
      </c>
    </row>
    <row r="33" spans="2:12" x14ac:dyDescent="0.3">
      <c r="B33" s="17">
        <v>43080</v>
      </c>
      <c r="C33" s="18">
        <v>62.925998999999997</v>
      </c>
      <c r="D33" s="18">
        <v>84.290001000000004</v>
      </c>
      <c r="E33" s="19">
        <v>42.299999</v>
      </c>
      <c r="F33" s="20">
        <v>136.5</v>
      </c>
      <c r="G33" s="21">
        <f t="shared" si="0"/>
        <v>272366.26432835817</v>
      </c>
      <c r="H33" s="21">
        <f t="shared" si="6"/>
        <v>364837.31776119402</v>
      </c>
      <c r="I33" s="22">
        <f t="shared" si="2"/>
        <v>1406294.4729986431</v>
      </c>
      <c r="J33" s="21">
        <f t="shared" si="3"/>
        <v>769090.89090909087</v>
      </c>
      <c r="K33" s="23">
        <f t="shared" si="4"/>
        <v>1112741.5197316625</v>
      </c>
      <c r="L33" s="11">
        <f t="shared" si="5"/>
        <v>293552.95326698059</v>
      </c>
    </row>
    <row r="34" spans="2:12" x14ac:dyDescent="0.3">
      <c r="B34" s="17">
        <v>43087</v>
      </c>
      <c r="C34" s="18">
        <v>68.980002999999996</v>
      </c>
      <c r="D34" s="18">
        <v>87.120002999999997</v>
      </c>
      <c r="E34" s="19">
        <v>43.720001000000003</v>
      </c>
      <c r="F34" s="20">
        <v>138.259995</v>
      </c>
      <c r="G34" s="21">
        <f t="shared" si="0"/>
        <v>298570.16223880596</v>
      </c>
      <c r="H34" s="21">
        <f t="shared" si="6"/>
        <v>377086.58014925371</v>
      </c>
      <c r="I34" s="22">
        <f t="shared" si="2"/>
        <v>1470565.8514789687</v>
      </c>
      <c r="J34" s="21">
        <f t="shared" si="3"/>
        <v>794909.10909090913</v>
      </c>
      <c r="K34" s="23">
        <f t="shared" si="4"/>
        <v>1127088.9154167916</v>
      </c>
      <c r="L34" s="11">
        <f t="shared" si="5"/>
        <v>343476.93606217718</v>
      </c>
    </row>
    <row r="35" spans="2:12" x14ac:dyDescent="0.3">
      <c r="B35" s="17">
        <v>43094</v>
      </c>
      <c r="C35" s="18">
        <v>64.765998999999994</v>
      </c>
      <c r="D35" s="18">
        <v>85.309997999999993</v>
      </c>
      <c r="E35" s="19">
        <v>42.700001</v>
      </c>
      <c r="F35" s="20">
        <v>137.33999600000001</v>
      </c>
      <c r="G35" s="21">
        <f t="shared" si="0"/>
        <v>280330.4434328358</v>
      </c>
      <c r="H35" s="21">
        <f t="shared" si="6"/>
        <v>369252.23014925368</v>
      </c>
      <c r="I35" s="22">
        <f t="shared" si="2"/>
        <v>1425946.3281275439</v>
      </c>
      <c r="J35" s="21">
        <f t="shared" si="3"/>
        <v>776363.65454545442</v>
      </c>
      <c r="K35" s="23">
        <f t="shared" si="4"/>
        <v>1119589.1272452781</v>
      </c>
      <c r="L35" s="11">
        <f t="shared" si="5"/>
        <v>306357.20088226581</v>
      </c>
    </row>
    <row r="36" spans="2:12" x14ac:dyDescent="0.3">
      <c r="B36" s="17">
        <v>43101</v>
      </c>
      <c r="C36" s="18">
        <v>62.400002000000001</v>
      </c>
      <c r="D36" s="18">
        <v>86.129997000000003</v>
      </c>
      <c r="E36" s="19">
        <v>42.540000999999997</v>
      </c>
      <c r="F36" s="20">
        <v>137.75</v>
      </c>
      <c r="G36" s="21">
        <f t="shared" si="0"/>
        <v>270089.56089552236</v>
      </c>
      <c r="H36" s="21">
        <f t="shared" si="6"/>
        <v>372801.47955223883</v>
      </c>
      <c r="I36" s="22">
        <f t="shared" si="2"/>
        <v>1416345.6040841248</v>
      </c>
      <c r="J36" s="21">
        <f t="shared" si="3"/>
        <v>773454.56363636348</v>
      </c>
      <c r="K36" s="23">
        <f t="shared" si="4"/>
        <v>1122931.4603885459</v>
      </c>
      <c r="L36" s="11">
        <f t="shared" si="5"/>
        <v>293414.14369557891</v>
      </c>
    </row>
    <row r="37" spans="2:12" x14ac:dyDescent="0.3">
      <c r="B37" s="17">
        <v>43108</v>
      </c>
      <c r="C37" s="18">
        <v>63.200001</v>
      </c>
      <c r="D37" s="18">
        <v>88.199996999999996</v>
      </c>
      <c r="E37" s="19">
        <v>43.587502000000001</v>
      </c>
      <c r="F37" s="20">
        <v>140.30999800000001</v>
      </c>
      <c r="G37" s="21">
        <f t="shared" si="0"/>
        <v>273552.24313432834</v>
      </c>
      <c r="H37" s="21">
        <f t="shared" si="6"/>
        <v>381761.18104477611</v>
      </c>
      <c r="I37" s="22">
        <f t="shared" si="2"/>
        <v>1447813.4605427408</v>
      </c>
      <c r="J37" s="21">
        <f t="shared" si="3"/>
        <v>792500.03636363626</v>
      </c>
      <c r="K37" s="23">
        <f t="shared" si="4"/>
        <v>1143800.4425499379</v>
      </c>
      <c r="L37" s="11">
        <f t="shared" si="5"/>
        <v>304013.0179928029</v>
      </c>
    </row>
    <row r="38" spans="2:12" x14ac:dyDescent="0.3">
      <c r="B38" s="17">
        <v>43115</v>
      </c>
      <c r="C38" s="18">
        <v>67.508003000000002</v>
      </c>
      <c r="D38" s="18">
        <v>90.099997999999999</v>
      </c>
      <c r="E38" s="19">
        <v>44.474997999999999</v>
      </c>
      <c r="F38" s="20">
        <v>143.529999</v>
      </c>
      <c r="G38" s="21">
        <f t="shared" si="0"/>
        <v>292198.81895522389</v>
      </c>
      <c r="H38" s="21">
        <f t="shared" si="6"/>
        <v>389985.06597014924</v>
      </c>
      <c r="I38" s="22">
        <f t="shared" si="2"/>
        <v>1490820.2121981003</v>
      </c>
      <c r="J38" s="21">
        <f t="shared" si="3"/>
        <v>808636.32727272715</v>
      </c>
      <c r="K38" s="23">
        <f t="shared" si="4"/>
        <v>1170049.7378340219</v>
      </c>
      <c r="L38" s="11">
        <f t="shared" si="5"/>
        <v>320770.47436407837</v>
      </c>
    </row>
    <row r="39" spans="2:12" x14ac:dyDescent="0.3">
      <c r="B39" s="17">
        <v>43122</v>
      </c>
      <c r="C39" s="18">
        <v>69.879997000000003</v>
      </c>
      <c r="D39" s="18">
        <v>90</v>
      </c>
      <c r="E39" s="19">
        <v>44.325001</v>
      </c>
      <c r="F39" s="20">
        <v>143.83999600000001</v>
      </c>
      <c r="G39" s="21">
        <f t="shared" si="0"/>
        <v>302465.6586567164</v>
      </c>
      <c r="H39" s="21">
        <f t="shared" si="6"/>
        <v>389552.23880597012</v>
      </c>
      <c r="I39" s="22">
        <f t="shared" si="2"/>
        <v>1497927.0065535954</v>
      </c>
      <c r="J39" s="21">
        <f t="shared" si="3"/>
        <v>805909.10909090901</v>
      </c>
      <c r="K39" s="23">
        <f t="shared" si="4"/>
        <v>1172576.8186610716</v>
      </c>
      <c r="L39" s="11">
        <f t="shared" si="5"/>
        <v>325350.18789252383</v>
      </c>
    </row>
    <row r="40" spans="2:12" x14ac:dyDescent="0.3">
      <c r="B40" s="17">
        <v>43129</v>
      </c>
      <c r="C40" s="18">
        <v>67.970000999999996</v>
      </c>
      <c r="D40" s="18">
        <v>95.139999000000003</v>
      </c>
      <c r="E40" s="19">
        <v>42.540000999999997</v>
      </c>
      <c r="F40" s="20">
        <v>146.58000200000001</v>
      </c>
      <c r="G40" s="21">
        <f t="shared" si="0"/>
        <v>294198.51179104473</v>
      </c>
      <c r="H40" s="21">
        <f t="shared" si="6"/>
        <v>411799.99567164178</v>
      </c>
      <c r="I40" s="22">
        <f t="shared" si="2"/>
        <v>1479453.0710990499</v>
      </c>
      <c r="J40" s="21">
        <f t="shared" si="3"/>
        <v>773454.56363636348</v>
      </c>
      <c r="K40" s="23">
        <f t="shared" si="4"/>
        <v>1194913.2174926749</v>
      </c>
      <c r="L40" s="11">
        <f t="shared" si="5"/>
        <v>284539.85360637493</v>
      </c>
    </row>
    <row r="41" spans="2:12" x14ac:dyDescent="0.3">
      <c r="B41" s="17">
        <v>43136</v>
      </c>
      <c r="C41" s="18">
        <v>67.594002000000003</v>
      </c>
      <c r="D41" s="18">
        <v>90.559997999999993</v>
      </c>
      <c r="E41" s="19">
        <v>39.775002000000001</v>
      </c>
      <c r="F41" s="20">
        <v>140.21000699999999</v>
      </c>
      <c r="G41" s="21">
        <f t="shared" si="0"/>
        <v>292571.05343283585</v>
      </c>
      <c r="H41" s="21">
        <f t="shared" si="6"/>
        <v>391976.11074626859</v>
      </c>
      <c r="I41" s="22">
        <f t="shared" si="2"/>
        <v>1407729.0187245589</v>
      </c>
      <c r="J41" s="21">
        <f t="shared" si="3"/>
        <v>723181.85454545449</v>
      </c>
      <c r="K41" s="23">
        <f t="shared" si="4"/>
        <v>1142985.32066496</v>
      </c>
      <c r="L41" s="11">
        <f t="shared" si="5"/>
        <v>264743.69805959892</v>
      </c>
    </row>
    <row r="42" spans="2:12" x14ac:dyDescent="0.3">
      <c r="B42" s="17">
        <v>43143</v>
      </c>
      <c r="C42" s="18">
        <v>63.226002000000001</v>
      </c>
      <c r="D42" s="18">
        <v>88.739998</v>
      </c>
      <c r="E42" s="19">
        <v>39.625</v>
      </c>
      <c r="F42" s="20">
        <v>135.35000600000001</v>
      </c>
      <c r="G42" s="21">
        <f t="shared" si="0"/>
        <v>273664.7847761194</v>
      </c>
      <c r="H42" s="21">
        <f t="shared" si="6"/>
        <v>384098.49880597013</v>
      </c>
      <c r="I42" s="22">
        <f t="shared" si="2"/>
        <v>1378217.8290366349</v>
      </c>
      <c r="J42" s="21">
        <f t="shared" si="3"/>
        <v>720454.54545454541</v>
      </c>
      <c r="K42" s="23">
        <f t="shared" si="4"/>
        <v>1103366.823239045</v>
      </c>
      <c r="L42" s="11">
        <f t="shared" si="5"/>
        <v>274851.0057975899</v>
      </c>
    </row>
    <row r="43" spans="2:12" x14ac:dyDescent="0.3">
      <c r="B43" s="17">
        <v>43150</v>
      </c>
      <c r="C43" s="18">
        <v>66.893996999999999</v>
      </c>
      <c r="D43" s="18">
        <v>91.480002999999996</v>
      </c>
      <c r="E43" s="19">
        <v>43.012501</v>
      </c>
      <c r="F43" s="20">
        <v>139.55999800000001</v>
      </c>
      <c r="G43" s="21">
        <f t="shared" si="0"/>
        <v>289541.18104477611</v>
      </c>
      <c r="H43" s="21">
        <f t="shared" si="6"/>
        <v>395958.22194029851</v>
      </c>
      <c r="I43" s="22">
        <f t="shared" si="2"/>
        <v>1467544.8757123472</v>
      </c>
      <c r="J43" s="21">
        <f t="shared" si="3"/>
        <v>782045.47272727266</v>
      </c>
      <c r="K43" s="23">
        <f t="shared" si="4"/>
        <v>1137686.4781558078</v>
      </c>
      <c r="L43" s="11">
        <f t="shared" si="5"/>
        <v>329858.39755653939</v>
      </c>
    </row>
    <row r="44" spans="2:12" x14ac:dyDescent="0.3">
      <c r="B44" s="17">
        <v>43157</v>
      </c>
      <c r="C44" s="18">
        <v>70.699996999999996</v>
      </c>
      <c r="D44" s="18">
        <v>94.400002000000001</v>
      </c>
      <c r="E44" s="19">
        <v>44.087502000000001</v>
      </c>
      <c r="F44" s="20">
        <v>141.5</v>
      </c>
      <c r="G44" s="21">
        <f t="shared" si="0"/>
        <v>306014.91238805966</v>
      </c>
      <c r="H44" s="21">
        <f t="shared" si="6"/>
        <v>408597.02358208952</v>
      </c>
      <c r="I44" s="22">
        <f t="shared" si="2"/>
        <v>1516202.8814246948</v>
      </c>
      <c r="J44" s="21">
        <f t="shared" si="3"/>
        <v>801590.94545454544</v>
      </c>
      <c r="K44" s="23">
        <f t="shared" si="4"/>
        <v>1153501.2823591959</v>
      </c>
      <c r="L44" s="11">
        <f t="shared" si="5"/>
        <v>362701.59906549891</v>
      </c>
    </row>
    <row r="45" spans="2:12" x14ac:dyDescent="0.3">
      <c r="B45" s="17">
        <v>43164</v>
      </c>
      <c r="C45" s="18">
        <v>66.477997000000002</v>
      </c>
      <c r="D45" s="18">
        <v>92.339995999999999</v>
      </c>
      <c r="E45" s="19">
        <v>43.802501999999997</v>
      </c>
      <c r="F45" s="20">
        <v>137.550003</v>
      </c>
      <c r="G45" s="21">
        <f t="shared" si="0"/>
        <v>287740.58402985072</v>
      </c>
      <c r="H45" s="21">
        <f t="shared" si="6"/>
        <v>399680.5797014925</v>
      </c>
      <c r="I45" s="22">
        <f t="shared" si="2"/>
        <v>1483830.2910040705</v>
      </c>
      <c r="J45" s="21">
        <f t="shared" si="3"/>
        <v>796409.1272727272</v>
      </c>
      <c r="K45" s="23">
        <f t="shared" si="4"/>
        <v>1121301.094339302</v>
      </c>
      <c r="L45" s="11">
        <f t="shared" si="5"/>
        <v>362529.1966647685</v>
      </c>
    </row>
    <row r="46" spans="2:12" x14ac:dyDescent="0.3">
      <c r="B46" s="17">
        <v>43171</v>
      </c>
      <c r="C46" s="18">
        <v>65.721999999999994</v>
      </c>
      <c r="D46" s="18">
        <v>96.5</v>
      </c>
      <c r="E46" s="19">
        <v>45.072498000000003</v>
      </c>
      <c r="F46" s="20">
        <v>143.490005</v>
      </c>
      <c r="G46" s="21">
        <f t="shared" si="0"/>
        <v>284468.35820895521</v>
      </c>
      <c r="H46" s="21">
        <f t="shared" si="6"/>
        <v>417686.56716417911</v>
      </c>
      <c r="I46" s="22">
        <f t="shared" si="2"/>
        <v>1521654.8890094981</v>
      </c>
      <c r="J46" s="21">
        <f t="shared" si="3"/>
        <v>819499.96363636362</v>
      </c>
      <c r="K46" s="23">
        <f t="shared" si="4"/>
        <v>1169723.7086447168</v>
      </c>
      <c r="L46" s="11">
        <f t="shared" si="5"/>
        <v>351931.18036478129</v>
      </c>
    </row>
    <row r="47" spans="2:12" x14ac:dyDescent="0.3">
      <c r="B47" s="17">
        <v>43178</v>
      </c>
      <c r="C47" s="18">
        <v>63.299999</v>
      </c>
      <c r="D47" s="18">
        <v>93.739998</v>
      </c>
      <c r="E47" s="19">
        <v>44.330002</v>
      </c>
      <c r="F47" s="20">
        <v>141.16000399999999</v>
      </c>
      <c r="G47" s="21">
        <f t="shared" si="0"/>
        <v>273985.07029850746</v>
      </c>
      <c r="H47" s="21">
        <f t="shared" si="6"/>
        <v>405740.28985074628</v>
      </c>
      <c r="I47" s="22">
        <f t="shared" si="2"/>
        <v>1485725.39651289</v>
      </c>
      <c r="J47" s="21">
        <f t="shared" si="3"/>
        <v>806000.03636363626</v>
      </c>
      <c r="K47" s="23">
        <f t="shared" si="4"/>
        <v>1150729.6511083336</v>
      </c>
      <c r="L47" s="11">
        <f t="shared" si="5"/>
        <v>334995.74540455639</v>
      </c>
    </row>
    <row r="48" spans="2:12" x14ac:dyDescent="0.3">
      <c r="B48" s="17">
        <v>43185</v>
      </c>
      <c r="C48" s="18">
        <v>61.467998999999999</v>
      </c>
      <c r="D48" s="18">
        <v>90.610000999999997</v>
      </c>
      <c r="E48" s="19">
        <v>42.017502</v>
      </c>
      <c r="F48" s="20">
        <v>135.08999600000001</v>
      </c>
      <c r="G48" s="21">
        <f t="shared" si="0"/>
        <v>266055.51805970148</v>
      </c>
      <c r="H48" s="21">
        <f t="shared" si="6"/>
        <v>392192.541641791</v>
      </c>
      <c r="I48" s="22">
        <f t="shared" si="2"/>
        <v>1422202.6415196743</v>
      </c>
      <c r="J48" s="21">
        <f t="shared" si="3"/>
        <v>763954.58181818179</v>
      </c>
      <c r="K48" s="23">
        <f t="shared" si="4"/>
        <v>1101247.234062888</v>
      </c>
      <c r="L48" s="11">
        <f t="shared" si="5"/>
        <v>320955.40745678637</v>
      </c>
    </row>
    <row r="49" spans="2:12" x14ac:dyDescent="0.3">
      <c r="B49" s="17">
        <v>43192</v>
      </c>
      <c r="C49" s="18">
        <v>51.251998999999998</v>
      </c>
      <c r="D49" s="18">
        <v>90.470000999999996</v>
      </c>
      <c r="E49" s="19">
        <v>41.66</v>
      </c>
      <c r="F49" s="20">
        <v>135.28999300000001</v>
      </c>
      <c r="G49" s="21">
        <f t="shared" si="0"/>
        <v>221837.01059701492</v>
      </c>
      <c r="H49" s="21">
        <f t="shared" si="6"/>
        <v>391586.57149253727</v>
      </c>
      <c r="I49" s="22">
        <f t="shared" si="2"/>
        <v>1370878.1275440976</v>
      </c>
      <c r="J49" s="21">
        <f t="shared" si="3"/>
        <v>757454.5454545453</v>
      </c>
      <c r="K49" s="23">
        <f t="shared" si="4"/>
        <v>1102877.6001121318</v>
      </c>
      <c r="L49" s="11">
        <f t="shared" si="5"/>
        <v>268000.52743196581</v>
      </c>
    </row>
    <row r="50" spans="2:12" x14ac:dyDescent="0.3">
      <c r="B50" s="17">
        <v>43199</v>
      </c>
      <c r="C50" s="18">
        <v>60.074001000000003</v>
      </c>
      <c r="D50" s="18">
        <v>91.040001000000004</v>
      </c>
      <c r="E50" s="19">
        <v>42.470001000000003</v>
      </c>
      <c r="F50" s="20">
        <v>134.720001</v>
      </c>
      <c r="G50" s="21">
        <f t="shared" si="0"/>
        <v>260021.79537313434</v>
      </c>
      <c r="H50" s="21">
        <f t="shared" si="6"/>
        <v>394053.73567164177</v>
      </c>
      <c r="I50" s="22">
        <f t="shared" si="2"/>
        <v>1426257.3674084125</v>
      </c>
      <c r="J50" s="21">
        <f t="shared" si="3"/>
        <v>772181.83636363631</v>
      </c>
      <c r="K50" s="23">
        <f t="shared" si="4"/>
        <v>1098231.0523882131</v>
      </c>
      <c r="L50" s="11">
        <f t="shared" si="5"/>
        <v>328026.3150201994</v>
      </c>
    </row>
    <row r="51" spans="2:12" x14ac:dyDescent="0.3">
      <c r="B51" s="17">
        <v>43206</v>
      </c>
      <c r="C51" s="18">
        <v>59.799999</v>
      </c>
      <c r="D51" s="18">
        <v>94.07</v>
      </c>
      <c r="E51" s="19">
        <v>43.7575</v>
      </c>
      <c r="F51" s="20">
        <v>137.53999300000001</v>
      </c>
      <c r="G51" s="21">
        <f t="shared" si="0"/>
        <v>258835.81656716418</v>
      </c>
      <c r="H51" s="21">
        <f t="shared" si="6"/>
        <v>407168.65671641787</v>
      </c>
      <c r="I51" s="22">
        <f t="shared" si="2"/>
        <v>1461595.3823744911</v>
      </c>
      <c r="J51" s="21">
        <f t="shared" si="3"/>
        <v>795590.90909090906</v>
      </c>
      <c r="K51" s="23">
        <f t="shared" si="4"/>
        <v>1121219.4932945217</v>
      </c>
      <c r="L51" s="11">
        <f t="shared" si="5"/>
        <v>340375.88907996938</v>
      </c>
    </row>
    <row r="52" spans="2:12" x14ac:dyDescent="0.3">
      <c r="B52" s="17">
        <v>43213</v>
      </c>
      <c r="C52" s="18">
        <v>58.257998999999998</v>
      </c>
      <c r="D52" s="18">
        <v>95.739998</v>
      </c>
      <c r="E52" s="19">
        <v>41.707500000000003</v>
      </c>
      <c r="F52" s="20">
        <v>137.779999</v>
      </c>
      <c r="G52" s="21">
        <f t="shared" si="0"/>
        <v>252161.48820895521</v>
      </c>
      <c r="H52" s="21">
        <f t="shared" si="6"/>
        <v>414397.0062686567</v>
      </c>
      <c r="I52" s="22">
        <f t="shared" si="2"/>
        <v>1424876.6762957936</v>
      </c>
      <c r="J52" s="21">
        <f t="shared" si="3"/>
        <v>758318.18181818177</v>
      </c>
      <c r="K52" s="23">
        <f t="shared" si="4"/>
        <v>1123176.0108123585</v>
      </c>
      <c r="L52" s="11">
        <f t="shared" si="5"/>
        <v>301700.66548343515</v>
      </c>
    </row>
    <row r="53" spans="2:12" x14ac:dyDescent="0.3">
      <c r="B53" s="17">
        <v>43220</v>
      </c>
      <c r="C53" s="18">
        <v>58.722000000000001</v>
      </c>
      <c r="D53" s="18">
        <v>96.330001999999993</v>
      </c>
      <c r="E53" s="19">
        <v>40.532501000000003</v>
      </c>
      <c r="F53" s="20">
        <v>137.69000199999999</v>
      </c>
      <c r="G53" s="21">
        <f t="shared" si="0"/>
        <v>254169.85074626867</v>
      </c>
      <c r="H53" s="21">
        <f t="shared" si="6"/>
        <v>416950.75492537307</v>
      </c>
      <c r="I53" s="22">
        <f t="shared" si="2"/>
        <v>1408075.1693080054</v>
      </c>
      <c r="J53" s="21">
        <f t="shared" si="3"/>
        <v>736954.5636363636</v>
      </c>
      <c r="K53" s="23">
        <f t="shared" si="4"/>
        <v>1122442.3595409205</v>
      </c>
      <c r="L53" s="11">
        <f t="shared" si="5"/>
        <v>285632.80976708489</v>
      </c>
    </row>
    <row r="54" spans="2:12" x14ac:dyDescent="0.3">
      <c r="B54" s="17">
        <v>43227</v>
      </c>
      <c r="C54" s="18">
        <v>59.5</v>
      </c>
      <c r="D54" s="18">
        <v>95.169998000000007</v>
      </c>
      <c r="E54" s="19">
        <v>46.294998</v>
      </c>
      <c r="F54" s="20">
        <v>137.64999399999999</v>
      </c>
      <c r="G54" s="21">
        <f t="shared" si="0"/>
        <v>257537.3134328358</v>
      </c>
      <c r="H54" s="21">
        <f t="shared" si="6"/>
        <v>411929.84208955226</v>
      </c>
      <c r="I54" s="22">
        <f t="shared" si="2"/>
        <v>1511194.3918860243</v>
      </c>
      <c r="J54" s="21">
        <f t="shared" si="3"/>
        <v>841727.23636363633</v>
      </c>
      <c r="K54" s="23">
        <f t="shared" si="4"/>
        <v>1122116.21622428</v>
      </c>
      <c r="L54" s="11">
        <f t="shared" si="5"/>
        <v>389078.17566174432</v>
      </c>
    </row>
    <row r="55" spans="2:12" x14ac:dyDescent="0.3">
      <c r="B55" s="17">
        <v>43234</v>
      </c>
      <c r="C55" s="18">
        <v>60.664000999999999</v>
      </c>
      <c r="D55" s="18">
        <v>97.919998000000007</v>
      </c>
      <c r="E55" s="19">
        <v>47.252499</v>
      </c>
      <c r="F55" s="20">
        <v>140.94000199999999</v>
      </c>
      <c r="G55" s="21">
        <f t="shared" si="0"/>
        <v>262575.52671641792</v>
      </c>
      <c r="H55" s="21">
        <f t="shared" si="6"/>
        <v>423832.82716417912</v>
      </c>
      <c r="I55" s="22">
        <f t="shared" si="2"/>
        <v>1545544.6993351425</v>
      </c>
      <c r="J55" s="21">
        <f t="shared" si="3"/>
        <v>859136.34545454534</v>
      </c>
      <c r="K55" s="23">
        <f t="shared" si="4"/>
        <v>1148936.2052488171</v>
      </c>
      <c r="L55" s="11">
        <f t="shared" si="5"/>
        <v>396608.4940863254</v>
      </c>
    </row>
    <row r="56" spans="2:12" x14ac:dyDescent="0.3">
      <c r="B56" s="17">
        <v>43241</v>
      </c>
      <c r="C56" s="18">
        <v>56.265999000000001</v>
      </c>
      <c r="D56" s="18">
        <v>97</v>
      </c>
      <c r="E56" s="19">
        <v>47</v>
      </c>
      <c r="F56" s="20">
        <v>141.05999800000001</v>
      </c>
      <c r="G56" s="21">
        <f t="shared" si="0"/>
        <v>243539.39865671642</v>
      </c>
      <c r="H56" s="21">
        <f t="shared" si="6"/>
        <v>419850.74626865669</v>
      </c>
      <c r="I56" s="22">
        <f t="shared" si="2"/>
        <v>1517935.5994708277</v>
      </c>
      <c r="J56" s="21">
        <f t="shared" si="3"/>
        <v>854545.45454545447</v>
      </c>
      <c r="K56" s="23">
        <f t="shared" si="4"/>
        <v>1149914.4069440679</v>
      </c>
      <c r="L56" s="11">
        <f t="shared" si="5"/>
        <v>368021.19252675981</v>
      </c>
    </row>
    <row r="57" spans="2:12" x14ac:dyDescent="0.3">
      <c r="B57" s="17">
        <v>43248</v>
      </c>
      <c r="C57" s="18">
        <v>55.701999999999998</v>
      </c>
      <c r="D57" s="18">
        <v>97.839995999999999</v>
      </c>
      <c r="E57" s="19">
        <v>46.900002000000001</v>
      </c>
      <c r="F57" s="20">
        <v>139.800003</v>
      </c>
      <c r="G57" s="21">
        <f t="shared" si="0"/>
        <v>241098.20895522388</v>
      </c>
      <c r="H57" s="21">
        <f t="shared" si="6"/>
        <v>423486.54985074623</v>
      </c>
      <c r="I57" s="22">
        <f t="shared" si="2"/>
        <v>1517312.0678968793</v>
      </c>
      <c r="J57" s="21">
        <f t="shared" si="3"/>
        <v>852727.30909090908</v>
      </c>
      <c r="K57" s="23">
        <f t="shared" si="4"/>
        <v>1139642.9875216922</v>
      </c>
      <c r="L57" s="11">
        <f t="shared" si="5"/>
        <v>377669.0803751871</v>
      </c>
    </row>
    <row r="58" spans="2:12" x14ac:dyDescent="0.3">
      <c r="B58" s="17">
        <v>43255</v>
      </c>
      <c r="C58" s="18">
        <v>58.868000000000002</v>
      </c>
      <c r="D58" s="18">
        <v>101.260002</v>
      </c>
      <c r="E58" s="19">
        <v>47.91</v>
      </c>
      <c r="F58" s="20">
        <v>141.89999399999999</v>
      </c>
      <c r="G58" s="21">
        <f t="shared" si="0"/>
        <v>254801.79104477612</v>
      </c>
      <c r="H58" s="21">
        <f t="shared" si="6"/>
        <v>438289.56089552236</v>
      </c>
      <c r="I58" s="22">
        <f t="shared" si="2"/>
        <v>1564182.2610312074</v>
      </c>
      <c r="J58" s="21">
        <f t="shared" si="3"/>
        <v>871090.90909090894</v>
      </c>
      <c r="K58" s="23">
        <f t="shared" si="4"/>
        <v>1156762.0144576833</v>
      </c>
      <c r="L58" s="11">
        <f t="shared" si="5"/>
        <v>407420.24657352408</v>
      </c>
    </row>
    <row r="59" spans="2:12" x14ac:dyDescent="0.3">
      <c r="B59" s="17">
        <v>43262</v>
      </c>
      <c r="C59" s="18">
        <v>64.501998999999998</v>
      </c>
      <c r="D59" s="18">
        <v>101.010002</v>
      </c>
      <c r="E59" s="19">
        <v>47.837502000000001</v>
      </c>
      <c r="F59" s="20">
        <v>144</v>
      </c>
      <c r="G59" s="21">
        <f t="shared" si="0"/>
        <v>279187.7568656716</v>
      </c>
      <c r="H59" s="21">
        <f t="shared" si="6"/>
        <v>437207.47134328354</v>
      </c>
      <c r="I59" s="22">
        <f t="shared" si="2"/>
        <v>1586167.9918453186</v>
      </c>
      <c r="J59" s="21">
        <f t="shared" si="3"/>
        <v>869772.76363636355</v>
      </c>
      <c r="K59" s="23">
        <f t="shared" si="4"/>
        <v>1173881.1636729627</v>
      </c>
      <c r="L59" s="11">
        <f t="shared" si="5"/>
        <v>412286.82817235589</v>
      </c>
    </row>
    <row r="60" spans="2:12" x14ac:dyDescent="0.3">
      <c r="B60" s="17">
        <v>43269</v>
      </c>
      <c r="C60" s="18">
        <v>71.080001999999993</v>
      </c>
      <c r="D60" s="18">
        <v>100.010002</v>
      </c>
      <c r="E60" s="19">
        <v>46.970001000000003</v>
      </c>
      <c r="F60" s="20">
        <v>143.300003</v>
      </c>
      <c r="G60" s="21">
        <f t="shared" si="0"/>
        <v>307659.71014925372</v>
      </c>
      <c r="H60" s="21">
        <f t="shared" si="6"/>
        <v>432879.11313432833</v>
      </c>
      <c r="I60" s="22">
        <f t="shared" si="2"/>
        <v>1594538.8414654001</v>
      </c>
      <c r="J60" s="21">
        <f t="shared" si="3"/>
        <v>854000.01818181819</v>
      </c>
      <c r="K60" s="23">
        <f t="shared" si="4"/>
        <v>1168174.8213609655</v>
      </c>
      <c r="L60" s="11">
        <f t="shared" si="5"/>
        <v>426364.02010443457</v>
      </c>
    </row>
    <row r="61" spans="2:12" x14ac:dyDescent="0.3">
      <c r="B61" s="17">
        <v>43276</v>
      </c>
      <c r="C61" s="18">
        <v>66.024001999999996</v>
      </c>
      <c r="D61" s="18">
        <v>100</v>
      </c>
      <c r="E61" s="19">
        <v>45.849997999999999</v>
      </c>
      <c r="F61" s="20">
        <v>141.85000600000001</v>
      </c>
      <c r="G61" s="21">
        <f t="shared" si="0"/>
        <v>285775.53104477609</v>
      </c>
      <c r="H61" s="21">
        <f t="shared" si="6"/>
        <v>432835.82089552237</v>
      </c>
      <c r="I61" s="22">
        <f t="shared" si="2"/>
        <v>1552247.6792130256</v>
      </c>
      <c r="J61" s="21">
        <f t="shared" si="3"/>
        <v>833636.32727272715</v>
      </c>
      <c r="K61" s="23">
        <f t="shared" si="4"/>
        <v>1156354.5146548385</v>
      </c>
      <c r="L61" s="11">
        <f t="shared" si="5"/>
        <v>395893.16455818713</v>
      </c>
    </row>
    <row r="62" spans="2:12" x14ac:dyDescent="0.3">
      <c r="B62" s="17">
        <v>43283</v>
      </c>
      <c r="C62" s="18">
        <v>72.013999999999996</v>
      </c>
      <c r="D62" s="18">
        <v>98.099997999999999</v>
      </c>
      <c r="E62" s="19">
        <v>45.955002</v>
      </c>
      <c r="F62" s="20">
        <v>139.55999800000001</v>
      </c>
      <c r="G62" s="21">
        <f t="shared" si="0"/>
        <v>311702.38805970148</v>
      </c>
      <c r="H62" s="21">
        <f t="shared" si="6"/>
        <v>424611.93164179102</v>
      </c>
      <c r="I62" s="22">
        <f t="shared" si="2"/>
        <v>1571859.8106105835</v>
      </c>
      <c r="J62" s="21">
        <f t="shared" si="3"/>
        <v>835545.49090909085</v>
      </c>
      <c r="K62" s="23">
        <f t="shared" si="4"/>
        <v>1137686.4781558078</v>
      </c>
      <c r="L62" s="11">
        <f t="shared" si="5"/>
        <v>434173.33245477569</v>
      </c>
    </row>
    <row r="63" spans="2:12" x14ac:dyDescent="0.3">
      <c r="B63" s="17">
        <v>43290</v>
      </c>
      <c r="C63" s="18">
        <v>62.397998999999999</v>
      </c>
      <c r="D63" s="18">
        <v>101.650002</v>
      </c>
      <c r="E63" s="19">
        <v>47.375</v>
      </c>
      <c r="F63" s="20">
        <v>143.46000699999999</v>
      </c>
      <c r="G63" s="21">
        <f t="shared" si="0"/>
        <v>270080.89119402983</v>
      </c>
      <c r="H63" s="21">
        <f t="shared" si="6"/>
        <v>439977.6205970149</v>
      </c>
      <c r="I63" s="22">
        <f t="shared" si="2"/>
        <v>1571422.1481546811</v>
      </c>
      <c r="J63" s="21">
        <f t="shared" si="3"/>
        <v>861363.63636363624</v>
      </c>
      <c r="K63" s="23">
        <f t="shared" si="4"/>
        <v>1169479.1663728566</v>
      </c>
      <c r="L63" s="11">
        <f t="shared" si="5"/>
        <v>401942.98178182449</v>
      </c>
    </row>
    <row r="64" spans="2:12" x14ac:dyDescent="0.3">
      <c r="B64" s="17">
        <v>43297</v>
      </c>
      <c r="C64" s="18">
        <v>62.341999000000001</v>
      </c>
      <c r="D64" s="18">
        <v>105.400002</v>
      </c>
      <c r="E64" s="19">
        <v>47.880001</v>
      </c>
      <c r="F64" s="20">
        <v>144.770004</v>
      </c>
      <c r="G64" s="21">
        <f t="shared" si="0"/>
        <v>269838.50313432835</v>
      </c>
      <c r="H64" s="21">
        <f t="shared" si="6"/>
        <v>456208.96388059703</v>
      </c>
      <c r="I64" s="22">
        <f t="shared" si="2"/>
        <v>1596592.939742198</v>
      </c>
      <c r="J64" s="21">
        <f t="shared" si="3"/>
        <v>870545.47272727266</v>
      </c>
      <c r="K64" s="23">
        <f t="shared" si="4"/>
        <v>1180158.1997254128</v>
      </c>
      <c r="L64" s="11">
        <f t="shared" si="5"/>
        <v>416434.74001678522</v>
      </c>
    </row>
    <row r="65" spans="2:12" x14ac:dyDescent="0.3">
      <c r="B65" s="17">
        <v>43304</v>
      </c>
      <c r="C65" s="18">
        <v>60.368000000000002</v>
      </c>
      <c r="D65" s="18">
        <v>106.300003</v>
      </c>
      <c r="E65" s="19">
        <v>47.669998</v>
      </c>
      <c r="F65" s="20">
        <v>144.78999300000001</v>
      </c>
      <c r="G65" s="21">
        <f t="shared" si="0"/>
        <v>261294.32835820896</v>
      </c>
      <c r="H65" s="21">
        <f t="shared" si="6"/>
        <v>460104.49059701496</v>
      </c>
      <c r="I65" s="22">
        <f t="shared" si="2"/>
        <v>1588126.0553188603</v>
      </c>
      <c r="J65" s="21">
        <f t="shared" si="3"/>
        <v>866727.23636363633</v>
      </c>
      <c r="K65" s="23">
        <f t="shared" si="4"/>
        <v>1180321.1491044452</v>
      </c>
      <c r="L65" s="11">
        <f t="shared" si="5"/>
        <v>407804.9062144151</v>
      </c>
    </row>
    <row r="66" spans="2:12" x14ac:dyDescent="0.3">
      <c r="B66" s="17">
        <v>43311</v>
      </c>
      <c r="C66" s="18">
        <v>59.18</v>
      </c>
      <c r="D66" s="18">
        <v>107.19000200000001</v>
      </c>
      <c r="E66" s="19">
        <v>47.974997999999999</v>
      </c>
      <c r="F66" s="20">
        <v>145.220001</v>
      </c>
      <c r="G66" s="21">
        <f t="shared" si="0"/>
        <v>256152.23880597015</v>
      </c>
      <c r="H66" s="21">
        <f t="shared" si="6"/>
        <v>463956.72507462685</v>
      </c>
      <c r="I66" s="22">
        <f t="shared" si="2"/>
        <v>1592381.6547896878</v>
      </c>
      <c r="J66" s="21">
        <f t="shared" si="3"/>
        <v>872272.6909090908</v>
      </c>
      <c r="K66" s="23">
        <f t="shared" si="4"/>
        <v>1183826.5539060333</v>
      </c>
      <c r="L66" s="11">
        <f t="shared" si="5"/>
        <v>408555.10088365455</v>
      </c>
    </row>
    <row r="67" spans="2:12" x14ac:dyDescent="0.3">
      <c r="B67" s="17">
        <v>43318</v>
      </c>
      <c r="C67" s="18">
        <v>69.092003000000005</v>
      </c>
      <c r="D67" s="18">
        <v>108.120003</v>
      </c>
      <c r="E67" s="19">
        <v>52</v>
      </c>
      <c r="F67" s="20">
        <v>146.30999800000001</v>
      </c>
      <c r="G67" s="21">
        <f t="shared" si="0"/>
        <v>299054.93835820898</v>
      </c>
      <c r="H67" s="21">
        <f t="shared" si="6"/>
        <v>467982.10253731342</v>
      </c>
      <c r="I67" s="22">
        <f t="shared" si="2"/>
        <v>1712491.5863500678</v>
      </c>
      <c r="J67" s="21">
        <f t="shared" si="3"/>
        <v>945454.54545454541</v>
      </c>
      <c r="K67" s="23">
        <f t="shared" si="4"/>
        <v>1192712.157702978</v>
      </c>
      <c r="L67" s="11">
        <f t="shared" si="5"/>
        <v>519779.42864708975</v>
      </c>
    </row>
    <row r="68" spans="2:12" x14ac:dyDescent="0.3">
      <c r="B68" s="17">
        <v>43325</v>
      </c>
      <c r="C68" s="18">
        <v>72.225998000000004</v>
      </c>
      <c r="D68" s="18">
        <v>109.239998</v>
      </c>
      <c r="E68" s="19">
        <v>52.327499000000003</v>
      </c>
      <c r="F68" s="20">
        <v>146.39999399999999</v>
      </c>
      <c r="G68" s="21">
        <f t="shared" si="0"/>
        <v>312619.99134328362</v>
      </c>
      <c r="H68" s="21">
        <f t="shared" si="6"/>
        <v>472829.8420895522</v>
      </c>
      <c r="I68" s="22">
        <f t="shared" si="2"/>
        <v>1736858.9061601085</v>
      </c>
      <c r="J68" s="21">
        <f t="shared" si="3"/>
        <v>951409.07272727275</v>
      </c>
      <c r="K68" s="23">
        <f t="shared" si="4"/>
        <v>1193445.8008224634</v>
      </c>
      <c r="L68" s="11">
        <f t="shared" si="5"/>
        <v>543413.10533764516</v>
      </c>
    </row>
    <row r="69" spans="2:12" x14ac:dyDescent="0.3">
      <c r="B69" s="17">
        <v>43332</v>
      </c>
      <c r="C69" s="18">
        <v>58.34</v>
      </c>
      <c r="D69" s="18">
        <v>107.510002</v>
      </c>
      <c r="E69" s="19">
        <v>54.525002000000001</v>
      </c>
      <c r="F69" s="20">
        <v>147.449997</v>
      </c>
      <c r="G69" s="21">
        <f t="shared" ref="G69:G132" si="7">$P$30*C69</f>
        <v>252516.41791044778</v>
      </c>
      <c r="H69" s="21">
        <f t="shared" si="6"/>
        <v>465341.79970149253</v>
      </c>
      <c r="I69" s="22">
        <f t="shared" ref="I69:I132" si="8">SUM(G69:H69,J69)</f>
        <v>1709221.890339213</v>
      </c>
      <c r="J69" s="21">
        <f t="shared" ref="J69:J132" si="9">$Q$30*E69</f>
        <v>991363.67272727261</v>
      </c>
      <c r="K69" s="23">
        <f t="shared" ref="K69:K132" si="10">$S$30*F69</f>
        <v>1202005.3754301032</v>
      </c>
      <c r="L69" s="11">
        <f t="shared" ref="L69:L132" si="11">I69-K69</f>
        <v>507216.5149091098</v>
      </c>
    </row>
    <row r="70" spans="2:12" x14ac:dyDescent="0.3">
      <c r="B70" s="17">
        <v>43339</v>
      </c>
      <c r="C70" s="18">
        <v>63.599997999999999</v>
      </c>
      <c r="D70" s="18">
        <v>109.269997</v>
      </c>
      <c r="E70" s="19">
        <v>54.287497999999999</v>
      </c>
      <c r="F70" s="20">
        <v>149.320007</v>
      </c>
      <c r="G70" s="21">
        <f t="shared" si="7"/>
        <v>275283.57343283581</v>
      </c>
      <c r="H70" s="21">
        <f t="shared" si="6"/>
        <v>472959.68850746268</v>
      </c>
      <c r="I70" s="22">
        <f t="shared" si="8"/>
        <v>1735288.6801221166</v>
      </c>
      <c r="J70" s="21">
        <f t="shared" si="9"/>
        <v>987045.4181818181</v>
      </c>
      <c r="K70" s="23">
        <f t="shared" si="10"/>
        <v>1217249.6081723259</v>
      </c>
      <c r="L70" s="11">
        <f t="shared" si="11"/>
        <v>518039.0719497907</v>
      </c>
    </row>
    <row r="71" spans="2:12" x14ac:dyDescent="0.3">
      <c r="B71" s="17">
        <v>43346</v>
      </c>
      <c r="C71" s="18">
        <v>59.387999999999998</v>
      </c>
      <c r="D71" s="18">
        <v>110.849998</v>
      </c>
      <c r="E71" s="19">
        <v>57.102500999999997</v>
      </c>
      <c r="F71" s="20">
        <v>149.88999899999999</v>
      </c>
      <c r="G71" s="21">
        <f t="shared" si="7"/>
        <v>257052.53731343281</v>
      </c>
      <c r="H71" s="21">
        <f t="shared" si="6"/>
        <v>479798.49880597013</v>
      </c>
      <c r="I71" s="22">
        <f t="shared" si="8"/>
        <v>1775078.3270284939</v>
      </c>
      <c r="J71" s="21">
        <f t="shared" si="9"/>
        <v>1038227.2909090908</v>
      </c>
      <c r="K71" s="23">
        <f t="shared" si="10"/>
        <v>1221896.1558962443</v>
      </c>
      <c r="L71" s="11">
        <f t="shared" si="11"/>
        <v>553182.17113224952</v>
      </c>
    </row>
    <row r="72" spans="2:12" x14ac:dyDescent="0.3">
      <c r="B72" s="17">
        <v>43353</v>
      </c>
      <c r="C72" s="18">
        <v>54.652000000000001</v>
      </c>
      <c r="D72" s="18">
        <v>108.839996</v>
      </c>
      <c r="E72" s="19">
        <v>55.237499</v>
      </c>
      <c r="F72" s="20">
        <v>149.199997</v>
      </c>
      <c r="G72" s="21">
        <f t="shared" si="7"/>
        <v>236553.43283582089</v>
      </c>
      <c r="H72" s="21">
        <f t="shared" si="6"/>
        <v>471098.49014925369</v>
      </c>
      <c r="I72" s="22">
        <f t="shared" si="8"/>
        <v>1711970.0866214382</v>
      </c>
      <c r="J72" s="21">
        <f t="shared" si="9"/>
        <v>1004318.1636363636</v>
      </c>
      <c r="K72" s="23">
        <f t="shared" si="10"/>
        <v>1216271.2923497397</v>
      </c>
      <c r="L72" s="11">
        <f t="shared" si="11"/>
        <v>495698.79427169845</v>
      </c>
    </row>
    <row r="73" spans="2:12" x14ac:dyDescent="0.3">
      <c r="B73" s="17">
        <v>43360</v>
      </c>
      <c r="C73" s="18">
        <v>58.007998999999998</v>
      </c>
      <c r="D73" s="18">
        <v>113.69000200000001</v>
      </c>
      <c r="E73" s="19">
        <v>55.537497999999999</v>
      </c>
      <c r="F73" s="20">
        <v>150.240005</v>
      </c>
      <c r="G73" s="21">
        <f t="shared" si="7"/>
        <v>251079.3986567164</v>
      </c>
      <c r="H73" s="21">
        <f t="shared" si="6"/>
        <v>492091.05343283585</v>
      </c>
      <c r="I73" s="22">
        <f t="shared" si="8"/>
        <v>1752943.1429986432</v>
      </c>
      <c r="J73" s="21">
        <f t="shared" si="9"/>
        <v>1009772.6909090908</v>
      </c>
      <c r="K73" s="23">
        <f t="shared" si="10"/>
        <v>1224749.3881918869</v>
      </c>
      <c r="L73" s="11">
        <f t="shared" si="11"/>
        <v>528193.75480675627</v>
      </c>
    </row>
    <row r="74" spans="2:12" x14ac:dyDescent="0.3">
      <c r="B74" s="17">
        <v>43367</v>
      </c>
      <c r="C74" s="18">
        <v>59.695999</v>
      </c>
      <c r="D74" s="18">
        <v>113.029999</v>
      </c>
      <c r="E74" s="19">
        <v>54.205002</v>
      </c>
      <c r="F74" s="20">
        <v>150.86999499999999</v>
      </c>
      <c r="G74" s="21">
        <f t="shared" si="7"/>
        <v>258385.66731343282</v>
      </c>
      <c r="H74" s="21">
        <f t="shared" si="6"/>
        <v>489234.32402985077</v>
      </c>
      <c r="I74" s="22">
        <f t="shared" si="8"/>
        <v>1733165.4822523743</v>
      </c>
      <c r="J74" s="21">
        <f t="shared" si="9"/>
        <v>985545.49090909085</v>
      </c>
      <c r="K74" s="23">
        <f t="shared" si="10"/>
        <v>1229885.0367634308</v>
      </c>
      <c r="L74" s="11">
        <f t="shared" si="11"/>
        <v>503280.44548894349</v>
      </c>
    </row>
    <row r="75" spans="2:12" x14ac:dyDescent="0.3">
      <c r="B75" s="17">
        <v>43374</v>
      </c>
      <c r="C75" s="18">
        <v>61.153998999999999</v>
      </c>
      <c r="D75" s="18">
        <v>114.75</v>
      </c>
      <c r="E75" s="19">
        <v>56.987499</v>
      </c>
      <c r="F75" s="20">
        <v>150.41999799999999</v>
      </c>
      <c r="G75" s="21">
        <f t="shared" si="7"/>
        <v>264696.41358208953</v>
      </c>
      <c r="H75" s="21">
        <f t="shared" si="6"/>
        <v>496679.10447761195</v>
      </c>
      <c r="I75" s="22">
        <f t="shared" si="8"/>
        <v>1797511.8635142469</v>
      </c>
      <c r="J75" s="21">
        <f t="shared" si="9"/>
        <v>1036136.3454545453</v>
      </c>
      <c r="K75" s="23">
        <f t="shared" si="10"/>
        <v>1226216.6825828103</v>
      </c>
      <c r="L75" s="11">
        <f t="shared" si="11"/>
        <v>571295.1809314366</v>
      </c>
    </row>
    <row r="76" spans="2:12" x14ac:dyDescent="0.3">
      <c r="B76" s="17">
        <v>43381</v>
      </c>
      <c r="C76" s="18">
        <v>52.903998999999999</v>
      </c>
      <c r="D76" s="18">
        <v>111.660004</v>
      </c>
      <c r="E76" s="19">
        <v>55.552501999999997</v>
      </c>
      <c r="F76" s="20">
        <v>147.279999</v>
      </c>
      <c r="G76" s="21">
        <f t="shared" si="7"/>
        <v>228987.45835820894</v>
      </c>
      <c r="H76" s="21">
        <f t="shared" si="6"/>
        <v>483304.49492537312</v>
      </c>
      <c r="I76" s="22">
        <f t="shared" si="8"/>
        <v>1722337.4441926728</v>
      </c>
      <c r="J76" s="21">
        <f t="shared" si="9"/>
        <v>1010045.4909090907</v>
      </c>
      <c r="K76" s="23">
        <f t="shared" si="10"/>
        <v>1200619.5598046719</v>
      </c>
      <c r="L76" s="11">
        <f t="shared" si="11"/>
        <v>521717.88438800094</v>
      </c>
    </row>
    <row r="77" spans="2:12" x14ac:dyDescent="0.3">
      <c r="B77" s="17">
        <v>43388</v>
      </c>
      <c r="C77" s="18">
        <v>51.811999999999998</v>
      </c>
      <c r="D77" s="18">
        <v>108.910004</v>
      </c>
      <c r="E77" s="19">
        <v>55.290000999999997</v>
      </c>
      <c r="F77" s="20">
        <v>141.16000399999999</v>
      </c>
      <c r="G77" s="21">
        <f t="shared" si="7"/>
        <v>224260.89552238805</v>
      </c>
      <c r="H77" s="21">
        <f t="shared" si="6"/>
        <v>471401.50985074625</v>
      </c>
      <c r="I77" s="22">
        <f t="shared" si="8"/>
        <v>1700935.1508276796</v>
      </c>
      <c r="J77" s="21">
        <f t="shared" si="9"/>
        <v>1005272.7454545452</v>
      </c>
      <c r="K77" s="23">
        <f t="shared" si="10"/>
        <v>1150729.6511083336</v>
      </c>
      <c r="L77" s="11">
        <f t="shared" si="11"/>
        <v>550205.49971934594</v>
      </c>
    </row>
    <row r="78" spans="2:12" x14ac:dyDescent="0.3">
      <c r="B78" s="17">
        <v>43395</v>
      </c>
      <c r="C78" s="18">
        <v>52.136001999999998</v>
      </c>
      <c r="D78" s="18">
        <v>109.32</v>
      </c>
      <c r="E78" s="19">
        <v>54.947498000000003</v>
      </c>
      <c r="F78" s="20">
        <v>141.729996</v>
      </c>
      <c r="G78" s="21">
        <f t="shared" si="7"/>
        <v>225663.29223880597</v>
      </c>
      <c r="H78" s="21">
        <f t="shared" si="6"/>
        <v>473176.11940298503</v>
      </c>
      <c r="I78" s="22">
        <f t="shared" si="8"/>
        <v>1697884.829823609</v>
      </c>
      <c r="J78" s="21">
        <f t="shared" si="9"/>
        <v>999045.4181818181</v>
      </c>
      <c r="K78" s="23">
        <f t="shared" si="10"/>
        <v>1155376.1988322523</v>
      </c>
      <c r="L78" s="11">
        <f t="shared" si="11"/>
        <v>542508.63099135668</v>
      </c>
    </row>
    <row r="79" spans="2:12" x14ac:dyDescent="0.3">
      <c r="B79" s="17">
        <v>43402</v>
      </c>
      <c r="C79" s="18">
        <v>67.494003000000006</v>
      </c>
      <c r="D79" s="18">
        <v>108.110001</v>
      </c>
      <c r="E79" s="19">
        <v>54.797500999999997</v>
      </c>
      <c r="F79" s="20">
        <v>137.509995</v>
      </c>
      <c r="G79" s="21">
        <f t="shared" si="7"/>
        <v>292138.22194029851</v>
      </c>
      <c r="H79" s="21">
        <f t="shared" si="6"/>
        <v>467938.81029850745</v>
      </c>
      <c r="I79" s="22">
        <f t="shared" si="8"/>
        <v>1756395.2322388059</v>
      </c>
      <c r="J79" s="21">
        <f t="shared" si="9"/>
        <v>996318.19999999984</v>
      </c>
      <c r="K79" s="23">
        <f t="shared" si="10"/>
        <v>1120974.9510226615</v>
      </c>
      <c r="L79" s="11">
        <f t="shared" si="11"/>
        <v>635420.28121614433</v>
      </c>
    </row>
    <row r="80" spans="2:12" x14ac:dyDescent="0.3">
      <c r="B80" s="17">
        <v>43409</v>
      </c>
      <c r="C80" s="18">
        <v>68.099997999999999</v>
      </c>
      <c r="D80" s="18">
        <v>106.370003</v>
      </c>
      <c r="E80" s="19">
        <v>51.075001</v>
      </c>
      <c r="F80" s="20">
        <v>139.800003</v>
      </c>
      <c r="G80" s="21">
        <f t="shared" si="7"/>
        <v>294761.18537313433</v>
      </c>
      <c r="H80" s="21">
        <f t="shared" si="6"/>
        <v>460407.47567164176</v>
      </c>
      <c r="I80" s="22">
        <f t="shared" si="8"/>
        <v>1683805.0428629578</v>
      </c>
      <c r="J80" s="21">
        <f t="shared" si="9"/>
        <v>928636.38181818172</v>
      </c>
      <c r="K80" s="23">
        <f t="shared" si="10"/>
        <v>1139642.9875216922</v>
      </c>
      <c r="L80" s="11">
        <f t="shared" si="11"/>
        <v>544162.05534126563</v>
      </c>
    </row>
    <row r="81" spans="2:12" x14ac:dyDescent="0.3">
      <c r="B81" s="17">
        <v>43416</v>
      </c>
      <c r="C81" s="18">
        <v>69.674003999999996</v>
      </c>
      <c r="D81" s="18">
        <v>109.41999800000001</v>
      </c>
      <c r="E81" s="19">
        <v>49.75</v>
      </c>
      <c r="F81" s="20">
        <v>141.78999300000001</v>
      </c>
      <c r="G81" s="21">
        <f t="shared" si="7"/>
        <v>301574.04716417909</v>
      </c>
      <c r="H81" s="21">
        <f t="shared" si="6"/>
        <v>473608.94656716421</v>
      </c>
      <c r="I81" s="22">
        <f t="shared" si="8"/>
        <v>1679728.4482767978</v>
      </c>
      <c r="J81" s="21">
        <f t="shared" si="9"/>
        <v>904545.45454545447</v>
      </c>
      <c r="K81" s="23">
        <f t="shared" si="10"/>
        <v>1155865.2915279253</v>
      </c>
      <c r="L81" s="11">
        <f t="shared" si="11"/>
        <v>523863.15674887248</v>
      </c>
    </row>
    <row r="82" spans="2:12" x14ac:dyDescent="0.3">
      <c r="B82" s="17">
        <v>43423</v>
      </c>
      <c r="C82" s="18">
        <v>71.267998000000006</v>
      </c>
      <c r="D82" s="18">
        <v>108.269997</v>
      </c>
      <c r="E82" s="19">
        <v>47.5</v>
      </c>
      <c r="F82" s="20">
        <v>139.83000200000001</v>
      </c>
      <c r="G82" s="21">
        <f t="shared" si="7"/>
        <v>308473.42417910451</v>
      </c>
      <c r="H82" s="21">
        <f t="shared" si="6"/>
        <v>468631.33029850747</v>
      </c>
      <c r="I82" s="22">
        <f t="shared" si="8"/>
        <v>1640741.1181139755</v>
      </c>
      <c r="J82" s="21">
        <f t="shared" si="9"/>
        <v>863636.36363636353</v>
      </c>
      <c r="K82" s="23">
        <f t="shared" si="10"/>
        <v>1139887.5379455048</v>
      </c>
      <c r="L82" s="11">
        <f t="shared" si="11"/>
        <v>500853.58016847074</v>
      </c>
    </row>
    <row r="83" spans="2:12" x14ac:dyDescent="0.3">
      <c r="B83" s="17">
        <v>43430</v>
      </c>
      <c r="C83" s="18">
        <v>65</v>
      </c>
      <c r="D83" s="18">
        <v>104.790001</v>
      </c>
      <c r="E83" s="19">
        <v>43.560001</v>
      </c>
      <c r="F83" s="20">
        <v>136.479996</v>
      </c>
      <c r="G83" s="21">
        <f t="shared" si="7"/>
        <v>281343.28358208953</v>
      </c>
      <c r="H83" s="21">
        <f t="shared" si="6"/>
        <v>453568.66104477615</v>
      </c>
      <c r="I83" s="22">
        <f t="shared" si="8"/>
        <v>1526911.9628086837</v>
      </c>
      <c r="J83" s="21">
        <f t="shared" si="9"/>
        <v>792000.01818181807</v>
      </c>
      <c r="K83" s="23">
        <f t="shared" si="10"/>
        <v>1112578.4480733422</v>
      </c>
      <c r="L83" s="11">
        <f t="shared" si="11"/>
        <v>414333.51473534154</v>
      </c>
    </row>
    <row r="84" spans="2:12" x14ac:dyDescent="0.3">
      <c r="B84" s="17">
        <v>43437</v>
      </c>
      <c r="C84" s="18">
        <v>72</v>
      </c>
      <c r="D84" s="18">
        <v>113</v>
      </c>
      <c r="E84" s="19">
        <v>46.115001999999997</v>
      </c>
      <c r="F84" s="20">
        <v>143.60000600000001</v>
      </c>
      <c r="G84" s="21">
        <f t="shared" si="7"/>
        <v>311641.7910447761</v>
      </c>
      <c r="H84" s="21">
        <f t="shared" si="6"/>
        <v>489104.4776119403</v>
      </c>
      <c r="I84" s="22">
        <f t="shared" si="8"/>
        <v>1639200.8504748982</v>
      </c>
      <c r="J84" s="21">
        <f t="shared" si="9"/>
        <v>838454.58181818167</v>
      </c>
      <c r="K84" s="23">
        <f t="shared" si="10"/>
        <v>1170620.431574475</v>
      </c>
      <c r="L84" s="11">
        <f t="shared" si="11"/>
        <v>468580.41890042322</v>
      </c>
    </row>
    <row r="85" spans="2:12" x14ac:dyDescent="0.3">
      <c r="B85" s="17">
        <v>43444</v>
      </c>
      <c r="C85" s="18">
        <v>72</v>
      </c>
      <c r="D85" s="18">
        <v>104.800003</v>
      </c>
      <c r="E85" s="19">
        <v>41.25</v>
      </c>
      <c r="F85" s="20">
        <v>134.80999800000001</v>
      </c>
      <c r="G85" s="21">
        <f t="shared" si="7"/>
        <v>311641.7910447761</v>
      </c>
      <c r="H85" s="21">
        <f t="shared" si="6"/>
        <v>453611.95328358212</v>
      </c>
      <c r="I85" s="22">
        <f t="shared" si="8"/>
        <v>1515253.7443283582</v>
      </c>
      <c r="J85" s="21">
        <f t="shared" si="9"/>
        <v>749999.99999999988</v>
      </c>
      <c r="K85" s="23">
        <f t="shared" si="10"/>
        <v>1098964.7036596511</v>
      </c>
      <c r="L85" s="11">
        <f t="shared" si="11"/>
        <v>416289.04066870711</v>
      </c>
    </row>
    <row r="86" spans="2:12" x14ac:dyDescent="0.3">
      <c r="B86" s="17">
        <v>43451</v>
      </c>
      <c r="C86" s="18">
        <v>72.400002000000001</v>
      </c>
      <c r="D86" s="18">
        <v>105.410004</v>
      </c>
      <c r="E86" s="19">
        <v>41.362499</v>
      </c>
      <c r="F86" s="20">
        <v>132.53999300000001</v>
      </c>
      <c r="G86" s="21">
        <f t="shared" si="7"/>
        <v>313373.14298507461</v>
      </c>
      <c r="H86" s="21">
        <f t="shared" si="6"/>
        <v>456252.256119403</v>
      </c>
      <c r="I86" s="22">
        <f t="shared" si="8"/>
        <v>1521670.8354681139</v>
      </c>
      <c r="J86" s="21">
        <f t="shared" si="9"/>
        <v>752045.43636363628</v>
      </c>
      <c r="K86" s="23">
        <f t="shared" si="10"/>
        <v>1080459.7306669883</v>
      </c>
      <c r="L86" s="11">
        <f t="shared" si="11"/>
        <v>441211.10480112559</v>
      </c>
    </row>
    <row r="87" spans="2:12" x14ac:dyDescent="0.3">
      <c r="B87" s="17">
        <v>43458</v>
      </c>
      <c r="C87" s="18">
        <v>62.700001</v>
      </c>
      <c r="D87" s="18">
        <v>97.68</v>
      </c>
      <c r="E87" s="19">
        <v>37.037497999999999</v>
      </c>
      <c r="F87" s="20">
        <v>121.900002</v>
      </c>
      <c r="G87" s="21">
        <f t="shared" si="7"/>
        <v>271388.06402985076</v>
      </c>
      <c r="H87" s="21">
        <f t="shared" si="6"/>
        <v>422794.02985074627</v>
      </c>
      <c r="I87" s="22">
        <f t="shared" si="8"/>
        <v>1367591.1484260515</v>
      </c>
      <c r="J87" s="21">
        <f t="shared" si="9"/>
        <v>673409.05454545445</v>
      </c>
      <c r="K87" s="23">
        <f t="shared" si="10"/>
        <v>993723.02916316991</v>
      </c>
      <c r="L87" s="11">
        <f t="shared" si="11"/>
        <v>373868.11926288158</v>
      </c>
    </row>
    <row r="88" spans="2:12" x14ac:dyDescent="0.3">
      <c r="B88" s="17">
        <v>43465</v>
      </c>
      <c r="C88" s="18">
        <v>67.557998999999995</v>
      </c>
      <c r="D88" s="18">
        <v>101.290001</v>
      </c>
      <c r="E88" s="19">
        <v>39.6325</v>
      </c>
      <c r="F88" s="20">
        <v>127.379997</v>
      </c>
      <c r="G88" s="21">
        <f t="shared" si="7"/>
        <v>292415.21955223876</v>
      </c>
      <c r="H88" s="21">
        <f t="shared" si="6"/>
        <v>438419.40731343284</v>
      </c>
      <c r="I88" s="22">
        <f t="shared" si="8"/>
        <v>1451425.5359565807</v>
      </c>
      <c r="J88" s="21">
        <f t="shared" si="9"/>
        <v>720590.90909090906</v>
      </c>
      <c r="K88" s="23">
        <f t="shared" si="10"/>
        <v>1038395.6882431839</v>
      </c>
      <c r="L88" s="11">
        <f t="shared" si="11"/>
        <v>413029.84771339677</v>
      </c>
    </row>
    <row r="89" spans="2:12" x14ac:dyDescent="0.3">
      <c r="B89" s="17">
        <v>43472</v>
      </c>
      <c r="C89" s="18">
        <v>64.344002000000003</v>
      </c>
      <c r="D89" s="18">
        <v>101.639999</v>
      </c>
      <c r="E89" s="19">
        <v>37.174999</v>
      </c>
      <c r="F89" s="20">
        <v>129.19000199999999</v>
      </c>
      <c r="G89" s="21">
        <f t="shared" si="7"/>
        <v>278503.88925373135</v>
      </c>
      <c r="H89" s="21">
        <f t="shared" si="6"/>
        <v>439934.32402985077</v>
      </c>
      <c r="I89" s="22">
        <f t="shared" si="8"/>
        <v>1394347.2860108549</v>
      </c>
      <c r="J89" s="21">
        <f t="shared" si="9"/>
        <v>675909.07272727264</v>
      </c>
      <c r="K89" s="23">
        <f t="shared" si="10"/>
        <v>1053150.7630741135</v>
      </c>
      <c r="L89" s="11">
        <f t="shared" si="11"/>
        <v>341196.52293674136</v>
      </c>
    </row>
    <row r="90" spans="2:12" x14ac:dyDescent="0.3">
      <c r="B90" s="17">
        <v>43479</v>
      </c>
      <c r="C90" s="18">
        <v>68.475998000000004</v>
      </c>
      <c r="D90" s="18">
        <v>101.900002</v>
      </c>
      <c r="E90" s="19">
        <v>37.712502000000001</v>
      </c>
      <c r="F90" s="20">
        <v>131.78999300000001</v>
      </c>
      <c r="G90" s="21">
        <f t="shared" si="7"/>
        <v>296388.64805970149</v>
      </c>
      <c r="H90" s="21">
        <f t="shared" si="6"/>
        <v>441059.71014925372</v>
      </c>
      <c r="I90" s="22">
        <f t="shared" si="8"/>
        <v>1423130.2127544098</v>
      </c>
      <c r="J90" s="21">
        <f t="shared" si="9"/>
        <v>685681.85454545449</v>
      </c>
      <c r="K90" s="23">
        <f t="shared" si="10"/>
        <v>1074345.7662728585</v>
      </c>
      <c r="L90" s="11">
        <f t="shared" si="11"/>
        <v>348784.44648155128</v>
      </c>
    </row>
    <row r="91" spans="2:12" x14ac:dyDescent="0.3">
      <c r="B91" s="17">
        <v>43486</v>
      </c>
      <c r="C91" s="18">
        <v>60.964001000000003</v>
      </c>
      <c r="D91" s="18">
        <v>106.75</v>
      </c>
      <c r="E91" s="19">
        <v>39.102500999999997</v>
      </c>
      <c r="F91" s="20">
        <v>135.88999899999999</v>
      </c>
      <c r="G91" s="21">
        <f t="shared" si="7"/>
        <v>263874.03417910449</v>
      </c>
      <c r="H91" s="21">
        <f t="shared" si="6"/>
        <v>462052.23880597012</v>
      </c>
      <c r="I91" s="22">
        <f t="shared" si="8"/>
        <v>1436880.8366214382</v>
      </c>
      <c r="J91" s="21">
        <f t="shared" si="9"/>
        <v>710954.56363636348</v>
      </c>
      <c r="K91" s="23">
        <f t="shared" si="10"/>
        <v>1107768.8205391509</v>
      </c>
      <c r="L91" s="11">
        <f t="shared" si="11"/>
        <v>329112.0160822873</v>
      </c>
    </row>
    <row r="92" spans="2:12" x14ac:dyDescent="0.3">
      <c r="B92" s="17">
        <v>43493</v>
      </c>
      <c r="C92" s="18">
        <v>58.582000999999998</v>
      </c>
      <c r="D92" s="18">
        <v>106.260002</v>
      </c>
      <c r="E92" s="19">
        <v>38.947498000000003</v>
      </c>
      <c r="F92" s="20">
        <v>135.240005</v>
      </c>
      <c r="G92" s="21">
        <f t="shared" si="7"/>
        <v>253563.88492537313</v>
      </c>
      <c r="H92" s="21">
        <f t="shared" si="6"/>
        <v>459931.35194029851</v>
      </c>
      <c r="I92" s="22">
        <f t="shared" si="8"/>
        <v>1421631.564138399</v>
      </c>
      <c r="J92" s="21">
        <f t="shared" si="9"/>
        <v>708136.32727272727</v>
      </c>
      <c r="K92" s="23">
        <f t="shared" si="10"/>
        <v>1102470.1003092867</v>
      </c>
      <c r="L92" s="11">
        <f t="shared" si="11"/>
        <v>319161.46382911224</v>
      </c>
    </row>
    <row r="93" spans="2:12" x14ac:dyDescent="0.3">
      <c r="B93" s="17">
        <v>43500</v>
      </c>
      <c r="C93" s="18">
        <v>62.596001000000001</v>
      </c>
      <c r="D93" s="18">
        <v>102.870003</v>
      </c>
      <c r="E93" s="19">
        <v>41.852500999999997</v>
      </c>
      <c r="F93" s="20">
        <v>138.759995</v>
      </c>
      <c r="G93" s="21">
        <f t="shared" si="7"/>
        <v>270937.9147761194</v>
      </c>
      <c r="H93" s="21">
        <f t="shared" si="6"/>
        <v>445258.22194029851</v>
      </c>
      <c r="I93" s="22">
        <f t="shared" si="8"/>
        <v>1477150.7003527815</v>
      </c>
      <c r="J93" s="21">
        <f t="shared" si="9"/>
        <v>760954.56363636348</v>
      </c>
      <c r="K93" s="23">
        <f t="shared" si="10"/>
        <v>1131164.8916795449</v>
      </c>
      <c r="L93" s="11">
        <f t="shared" si="11"/>
        <v>345985.80867323652</v>
      </c>
    </row>
    <row r="94" spans="2:12" x14ac:dyDescent="0.3">
      <c r="B94" s="17">
        <v>43507</v>
      </c>
      <c r="C94" s="18">
        <v>62.32</v>
      </c>
      <c r="D94" s="18">
        <v>106.199997</v>
      </c>
      <c r="E94" s="19">
        <v>42.762501</v>
      </c>
      <c r="F94" s="20">
        <v>139.39999399999999</v>
      </c>
      <c r="G94" s="21">
        <f t="shared" si="7"/>
        <v>269743.28358208953</v>
      </c>
      <c r="H94" s="21">
        <f t="shared" si="6"/>
        <v>459671.62880597013</v>
      </c>
      <c r="I94" s="22">
        <f t="shared" si="8"/>
        <v>1506914.9305698778</v>
      </c>
      <c r="J94" s="21">
        <f t="shared" si="9"/>
        <v>777500.01818181807</v>
      </c>
      <c r="K94" s="23">
        <f t="shared" si="10"/>
        <v>1136382.1331439167</v>
      </c>
      <c r="L94" s="11">
        <f t="shared" si="11"/>
        <v>370532.79742596112</v>
      </c>
    </row>
    <row r="95" spans="2:12" x14ac:dyDescent="0.3">
      <c r="B95" s="17">
        <v>43514</v>
      </c>
      <c r="C95" s="18">
        <v>61.311999999999998</v>
      </c>
      <c r="D95" s="18">
        <v>107.790001</v>
      </c>
      <c r="E95" s="19">
        <v>42.427501999999997</v>
      </c>
      <c r="F95" s="20">
        <v>142.41000399999999</v>
      </c>
      <c r="G95" s="21">
        <f t="shared" si="7"/>
        <v>265380.29850746266</v>
      </c>
      <c r="H95" s="21">
        <f t="shared" si="6"/>
        <v>466553.73567164177</v>
      </c>
      <c r="I95" s="22">
        <f t="shared" si="8"/>
        <v>1503343.1614518317</v>
      </c>
      <c r="J95" s="21">
        <f t="shared" si="9"/>
        <v>771409.1272727272</v>
      </c>
      <c r="K95" s="23">
        <f t="shared" si="10"/>
        <v>1160919.591765217</v>
      </c>
      <c r="L95" s="11">
        <f t="shared" si="11"/>
        <v>342423.56968661468</v>
      </c>
    </row>
    <row r="96" spans="2:12" x14ac:dyDescent="0.3">
      <c r="B96" s="17">
        <v>43521</v>
      </c>
      <c r="C96" s="18">
        <v>59.582000999999998</v>
      </c>
      <c r="D96" s="18">
        <v>111.760002</v>
      </c>
      <c r="E96" s="19">
        <v>43.540000999999997</v>
      </c>
      <c r="F96" s="20">
        <v>144.55999800000001</v>
      </c>
      <c r="G96" s="21">
        <f t="shared" si="7"/>
        <v>257892.24313432834</v>
      </c>
      <c r="H96" s="21">
        <f t="shared" ref="H96:H159" si="12">$P$30*D96</f>
        <v>483737.32208955224</v>
      </c>
      <c r="I96" s="22">
        <f t="shared" si="8"/>
        <v>1533265.9470420624</v>
      </c>
      <c r="J96" s="21">
        <f t="shared" si="9"/>
        <v>791636.38181818172</v>
      </c>
      <c r="K96" s="23">
        <f t="shared" si="10"/>
        <v>1178446.2407833412</v>
      </c>
      <c r="L96" s="11">
        <f t="shared" si="11"/>
        <v>354819.70625872118</v>
      </c>
    </row>
    <row r="97" spans="2:12" x14ac:dyDescent="0.3">
      <c r="B97" s="17">
        <v>43528</v>
      </c>
      <c r="C97" s="18">
        <v>59.624001</v>
      </c>
      <c r="D97" s="18">
        <v>113.019997</v>
      </c>
      <c r="E97" s="19">
        <v>43.922500999999997</v>
      </c>
      <c r="F97" s="20">
        <v>145</v>
      </c>
      <c r="G97" s="21">
        <f t="shared" si="7"/>
        <v>258074.03417910446</v>
      </c>
      <c r="H97" s="21">
        <f t="shared" si="12"/>
        <v>489191.03179104475</v>
      </c>
      <c r="I97" s="22">
        <f t="shared" si="8"/>
        <v>1545855.9932428764</v>
      </c>
      <c r="J97" s="21">
        <f t="shared" si="9"/>
        <v>798590.92727272713</v>
      </c>
      <c r="K97" s="23">
        <f t="shared" si="10"/>
        <v>1182033.1161984692</v>
      </c>
      <c r="L97" s="11">
        <f t="shared" si="11"/>
        <v>363822.87704440719</v>
      </c>
    </row>
    <row r="98" spans="2:12" x14ac:dyDescent="0.3">
      <c r="B98" s="17">
        <v>43535</v>
      </c>
      <c r="C98" s="18">
        <v>56.703999000000003</v>
      </c>
      <c r="D98" s="18">
        <v>110.989998</v>
      </c>
      <c r="E98" s="19">
        <v>43.872501</v>
      </c>
      <c r="F98" s="20">
        <v>141.38999899999999</v>
      </c>
      <c r="G98" s="21">
        <f t="shared" si="7"/>
        <v>245435.21955223882</v>
      </c>
      <c r="H98" s="21">
        <f t="shared" si="12"/>
        <v>480404.46895522386</v>
      </c>
      <c r="I98" s="22">
        <f t="shared" si="8"/>
        <v>1523521.5248710988</v>
      </c>
      <c r="J98" s="21">
        <f t="shared" si="9"/>
        <v>797681.83636363631</v>
      </c>
      <c r="K98" s="23">
        <f t="shared" si="10"/>
        <v>1152604.5594294376</v>
      </c>
      <c r="L98" s="11">
        <f t="shared" si="11"/>
        <v>370916.96544166119</v>
      </c>
    </row>
    <row r="99" spans="2:12" x14ac:dyDescent="0.3">
      <c r="B99" s="17">
        <v>43542</v>
      </c>
      <c r="C99" s="18">
        <v>55.200001</v>
      </c>
      <c r="D99" s="18">
        <v>116.16999800000001</v>
      </c>
      <c r="E99" s="19">
        <v>46.450001</v>
      </c>
      <c r="F99" s="20">
        <v>145.10000600000001</v>
      </c>
      <c r="G99" s="21">
        <f t="shared" si="7"/>
        <v>238925.37746268656</v>
      </c>
      <c r="H99" s="21">
        <f t="shared" si="12"/>
        <v>502825.36447761196</v>
      </c>
      <c r="I99" s="22">
        <f t="shared" si="8"/>
        <v>1586296.2146675712</v>
      </c>
      <c r="J99" s="21">
        <f t="shared" si="9"/>
        <v>844545.47272727266</v>
      </c>
      <c r="K99" s="23">
        <f t="shared" si="10"/>
        <v>1182848.3603627351</v>
      </c>
      <c r="L99" s="11">
        <f t="shared" si="11"/>
        <v>403447.85430483613</v>
      </c>
    </row>
    <row r="100" spans="2:12" x14ac:dyDescent="0.3">
      <c r="B100" s="17">
        <v>43549</v>
      </c>
      <c r="C100" s="18">
        <v>51.942000999999998</v>
      </c>
      <c r="D100" s="18">
        <v>116.55999799999999</v>
      </c>
      <c r="E100" s="19">
        <v>47.877499</v>
      </c>
      <c r="F100" s="20">
        <v>142.58000200000001</v>
      </c>
      <c r="G100" s="21">
        <f t="shared" si="7"/>
        <v>224823.58641791044</v>
      </c>
      <c r="H100" s="21">
        <f t="shared" si="12"/>
        <v>504513.42417910445</v>
      </c>
      <c r="I100" s="22">
        <f t="shared" si="8"/>
        <v>1599836.9924151967</v>
      </c>
      <c r="J100" s="21">
        <f t="shared" si="9"/>
        <v>870499.9818181817</v>
      </c>
      <c r="K100" s="23">
        <f t="shared" si="10"/>
        <v>1162305.4073906483</v>
      </c>
      <c r="L100" s="11">
        <f t="shared" si="11"/>
        <v>437531.58502454846</v>
      </c>
    </row>
    <row r="101" spans="2:12" x14ac:dyDescent="0.3">
      <c r="B101" s="17">
        <v>43556</v>
      </c>
      <c r="C101" s="18">
        <v>56.523997999999999</v>
      </c>
      <c r="D101" s="18">
        <v>118.949997</v>
      </c>
      <c r="E101" s="19">
        <v>47.91</v>
      </c>
      <c r="F101" s="20">
        <v>145.759995</v>
      </c>
      <c r="G101" s="21">
        <f t="shared" si="7"/>
        <v>244656.11074626865</v>
      </c>
      <c r="H101" s="21">
        <f t="shared" si="12"/>
        <v>514858.19597014925</v>
      </c>
      <c r="I101" s="22">
        <f t="shared" si="8"/>
        <v>1630605.2158073268</v>
      </c>
      <c r="J101" s="21">
        <f t="shared" si="9"/>
        <v>871090.90909090894</v>
      </c>
      <c r="K101" s="23">
        <f t="shared" si="10"/>
        <v>1188228.5593580918</v>
      </c>
      <c r="L101" s="11">
        <f t="shared" si="11"/>
        <v>442376.65644923504</v>
      </c>
    </row>
    <row r="102" spans="2:12" x14ac:dyDescent="0.3">
      <c r="B102" s="17">
        <v>43563</v>
      </c>
      <c r="C102" s="18">
        <v>55.537998000000002</v>
      </c>
      <c r="D102" s="18">
        <v>119.80999799999999</v>
      </c>
      <c r="E102" s="19">
        <v>49.104999999999997</v>
      </c>
      <c r="F102" s="20">
        <v>147.53999300000001</v>
      </c>
      <c r="G102" s="21">
        <f t="shared" si="7"/>
        <v>240388.3495522388</v>
      </c>
      <c r="H102" s="21">
        <f t="shared" si="12"/>
        <v>518580.58835820889</v>
      </c>
      <c r="I102" s="22">
        <f t="shared" si="8"/>
        <v>1651787.1197286295</v>
      </c>
      <c r="J102" s="21">
        <f t="shared" si="9"/>
        <v>892818.18181818165</v>
      </c>
      <c r="K102" s="23">
        <f t="shared" si="10"/>
        <v>1202739.0185495887</v>
      </c>
      <c r="L102" s="11">
        <f t="shared" si="11"/>
        <v>449048.10117904074</v>
      </c>
    </row>
    <row r="103" spans="2:12" x14ac:dyDescent="0.3">
      <c r="B103" s="17">
        <v>43570</v>
      </c>
      <c r="C103" s="18">
        <v>53.726002000000001</v>
      </c>
      <c r="D103" s="18">
        <v>120.94000200000001</v>
      </c>
      <c r="E103" s="19">
        <v>49.645000000000003</v>
      </c>
      <c r="F103" s="20">
        <v>148.75</v>
      </c>
      <c r="G103" s="21">
        <f t="shared" si="7"/>
        <v>232545.38179104478</v>
      </c>
      <c r="H103" s="21">
        <f t="shared" si="12"/>
        <v>523471.65044776123</v>
      </c>
      <c r="I103" s="22">
        <f t="shared" si="8"/>
        <v>1658653.3958751697</v>
      </c>
      <c r="J103" s="21">
        <f t="shared" si="9"/>
        <v>902636.36363636365</v>
      </c>
      <c r="K103" s="23">
        <f t="shared" si="10"/>
        <v>1212602.9381691194</v>
      </c>
      <c r="L103" s="11">
        <f t="shared" si="11"/>
        <v>446050.45770605025</v>
      </c>
    </row>
    <row r="104" spans="2:12" x14ac:dyDescent="0.3">
      <c r="B104" s="17">
        <v>43577</v>
      </c>
      <c r="C104" s="18">
        <v>53.799999</v>
      </c>
      <c r="D104" s="18">
        <v>122.620003</v>
      </c>
      <c r="E104" s="19">
        <v>50.707500000000003</v>
      </c>
      <c r="F104" s="20">
        <v>147.949997</v>
      </c>
      <c r="G104" s="21">
        <f t="shared" si="7"/>
        <v>232865.66731343282</v>
      </c>
      <c r="H104" s="21">
        <f t="shared" si="12"/>
        <v>530743.29656716413</v>
      </c>
      <c r="I104" s="22">
        <f t="shared" si="8"/>
        <v>1685563.5093351423</v>
      </c>
      <c r="J104" s="21">
        <f t="shared" si="9"/>
        <v>921954.54545454541</v>
      </c>
      <c r="K104" s="23">
        <f t="shared" si="10"/>
        <v>1206081.3516928563</v>
      </c>
      <c r="L104" s="11">
        <f t="shared" si="11"/>
        <v>479482.15764228604</v>
      </c>
    </row>
    <row r="105" spans="2:12" x14ac:dyDescent="0.3">
      <c r="B105" s="17">
        <v>43584</v>
      </c>
      <c r="C105" s="18">
        <v>47.172001000000002</v>
      </c>
      <c r="D105" s="18">
        <v>129.89999399999999</v>
      </c>
      <c r="E105" s="19">
        <v>51.099997999999999</v>
      </c>
      <c r="F105" s="20">
        <v>150.220001</v>
      </c>
      <c r="G105" s="21">
        <f t="shared" si="7"/>
        <v>204177.31776119402</v>
      </c>
      <c r="H105" s="21">
        <f t="shared" si="12"/>
        <v>562253.70537313423</v>
      </c>
      <c r="I105" s="22">
        <f t="shared" si="8"/>
        <v>1695521.895861601</v>
      </c>
      <c r="J105" s="21">
        <f t="shared" si="9"/>
        <v>929090.87272727268</v>
      </c>
      <c r="K105" s="23">
        <f t="shared" si="10"/>
        <v>1224586.3165335667</v>
      </c>
      <c r="L105" s="11">
        <f t="shared" si="11"/>
        <v>470935.57932803431</v>
      </c>
    </row>
    <row r="106" spans="2:12" x14ac:dyDescent="0.3">
      <c r="B106" s="17">
        <v>43591</v>
      </c>
      <c r="C106" s="18">
        <v>50.004002</v>
      </c>
      <c r="D106" s="18">
        <v>126.389999</v>
      </c>
      <c r="E106" s="19">
        <v>51.072498000000003</v>
      </c>
      <c r="F106" s="20">
        <v>148.19000199999999</v>
      </c>
      <c r="G106" s="21">
        <f t="shared" si="7"/>
        <v>216435.23253731342</v>
      </c>
      <c r="H106" s="21">
        <f t="shared" si="12"/>
        <v>547061.18970149255</v>
      </c>
      <c r="I106" s="22">
        <f t="shared" si="8"/>
        <v>1692087.2949660788</v>
      </c>
      <c r="J106" s="21">
        <f t="shared" si="9"/>
        <v>928590.87272727268</v>
      </c>
      <c r="K106" s="23">
        <f t="shared" si="10"/>
        <v>1208037.8610587406</v>
      </c>
      <c r="L106" s="11">
        <f t="shared" si="11"/>
        <v>484049.43390733819</v>
      </c>
    </row>
    <row r="107" spans="2:12" x14ac:dyDescent="0.3">
      <c r="B107" s="17">
        <v>43598</v>
      </c>
      <c r="C107" s="18">
        <v>46.402000000000001</v>
      </c>
      <c r="D107" s="18">
        <v>124.110001</v>
      </c>
      <c r="E107" s="19">
        <v>46.927501999999997</v>
      </c>
      <c r="F107" s="20">
        <v>144.699997</v>
      </c>
      <c r="G107" s="21">
        <f t="shared" si="7"/>
        <v>200844.4776119403</v>
      </c>
      <c r="H107" s="21">
        <f t="shared" si="12"/>
        <v>537192.541641791</v>
      </c>
      <c r="I107" s="22">
        <f t="shared" si="8"/>
        <v>1591264.3283446403</v>
      </c>
      <c r="J107" s="21">
        <f t="shared" si="9"/>
        <v>853227.30909090897</v>
      </c>
      <c r="K107" s="23">
        <f t="shared" si="10"/>
        <v>1179587.5059849597</v>
      </c>
      <c r="L107" s="11">
        <f t="shared" si="11"/>
        <v>411676.82235968066</v>
      </c>
    </row>
    <row r="108" spans="2:12" x14ac:dyDescent="0.3">
      <c r="B108" s="17">
        <v>43605</v>
      </c>
      <c r="C108" s="18">
        <v>40.560001</v>
      </c>
      <c r="D108" s="18">
        <v>126.519997</v>
      </c>
      <c r="E108" s="19">
        <v>45.880001</v>
      </c>
      <c r="F108" s="20">
        <v>145.259995</v>
      </c>
      <c r="G108" s="21">
        <f t="shared" si="7"/>
        <v>175558.2132835821</v>
      </c>
      <c r="H108" s="21">
        <f t="shared" si="12"/>
        <v>547623.86761194025</v>
      </c>
      <c r="I108" s="22">
        <f t="shared" si="8"/>
        <v>1557363.9172591586</v>
      </c>
      <c r="J108" s="21">
        <f t="shared" si="9"/>
        <v>834181.83636363631</v>
      </c>
      <c r="K108" s="23">
        <f t="shared" si="10"/>
        <v>1184152.5830953384</v>
      </c>
      <c r="L108" s="11">
        <f t="shared" si="11"/>
        <v>373211.33416382014</v>
      </c>
    </row>
    <row r="109" spans="2:12" x14ac:dyDescent="0.3">
      <c r="B109" s="17">
        <v>43612</v>
      </c>
      <c r="C109" s="18">
        <v>38.240001999999997</v>
      </c>
      <c r="D109" s="18">
        <v>126.980003</v>
      </c>
      <c r="E109" s="19">
        <v>44.73</v>
      </c>
      <c r="F109" s="20">
        <v>144.820007</v>
      </c>
      <c r="G109" s="21">
        <f t="shared" si="7"/>
        <v>165516.42656716416</v>
      </c>
      <c r="H109" s="21">
        <f t="shared" si="12"/>
        <v>549614.93835820898</v>
      </c>
      <c r="I109" s="22">
        <f t="shared" si="8"/>
        <v>1528404.0921981004</v>
      </c>
      <c r="J109" s="21">
        <f t="shared" si="9"/>
        <v>813272.72727272718</v>
      </c>
      <c r="K109" s="23">
        <f t="shared" si="10"/>
        <v>1180565.8218075458</v>
      </c>
      <c r="L109" s="11">
        <f t="shared" si="11"/>
        <v>347838.27039055456</v>
      </c>
    </row>
    <row r="110" spans="2:12" x14ac:dyDescent="0.3">
      <c r="B110" s="17">
        <v>43619</v>
      </c>
      <c r="C110" s="18">
        <v>37.102001000000001</v>
      </c>
      <c r="D110" s="18">
        <v>123.849998</v>
      </c>
      <c r="E110" s="19">
        <v>43.900002000000001</v>
      </c>
      <c r="F110" s="20">
        <v>140.69000199999999</v>
      </c>
      <c r="G110" s="21">
        <f t="shared" si="7"/>
        <v>160590.75059701494</v>
      </c>
      <c r="H110" s="21">
        <f t="shared" si="12"/>
        <v>536067.15552238806</v>
      </c>
      <c r="I110" s="22">
        <f t="shared" si="8"/>
        <v>1494839.7606648575</v>
      </c>
      <c r="J110" s="21">
        <f t="shared" si="9"/>
        <v>798181.85454545449</v>
      </c>
      <c r="K110" s="23">
        <f t="shared" si="10"/>
        <v>1146898.2171174404</v>
      </c>
      <c r="L110" s="11">
        <f t="shared" si="11"/>
        <v>347941.54354741704</v>
      </c>
    </row>
    <row r="111" spans="2:12" x14ac:dyDescent="0.3">
      <c r="B111" s="17">
        <v>43626</v>
      </c>
      <c r="C111" s="18">
        <v>42.049999</v>
      </c>
      <c r="D111" s="18">
        <v>132.39999399999999</v>
      </c>
      <c r="E111" s="19">
        <v>47.952499000000003</v>
      </c>
      <c r="F111" s="20">
        <v>147.729996</v>
      </c>
      <c r="G111" s="21">
        <f t="shared" si="7"/>
        <v>182007.45835820894</v>
      </c>
      <c r="H111" s="21">
        <f t="shared" si="12"/>
        <v>573074.6008955224</v>
      </c>
      <c r="I111" s="22">
        <f t="shared" si="8"/>
        <v>1626945.6774355494</v>
      </c>
      <c r="J111" s="21">
        <f t="shared" si="9"/>
        <v>871863.61818181816</v>
      </c>
      <c r="K111" s="23">
        <f t="shared" si="10"/>
        <v>1204287.9139852924</v>
      </c>
      <c r="L111" s="11">
        <f t="shared" si="11"/>
        <v>422657.76345025701</v>
      </c>
    </row>
    <row r="112" spans="2:12" x14ac:dyDescent="0.3">
      <c r="B112" s="17">
        <v>43633</v>
      </c>
      <c r="C112" s="18">
        <v>43.096001000000001</v>
      </c>
      <c r="D112" s="18">
        <v>132.63000500000001</v>
      </c>
      <c r="E112" s="19">
        <v>48.224997999999999</v>
      </c>
      <c r="F112" s="20">
        <v>147.279999</v>
      </c>
      <c r="G112" s="21">
        <f t="shared" si="7"/>
        <v>186534.92970149254</v>
      </c>
      <c r="H112" s="21">
        <f t="shared" si="12"/>
        <v>574070.17089552246</v>
      </c>
      <c r="I112" s="22">
        <f t="shared" si="8"/>
        <v>1637423.2460515604</v>
      </c>
      <c r="J112" s="21">
        <f t="shared" si="9"/>
        <v>876818.14545454539</v>
      </c>
      <c r="K112" s="23">
        <f t="shared" si="10"/>
        <v>1200619.5598046719</v>
      </c>
      <c r="L112" s="11">
        <f t="shared" si="11"/>
        <v>436803.68624688848</v>
      </c>
    </row>
    <row r="113" spans="2:12" x14ac:dyDescent="0.3">
      <c r="B113" s="17">
        <v>43640</v>
      </c>
      <c r="C113" s="18">
        <v>44.647998999999999</v>
      </c>
      <c r="D113" s="18">
        <v>137</v>
      </c>
      <c r="E113" s="19">
        <v>49.634998000000003</v>
      </c>
      <c r="F113" s="20">
        <v>150.33000200000001</v>
      </c>
      <c r="G113" s="21">
        <f t="shared" si="7"/>
        <v>193252.53298507462</v>
      </c>
      <c r="H113" s="21">
        <f t="shared" si="12"/>
        <v>592985.07462686568</v>
      </c>
      <c r="I113" s="22">
        <f t="shared" si="8"/>
        <v>1688692.1167028493</v>
      </c>
      <c r="J113" s="21">
        <f t="shared" si="9"/>
        <v>902454.50909090904</v>
      </c>
      <c r="K113" s="23">
        <f t="shared" si="10"/>
        <v>1225483.0394633249</v>
      </c>
      <c r="L113" s="11">
        <f t="shared" si="11"/>
        <v>463209.07723952434</v>
      </c>
    </row>
    <row r="114" spans="2:12" x14ac:dyDescent="0.3">
      <c r="B114" s="17">
        <v>43647</v>
      </c>
      <c r="C114" s="18">
        <v>46.042000000000002</v>
      </c>
      <c r="D114" s="18">
        <v>136.63000500000001</v>
      </c>
      <c r="E114" s="19">
        <v>50.792499999999997</v>
      </c>
      <c r="F114" s="20">
        <v>151.85000600000001</v>
      </c>
      <c r="G114" s="21">
        <f t="shared" si="7"/>
        <v>199286.26865671642</v>
      </c>
      <c r="H114" s="21">
        <f t="shared" si="12"/>
        <v>591383.60373134329</v>
      </c>
      <c r="I114" s="22">
        <f t="shared" si="8"/>
        <v>1714169.8723880597</v>
      </c>
      <c r="J114" s="21">
        <f t="shared" si="9"/>
        <v>923499.99999999988</v>
      </c>
      <c r="K114" s="23">
        <f t="shared" si="10"/>
        <v>1237874.0399099053</v>
      </c>
      <c r="L114" s="11">
        <f t="shared" si="11"/>
        <v>476295.83247815445</v>
      </c>
    </row>
    <row r="115" spans="2:12" x14ac:dyDescent="0.3">
      <c r="B115" s="17">
        <v>43654</v>
      </c>
      <c r="C115" s="18">
        <v>46.248001000000002</v>
      </c>
      <c r="D115" s="18">
        <v>136.39999399999999</v>
      </c>
      <c r="E115" s="19">
        <v>50.202499000000003</v>
      </c>
      <c r="F115" s="20">
        <v>151.86999499999999</v>
      </c>
      <c r="G115" s="21">
        <f t="shared" si="7"/>
        <v>200177.9147761194</v>
      </c>
      <c r="H115" s="21">
        <f t="shared" si="12"/>
        <v>590388.03373134322</v>
      </c>
      <c r="I115" s="22">
        <f t="shared" si="8"/>
        <v>1703338.6575983716</v>
      </c>
      <c r="J115" s="21">
        <f t="shared" si="9"/>
        <v>912772.70909090911</v>
      </c>
      <c r="K115" s="23">
        <f t="shared" si="10"/>
        <v>1238036.9892889375</v>
      </c>
      <c r="L115" s="11">
        <f t="shared" si="11"/>
        <v>465301.66830943408</v>
      </c>
    </row>
    <row r="116" spans="2:12" x14ac:dyDescent="0.3">
      <c r="B116" s="17">
        <v>43661</v>
      </c>
      <c r="C116" s="18">
        <v>49.599997999999999</v>
      </c>
      <c r="D116" s="18">
        <v>139.44000199999999</v>
      </c>
      <c r="E116" s="19">
        <v>51.022499000000003</v>
      </c>
      <c r="F116" s="20">
        <v>153.83000200000001</v>
      </c>
      <c r="G116" s="21">
        <f t="shared" si="7"/>
        <v>214686.55850746267</v>
      </c>
      <c r="H116" s="21">
        <f t="shared" si="12"/>
        <v>603546.27731343277</v>
      </c>
      <c r="I116" s="22">
        <f t="shared" si="8"/>
        <v>1745914.6358208954</v>
      </c>
      <c r="J116" s="21">
        <f t="shared" si="9"/>
        <v>927681.79999999993</v>
      </c>
      <c r="K116" s="23">
        <f t="shared" si="10"/>
        <v>1254014.8733025985</v>
      </c>
      <c r="L116" s="11">
        <f t="shared" si="11"/>
        <v>491899.76251829695</v>
      </c>
    </row>
    <row r="117" spans="2:12" x14ac:dyDescent="0.3">
      <c r="B117" s="17">
        <v>43668</v>
      </c>
      <c r="C117" s="18">
        <v>51.75</v>
      </c>
      <c r="D117" s="18">
        <v>137.41000399999999</v>
      </c>
      <c r="E117" s="19">
        <v>50.912497999999999</v>
      </c>
      <c r="F117" s="20">
        <v>152.05999800000001</v>
      </c>
      <c r="G117" s="21">
        <f t="shared" si="7"/>
        <v>223992.53731343284</v>
      </c>
      <c r="H117" s="21">
        <f t="shared" si="12"/>
        <v>594759.71880597004</v>
      </c>
      <c r="I117" s="22">
        <f t="shared" si="8"/>
        <v>1744434.0379375846</v>
      </c>
      <c r="J117" s="21">
        <f t="shared" si="9"/>
        <v>925681.78181818174</v>
      </c>
      <c r="K117" s="23">
        <f t="shared" si="10"/>
        <v>1239585.8847246415</v>
      </c>
      <c r="L117" s="11">
        <f t="shared" si="11"/>
        <v>504848.15321294311</v>
      </c>
    </row>
    <row r="118" spans="2:12" x14ac:dyDescent="0.3">
      <c r="B118" s="17">
        <v>43675</v>
      </c>
      <c r="C118" s="18">
        <v>45.417999000000002</v>
      </c>
      <c r="D118" s="18">
        <v>141.5</v>
      </c>
      <c r="E118" s="19">
        <v>52.115001999999997</v>
      </c>
      <c r="F118" s="20">
        <v>154.35000600000001</v>
      </c>
      <c r="G118" s="21">
        <f t="shared" si="7"/>
        <v>196585.36880597015</v>
      </c>
      <c r="H118" s="21">
        <f t="shared" si="12"/>
        <v>612462.68656716414</v>
      </c>
      <c r="I118" s="22">
        <f t="shared" si="8"/>
        <v>1756593.5462822251</v>
      </c>
      <c r="J118" s="21">
        <f t="shared" si="9"/>
        <v>947545.49090909073</v>
      </c>
      <c r="K118" s="23">
        <f t="shared" si="10"/>
        <v>1258253.9212236721</v>
      </c>
      <c r="L118" s="11">
        <f t="shared" si="11"/>
        <v>498339.62505855295</v>
      </c>
    </row>
    <row r="119" spans="2:12" x14ac:dyDescent="0.3">
      <c r="B119" s="17">
        <v>43682</v>
      </c>
      <c r="C119" s="18">
        <v>45.919998</v>
      </c>
      <c r="D119" s="18">
        <v>133.300003</v>
      </c>
      <c r="E119" s="19">
        <v>49.497501</v>
      </c>
      <c r="F119" s="20">
        <v>147.179993</v>
      </c>
      <c r="G119" s="21">
        <f t="shared" si="7"/>
        <v>198758.20029850747</v>
      </c>
      <c r="H119" s="21">
        <f t="shared" si="12"/>
        <v>576970.16223880602</v>
      </c>
      <c r="I119" s="22">
        <f t="shared" si="8"/>
        <v>1675682.9261736772</v>
      </c>
      <c r="J119" s="21">
        <f t="shared" si="9"/>
        <v>899954.5636363636</v>
      </c>
      <c r="K119" s="23">
        <f t="shared" si="10"/>
        <v>1199804.3156404062</v>
      </c>
      <c r="L119" s="11">
        <f t="shared" si="11"/>
        <v>475878.61053327098</v>
      </c>
    </row>
    <row r="120" spans="2:12" x14ac:dyDescent="0.3">
      <c r="B120" s="17">
        <v>43689</v>
      </c>
      <c r="C120" s="18">
        <v>46.597999999999999</v>
      </c>
      <c r="D120" s="18">
        <v>137.070007</v>
      </c>
      <c r="E120" s="19">
        <v>49.904998999999997</v>
      </c>
      <c r="F120" s="20">
        <v>148.11999499999999</v>
      </c>
      <c r="G120" s="21">
        <f t="shared" si="7"/>
        <v>201692.8358208955</v>
      </c>
      <c r="H120" s="21">
        <f t="shared" si="12"/>
        <v>593288.09</v>
      </c>
      <c r="I120" s="22">
        <f t="shared" si="8"/>
        <v>1702344.5440027136</v>
      </c>
      <c r="J120" s="21">
        <f t="shared" si="9"/>
        <v>907363.61818181805</v>
      </c>
      <c r="K120" s="23">
        <f t="shared" si="10"/>
        <v>1207467.1673182873</v>
      </c>
      <c r="L120" s="11">
        <f t="shared" si="11"/>
        <v>494877.37668442633</v>
      </c>
    </row>
    <row r="121" spans="2:12" x14ac:dyDescent="0.3">
      <c r="B121" s="17">
        <v>43696</v>
      </c>
      <c r="C121" s="18">
        <v>44.841999000000001</v>
      </c>
      <c r="D121" s="18">
        <v>137.85000600000001</v>
      </c>
      <c r="E121" s="19">
        <v>52.654998999999997</v>
      </c>
      <c r="F121" s="20">
        <v>149.08999600000001</v>
      </c>
      <c r="G121" s="21">
        <f t="shared" si="7"/>
        <v>194092.23447761193</v>
      </c>
      <c r="H121" s="21">
        <f t="shared" si="12"/>
        <v>596664.20507462684</v>
      </c>
      <c r="I121" s="22">
        <f t="shared" si="8"/>
        <v>1748120.0577340568</v>
      </c>
      <c r="J121" s="21">
        <f t="shared" si="9"/>
        <v>957363.61818181805</v>
      </c>
      <c r="K121" s="23">
        <f t="shared" si="10"/>
        <v>1215374.5694199817</v>
      </c>
      <c r="L121" s="11">
        <f t="shared" si="11"/>
        <v>532745.48831407516</v>
      </c>
    </row>
    <row r="122" spans="2:12" x14ac:dyDescent="0.3">
      <c r="B122" s="17">
        <v>43703</v>
      </c>
      <c r="C122" s="18">
        <v>42.720001000000003</v>
      </c>
      <c r="D122" s="18">
        <v>134.990005</v>
      </c>
      <c r="E122" s="19">
        <v>51.465000000000003</v>
      </c>
      <c r="F122" s="20">
        <v>146.529999</v>
      </c>
      <c r="G122" s="21">
        <f t="shared" si="7"/>
        <v>184907.46701492538</v>
      </c>
      <c r="H122" s="21">
        <f t="shared" si="12"/>
        <v>584285.09626865666</v>
      </c>
      <c r="I122" s="22">
        <f t="shared" si="8"/>
        <v>1704919.8360108547</v>
      </c>
      <c r="J122" s="21">
        <f t="shared" si="9"/>
        <v>935727.27272727271</v>
      </c>
      <c r="K122" s="23">
        <f t="shared" si="10"/>
        <v>1194505.5954105421</v>
      </c>
      <c r="L122" s="11">
        <f t="shared" si="11"/>
        <v>510414.24060031259</v>
      </c>
    </row>
    <row r="123" spans="2:12" x14ac:dyDescent="0.3">
      <c r="B123" s="17">
        <v>43710</v>
      </c>
      <c r="C123" s="18">
        <v>44.816001999999997</v>
      </c>
      <c r="D123" s="18">
        <v>136.61000100000001</v>
      </c>
      <c r="E123" s="19">
        <v>51.607498</v>
      </c>
      <c r="F123" s="20">
        <v>147.990005</v>
      </c>
      <c r="G123" s="21">
        <f t="shared" si="7"/>
        <v>193979.71014925372</v>
      </c>
      <c r="H123" s="21">
        <f t="shared" si="12"/>
        <v>591297.01925373136</v>
      </c>
      <c r="I123" s="22">
        <f t="shared" si="8"/>
        <v>1723594.8748575305</v>
      </c>
      <c r="J123" s="21">
        <f t="shared" si="9"/>
        <v>938318.14545454539</v>
      </c>
      <c r="K123" s="23">
        <f t="shared" si="10"/>
        <v>1206407.4950094968</v>
      </c>
      <c r="L123" s="11">
        <f t="shared" si="11"/>
        <v>517187.37984803366</v>
      </c>
    </row>
    <row r="124" spans="2:12" x14ac:dyDescent="0.3">
      <c r="B124" s="17">
        <v>43717</v>
      </c>
      <c r="C124" s="18">
        <v>46</v>
      </c>
      <c r="D124" s="18">
        <v>139.58999600000001</v>
      </c>
      <c r="E124" s="19">
        <v>53.709999000000003</v>
      </c>
      <c r="F124" s="20">
        <v>152.220001</v>
      </c>
      <c r="G124" s="21">
        <f t="shared" si="7"/>
        <v>199104.4776119403</v>
      </c>
      <c r="H124" s="21">
        <f t="shared" si="12"/>
        <v>604195.50507462688</v>
      </c>
      <c r="I124" s="22">
        <f t="shared" si="8"/>
        <v>1779845.4190502034</v>
      </c>
      <c r="J124" s="21">
        <f t="shared" si="9"/>
        <v>976545.43636363628</v>
      </c>
      <c r="K124" s="23">
        <f t="shared" si="10"/>
        <v>1240890.2215845801</v>
      </c>
      <c r="L124" s="11">
        <f t="shared" si="11"/>
        <v>538955.19746562326</v>
      </c>
    </row>
    <row r="125" spans="2:12" x14ac:dyDescent="0.3">
      <c r="B125" s="17">
        <v>43724</v>
      </c>
      <c r="C125" s="18">
        <v>49.200001</v>
      </c>
      <c r="D125" s="18">
        <v>135.83000200000001</v>
      </c>
      <c r="E125" s="19">
        <v>54.432499</v>
      </c>
      <c r="F125" s="20">
        <v>152.220001</v>
      </c>
      <c r="G125" s="21">
        <f t="shared" si="7"/>
        <v>212955.22820895523</v>
      </c>
      <c r="H125" s="21">
        <f t="shared" si="12"/>
        <v>587920.90417910449</v>
      </c>
      <c r="I125" s="22">
        <f t="shared" si="8"/>
        <v>1790557.9323880598</v>
      </c>
      <c r="J125" s="21">
        <f t="shared" si="9"/>
        <v>989681.79999999993</v>
      </c>
      <c r="K125" s="23">
        <f t="shared" si="10"/>
        <v>1240890.2215845801</v>
      </c>
      <c r="L125" s="11">
        <f t="shared" si="11"/>
        <v>549667.71080347965</v>
      </c>
    </row>
    <row r="126" spans="2:12" x14ac:dyDescent="0.3">
      <c r="B126" s="17">
        <v>43731</v>
      </c>
      <c r="C126" s="18">
        <v>48</v>
      </c>
      <c r="D126" s="18">
        <v>139.229996</v>
      </c>
      <c r="E126" s="19">
        <v>54.737499</v>
      </c>
      <c r="F126" s="20">
        <v>151.71000699999999</v>
      </c>
      <c r="G126" s="21">
        <f t="shared" si="7"/>
        <v>207761.19402985074</v>
      </c>
      <c r="H126" s="21">
        <f t="shared" si="12"/>
        <v>602637.29611940298</v>
      </c>
      <c r="I126" s="22">
        <f t="shared" si="8"/>
        <v>1805625.7446947081</v>
      </c>
      <c r="J126" s="21">
        <f t="shared" si="9"/>
        <v>995227.2545454544</v>
      </c>
      <c r="K126" s="23">
        <f t="shared" si="10"/>
        <v>1236732.7747082866</v>
      </c>
      <c r="L126" s="11">
        <f t="shared" si="11"/>
        <v>568892.96998642152</v>
      </c>
    </row>
    <row r="127" spans="2:12" x14ac:dyDescent="0.3">
      <c r="B127" s="17">
        <v>43738</v>
      </c>
      <c r="C127" s="18">
        <v>48.599997999999999</v>
      </c>
      <c r="D127" s="18">
        <v>138.050003</v>
      </c>
      <c r="E127" s="19">
        <v>55.224997999999999</v>
      </c>
      <c r="F127" s="20">
        <v>150.64999399999999</v>
      </c>
      <c r="G127" s="21">
        <f t="shared" si="7"/>
        <v>210358.20029850747</v>
      </c>
      <c r="H127" s="21">
        <f t="shared" si="12"/>
        <v>597529.8637313433</v>
      </c>
      <c r="I127" s="22">
        <f t="shared" si="8"/>
        <v>1811978.9367571233</v>
      </c>
      <c r="J127" s="21">
        <f t="shared" si="9"/>
        <v>1004090.8727272726</v>
      </c>
      <c r="K127" s="23">
        <f t="shared" si="10"/>
        <v>1228091.5990558669</v>
      </c>
      <c r="L127" s="11">
        <f t="shared" si="11"/>
        <v>583887.33770125639</v>
      </c>
    </row>
    <row r="128" spans="2:12" x14ac:dyDescent="0.3">
      <c r="B128" s="17">
        <v>43745</v>
      </c>
      <c r="C128" s="18">
        <v>45.959999000000003</v>
      </c>
      <c r="D128" s="18">
        <v>137.13999899999999</v>
      </c>
      <c r="E128" s="19">
        <v>56.567501</v>
      </c>
      <c r="F128" s="20">
        <v>149.38000500000001</v>
      </c>
      <c r="G128" s="21">
        <f t="shared" si="7"/>
        <v>198931.33895522388</v>
      </c>
      <c r="H128" s="21">
        <f t="shared" si="12"/>
        <v>593591.04044776107</v>
      </c>
      <c r="I128" s="22">
        <f t="shared" si="8"/>
        <v>1821022.3975848029</v>
      </c>
      <c r="J128" s="21">
        <f t="shared" si="9"/>
        <v>1028500.0181818181</v>
      </c>
      <c r="K128" s="23">
        <f t="shared" si="10"/>
        <v>1217738.7090199513</v>
      </c>
      <c r="L128" s="11">
        <f t="shared" si="11"/>
        <v>603283.68856485165</v>
      </c>
    </row>
    <row r="129" spans="2:12" x14ac:dyDescent="0.3">
      <c r="B129" s="17">
        <v>43752</v>
      </c>
      <c r="C129" s="18">
        <v>49.580002</v>
      </c>
      <c r="D129" s="18">
        <v>139.69000199999999</v>
      </c>
      <c r="E129" s="19">
        <v>58.724997999999999</v>
      </c>
      <c r="F129" s="20">
        <v>150.520004</v>
      </c>
      <c r="G129" s="21">
        <f t="shared" si="7"/>
        <v>214600.00865671641</v>
      </c>
      <c r="H129" s="21">
        <f t="shared" si="12"/>
        <v>604628.36686567159</v>
      </c>
      <c r="I129" s="22">
        <f t="shared" si="8"/>
        <v>1886955.6118860245</v>
      </c>
      <c r="J129" s="21">
        <f t="shared" si="9"/>
        <v>1067727.2363636363</v>
      </c>
      <c r="K129" s="23">
        <f t="shared" si="10"/>
        <v>1227031.9267470762</v>
      </c>
      <c r="L129" s="11">
        <f t="shared" si="11"/>
        <v>659923.68513894826</v>
      </c>
    </row>
    <row r="130" spans="2:12" x14ac:dyDescent="0.3">
      <c r="B130" s="17">
        <v>43759</v>
      </c>
      <c r="C130" s="18">
        <v>51.665999999999997</v>
      </c>
      <c r="D130" s="18">
        <v>138.449997</v>
      </c>
      <c r="E130" s="19">
        <v>59.380001</v>
      </c>
      <c r="F130" s="20">
        <v>152.35000600000001</v>
      </c>
      <c r="G130" s="21">
        <f t="shared" si="7"/>
        <v>223628.95522388056</v>
      </c>
      <c r="H130" s="21">
        <f t="shared" si="12"/>
        <v>599261.18104477611</v>
      </c>
      <c r="I130" s="22">
        <f t="shared" si="8"/>
        <v>1902526.5180868385</v>
      </c>
      <c r="J130" s="21">
        <f t="shared" si="9"/>
        <v>1079636.3818181818</v>
      </c>
      <c r="K130" s="23">
        <f t="shared" si="10"/>
        <v>1241950.0161726587</v>
      </c>
      <c r="L130" s="11">
        <f t="shared" si="11"/>
        <v>660576.50191417988</v>
      </c>
    </row>
    <row r="131" spans="2:12" x14ac:dyDescent="0.3">
      <c r="B131" s="17">
        <v>43766</v>
      </c>
      <c r="C131" s="18">
        <v>65.508003000000002</v>
      </c>
      <c r="D131" s="18">
        <v>144.39999399999999</v>
      </c>
      <c r="E131" s="19">
        <v>61.854999999999997</v>
      </c>
      <c r="F131" s="20">
        <v>154.11999499999999</v>
      </c>
      <c r="G131" s="21">
        <f t="shared" si="7"/>
        <v>283542.10253731342</v>
      </c>
      <c r="H131" s="21">
        <f t="shared" si="12"/>
        <v>625014.899402985</v>
      </c>
      <c r="I131" s="22">
        <f t="shared" si="8"/>
        <v>2033193.3655766619</v>
      </c>
      <c r="J131" s="21">
        <f t="shared" si="9"/>
        <v>1124636.3636363635</v>
      </c>
      <c r="K131" s="23">
        <f t="shared" si="10"/>
        <v>1256378.8824713274</v>
      </c>
      <c r="L131" s="11">
        <f t="shared" si="11"/>
        <v>776814.48310533445</v>
      </c>
    </row>
    <row r="132" spans="2:12" x14ac:dyDescent="0.3">
      <c r="B132" s="17">
        <v>43773</v>
      </c>
      <c r="C132" s="18">
        <v>62.959999000000003</v>
      </c>
      <c r="D132" s="18">
        <v>144.83000200000001</v>
      </c>
      <c r="E132" s="19">
        <v>64.332497000000004</v>
      </c>
      <c r="F132" s="20">
        <v>156.699997</v>
      </c>
      <c r="G132" s="21">
        <f t="shared" si="7"/>
        <v>272513.42850746267</v>
      </c>
      <c r="H132" s="21">
        <f t="shared" si="12"/>
        <v>626876.12805970153</v>
      </c>
      <c r="I132" s="22">
        <f t="shared" si="8"/>
        <v>2069071.3202035278</v>
      </c>
      <c r="J132" s="21">
        <f t="shared" si="9"/>
        <v>1169681.7636363637</v>
      </c>
      <c r="K132" s="23">
        <f t="shared" si="10"/>
        <v>1277410.9362910399</v>
      </c>
      <c r="L132" s="11">
        <f t="shared" si="11"/>
        <v>791660.38391248789</v>
      </c>
    </row>
    <row r="133" spans="2:12" x14ac:dyDescent="0.3">
      <c r="B133" s="17">
        <v>43780</v>
      </c>
      <c r="C133" s="18">
        <v>68.790001000000004</v>
      </c>
      <c r="D133" s="18">
        <v>145.33999600000001</v>
      </c>
      <c r="E133" s="19">
        <v>64.574996999999996</v>
      </c>
      <c r="F133" s="20">
        <v>156.39999399999999</v>
      </c>
      <c r="G133" s="21">
        <f t="shared" ref="G133:G196" si="13">$P$30*C133</f>
        <v>297747.76552238804</v>
      </c>
      <c r="H133" s="21">
        <f t="shared" si="12"/>
        <v>629083.56477611943</v>
      </c>
      <c r="I133" s="22">
        <f t="shared" ref="I133:I196" si="14">SUM(G133:H133,J133)</f>
        <v>2100922.1848439616</v>
      </c>
      <c r="J133" s="21">
        <f t="shared" ref="J133:J196" si="15">$Q$30*E133</f>
        <v>1174090.8545454543</v>
      </c>
      <c r="K133" s="23">
        <f t="shared" ref="K133:K196" si="16">$S$30*F133</f>
        <v>1274965.3260775302</v>
      </c>
      <c r="L133" s="11">
        <f t="shared" ref="L133:L196" si="17">I133-K133</f>
        <v>825956.85876643145</v>
      </c>
    </row>
    <row r="134" spans="2:12" x14ac:dyDescent="0.3">
      <c r="B134" s="17">
        <v>43787</v>
      </c>
      <c r="C134" s="18">
        <v>70.584000000000003</v>
      </c>
      <c r="D134" s="18">
        <v>150.070007</v>
      </c>
      <c r="E134" s="19">
        <v>66.449996999999996</v>
      </c>
      <c r="F134" s="20">
        <v>158.41999799999999</v>
      </c>
      <c r="G134" s="21">
        <f t="shared" si="13"/>
        <v>305512.8358208955</v>
      </c>
      <c r="H134" s="21">
        <f t="shared" si="12"/>
        <v>649556.74671641795</v>
      </c>
      <c r="I134" s="22">
        <f t="shared" si="14"/>
        <v>2163251.3461736767</v>
      </c>
      <c r="J134" s="21">
        <f t="shared" si="15"/>
        <v>1208181.7636363634</v>
      </c>
      <c r="K134" s="23">
        <f t="shared" si="16"/>
        <v>1291432.3027868639</v>
      </c>
      <c r="L134" s="11">
        <f t="shared" si="17"/>
        <v>871819.04338681279</v>
      </c>
    </row>
    <row r="135" spans="2:12" x14ac:dyDescent="0.3">
      <c r="B135" s="17">
        <v>43794</v>
      </c>
      <c r="C135" s="18">
        <v>68.863997999999995</v>
      </c>
      <c r="D135" s="18">
        <v>150</v>
      </c>
      <c r="E135" s="19">
        <v>65.677498</v>
      </c>
      <c r="F135" s="20">
        <v>158.759995</v>
      </c>
      <c r="G135" s="21">
        <f t="shared" si="13"/>
        <v>298068.0510447761</v>
      </c>
      <c r="H135" s="21">
        <f t="shared" si="12"/>
        <v>649253.73134328355</v>
      </c>
      <c r="I135" s="22">
        <f t="shared" si="14"/>
        <v>2141458.1096607866</v>
      </c>
      <c r="J135" s="21">
        <f t="shared" si="15"/>
        <v>1194136.3272727272</v>
      </c>
      <c r="K135" s="23">
        <f t="shared" si="16"/>
        <v>1294203.9421896785</v>
      </c>
      <c r="L135" s="11">
        <f t="shared" si="17"/>
        <v>847254.16747110803</v>
      </c>
    </row>
    <row r="136" spans="2:12" x14ac:dyDescent="0.3">
      <c r="B136" s="17">
        <v>43801</v>
      </c>
      <c r="C136" s="18">
        <v>65.879997000000003</v>
      </c>
      <c r="D136" s="18">
        <v>151.80999800000001</v>
      </c>
      <c r="E136" s="19">
        <v>66.817497000000003</v>
      </c>
      <c r="F136" s="20">
        <v>160.259995</v>
      </c>
      <c r="G136" s="21">
        <f t="shared" si="13"/>
        <v>285152.22582089552</v>
      </c>
      <c r="H136" s="21">
        <f t="shared" si="12"/>
        <v>657088.0510447761</v>
      </c>
      <c r="I136" s="22">
        <f t="shared" si="14"/>
        <v>2157103.8586838534</v>
      </c>
      <c r="J136" s="21">
        <f t="shared" si="15"/>
        <v>1214863.5818181818</v>
      </c>
      <c r="K136" s="23">
        <f t="shared" si="16"/>
        <v>1306431.8709779386</v>
      </c>
      <c r="L136" s="11">
        <f t="shared" si="17"/>
        <v>850671.98770591477</v>
      </c>
    </row>
    <row r="137" spans="2:12" x14ac:dyDescent="0.3">
      <c r="B137" s="17">
        <v>43808</v>
      </c>
      <c r="C137" s="18">
        <v>67.318000999999995</v>
      </c>
      <c r="D137" s="18">
        <v>151.070007</v>
      </c>
      <c r="E137" s="19">
        <v>67.5</v>
      </c>
      <c r="F137" s="20">
        <v>160.08999600000001</v>
      </c>
      <c r="G137" s="21">
        <f t="shared" si="13"/>
        <v>291376.42223880591</v>
      </c>
      <c r="H137" s="21">
        <f t="shared" si="12"/>
        <v>653885.1049253731</v>
      </c>
      <c r="I137" s="22">
        <f t="shared" si="14"/>
        <v>2172534.254436906</v>
      </c>
      <c r="J137" s="21">
        <f t="shared" si="15"/>
        <v>1227272.7272727271</v>
      </c>
      <c r="K137" s="23">
        <f t="shared" si="16"/>
        <v>1305046.0472005552</v>
      </c>
      <c r="L137" s="11">
        <f t="shared" si="17"/>
        <v>867488.20723635075</v>
      </c>
    </row>
    <row r="138" spans="2:12" x14ac:dyDescent="0.3">
      <c r="B138" s="17">
        <v>43815</v>
      </c>
      <c r="C138" s="18">
        <v>72.510002</v>
      </c>
      <c r="D138" s="18">
        <v>155.11000100000001</v>
      </c>
      <c r="E138" s="19">
        <v>69.25</v>
      </c>
      <c r="F138" s="20">
        <v>162.36000100000001</v>
      </c>
      <c r="G138" s="21">
        <f t="shared" si="13"/>
        <v>313849.26238805969</v>
      </c>
      <c r="H138" s="21">
        <f t="shared" si="12"/>
        <v>671371.64611940295</v>
      </c>
      <c r="I138" s="22">
        <f t="shared" si="14"/>
        <v>2244311.8175983718</v>
      </c>
      <c r="J138" s="21">
        <f t="shared" si="15"/>
        <v>1259090.9090909089</v>
      </c>
      <c r="K138" s="23">
        <f t="shared" si="16"/>
        <v>1323551.020193218</v>
      </c>
      <c r="L138" s="11">
        <f t="shared" si="17"/>
        <v>920760.79740515375</v>
      </c>
    </row>
    <row r="139" spans="2:12" x14ac:dyDescent="0.3">
      <c r="B139" s="17">
        <v>43822</v>
      </c>
      <c r="C139" s="18">
        <v>82.356003000000001</v>
      </c>
      <c r="D139" s="18">
        <v>158.11999499999999</v>
      </c>
      <c r="E139" s="19">
        <v>70.132499999999993</v>
      </c>
      <c r="F139" s="20">
        <v>164.55999800000001</v>
      </c>
      <c r="G139" s="21">
        <f t="shared" si="13"/>
        <v>356466.28164179105</v>
      </c>
      <c r="H139" s="21">
        <f t="shared" si="12"/>
        <v>684399.9783582089</v>
      </c>
      <c r="I139" s="22">
        <f t="shared" si="14"/>
        <v>2316002.6236363631</v>
      </c>
      <c r="J139" s="21">
        <f t="shared" si="15"/>
        <v>1275136.3636363633</v>
      </c>
      <c r="K139" s="23">
        <f t="shared" si="16"/>
        <v>1341485.2912934751</v>
      </c>
      <c r="L139" s="11">
        <f t="shared" si="17"/>
        <v>974517.332342888</v>
      </c>
    </row>
    <row r="140" spans="2:12" x14ac:dyDescent="0.3">
      <c r="B140" s="17">
        <v>43829</v>
      </c>
      <c r="C140" s="18">
        <v>85.758003000000002</v>
      </c>
      <c r="D140" s="18">
        <v>158.990005</v>
      </c>
      <c r="E140" s="19">
        <v>72.364998</v>
      </c>
      <c r="F140" s="20">
        <v>164.300003</v>
      </c>
      <c r="G140" s="21">
        <f t="shared" si="13"/>
        <v>371191.35626865673</v>
      </c>
      <c r="H140" s="21">
        <f t="shared" si="12"/>
        <v>688165.69328358211</v>
      </c>
      <c r="I140" s="22">
        <f t="shared" si="14"/>
        <v>2375084.2859158749</v>
      </c>
      <c r="J140" s="21">
        <f t="shared" si="15"/>
        <v>1315727.2363636363</v>
      </c>
      <c r="K140" s="23">
        <f t="shared" si="16"/>
        <v>1339365.8243966058</v>
      </c>
      <c r="L140" s="11">
        <f t="shared" si="17"/>
        <v>1035718.461519269</v>
      </c>
    </row>
    <row r="141" spans="2:12" x14ac:dyDescent="0.3">
      <c r="B141" s="17">
        <v>43836</v>
      </c>
      <c r="C141" s="18">
        <v>88.094002000000003</v>
      </c>
      <c r="D141" s="18">
        <v>157.08000200000001</v>
      </c>
      <c r="E141" s="19">
        <v>73.447502</v>
      </c>
      <c r="F141" s="20">
        <v>162.91999799999999</v>
      </c>
      <c r="G141" s="21">
        <f t="shared" si="13"/>
        <v>381302.39671641792</v>
      </c>
      <c r="H141" s="21">
        <f t="shared" si="12"/>
        <v>679898.51611940295</v>
      </c>
      <c r="I141" s="22">
        <f t="shared" si="14"/>
        <v>2396610.040108548</v>
      </c>
      <c r="J141" s="21">
        <f t="shared" si="15"/>
        <v>1335409.1272727272</v>
      </c>
      <c r="K141" s="23">
        <f t="shared" si="16"/>
        <v>1328116.0891516439</v>
      </c>
      <c r="L141" s="11">
        <f t="shared" si="17"/>
        <v>1068493.9509569041</v>
      </c>
    </row>
    <row r="142" spans="2:12" x14ac:dyDescent="0.3">
      <c r="B142" s="17">
        <v>43843</v>
      </c>
      <c r="C142" s="18">
        <v>98.699996999999996</v>
      </c>
      <c r="D142" s="18">
        <v>161.759995</v>
      </c>
      <c r="E142" s="19">
        <v>77.910004000000001</v>
      </c>
      <c r="F142" s="20">
        <v>166</v>
      </c>
      <c r="G142" s="21">
        <f t="shared" si="13"/>
        <v>427208.94223880593</v>
      </c>
      <c r="H142" s="21">
        <f t="shared" si="12"/>
        <v>700155.20223880594</v>
      </c>
      <c r="I142" s="22">
        <f t="shared" si="14"/>
        <v>2543909.6717503387</v>
      </c>
      <c r="J142" s="21">
        <f t="shared" si="15"/>
        <v>1416545.5272727271</v>
      </c>
      <c r="K142" s="23">
        <f t="shared" si="16"/>
        <v>1353224.1192341098</v>
      </c>
      <c r="L142" s="11">
        <f t="shared" si="17"/>
        <v>1190685.552516229</v>
      </c>
    </row>
    <row r="143" spans="2:12" x14ac:dyDescent="0.3">
      <c r="B143" s="17">
        <v>43850</v>
      </c>
      <c r="C143" s="18">
        <v>106.050003</v>
      </c>
      <c r="D143" s="18">
        <v>166.679993</v>
      </c>
      <c r="E143" s="19">
        <v>79.297500999999997</v>
      </c>
      <c r="F143" s="20">
        <v>168.39999399999999</v>
      </c>
      <c r="G143" s="21">
        <f t="shared" si="13"/>
        <v>459022.40104477614</v>
      </c>
      <c r="H143" s="21">
        <f t="shared" si="12"/>
        <v>721450.71597014926</v>
      </c>
      <c r="I143" s="22">
        <f t="shared" si="14"/>
        <v>2622245.8624694711</v>
      </c>
      <c r="J143" s="21">
        <f t="shared" si="15"/>
        <v>1441772.7454545454</v>
      </c>
      <c r="K143" s="23">
        <f t="shared" si="16"/>
        <v>1372788.7563836104</v>
      </c>
      <c r="L143" s="11">
        <f t="shared" si="17"/>
        <v>1249457.1060858606</v>
      </c>
    </row>
    <row r="144" spans="2:12" x14ac:dyDescent="0.3">
      <c r="B144" s="17">
        <v>43857</v>
      </c>
      <c r="C144" s="18">
        <v>108.398003</v>
      </c>
      <c r="D144" s="18">
        <v>161.14999399999999</v>
      </c>
      <c r="E144" s="19">
        <v>77.514999000000003</v>
      </c>
      <c r="F144" s="20">
        <v>164.229996</v>
      </c>
      <c r="G144" s="21">
        <f t="shared" si="13"/>
        <v>469185.386119403</v>
      </c>
      <c r="H144" s="21">
        <f t="shared" si="12"/>
        <v>697514.899402985</v>
      </c>
      <c r="I144" s="22">
        <f t="shared" si="14"/>
        <v>2576063.9037042065</v>
      </c>
      <c r="J144" s="21">
        <f t="shared" si="15"/>
        <v>1409363.6181818182</v>
      </c>
      <c r="K144" s="23">
        <f t="shared" si="16"/>
        <v>1338795.1306561527</v>
      </c>
      <c r="L144" s="11">
        <f t="shared" si="17"/>
        <v>1237268.7730480537</v>
      </c>
    </row>
    <row r="145" spans="2:12" x14ac:dyDescent="0.3">
      <c r="B145" s="17">
        <v>43864</v>
      </c>
      <c r="C145" s="18">
        <v>134.73800700000001</v>
      </c>
      <c r="D145" s="18">
        <v>170.429993</v>
      </c>
      <c r="E145" s="19">
        <v>76.074996999999996</v>
      </c>
      <c r="F145" s="20">
        <v>164.35000600000001</v>
      </c>
      <c r="G145" s="21">
        <f t="shared" si="13"/>
        <v>583194.35865671642</v>
      </c>
      <c r="H145" s="21">
        <f t="shared" si="12"/>
        <v>737682.05925373128</v>
      </c>
      <c r="I145" s="22">
        <f t="shared" si="14"/>
        <v>2704058.181546811</v>
      </c>
      <c r="J145" s="21">
        <f t="shared" si="15"/>
        <v>1383181.7636363634</v>
      </c>
      <c r="K145" s="23">
        <f t="shared" si="16"/>
        <v>1339773.4464787389</v>
      </c>
      <c r="L145" s="11">
        <f t="shared" si="17"/>
        <v>1364284.7350680721</v>
      </c>
    </row>
    <row r="146" spans="2:12" x14ac:dyDescent="0.3">
      <c r="B146" s="17">
        <v>43871</v>
      </c>
      <c r="C146" s="18">
        <v>160</v>
      </c>
      <c r="D146" s="18">
        <v>183.58000200000001</v>
      </c>
      <c r="E146" s="19">
        <v>78.544998000000007</v>
      </c>
      <c r="F146" s="20">
        <v>168.279999</v>
      </c>
      <c r="G146" s="21">
        <f t="shared" si="13"/>
        <v>692537.31343283574</v>
      </c>
      <c r="H146" s="21">
        <f t="shared" si="12"/>
        <v>794600.00865671644</v>
      </c>
      <c r="I146" s="22">
        <f t="shared" si="14"/>
        <v>2915228.194816825</v>
      </c>
      <c r="J146" s="21">
        <f t="shared" si="15"/>
        <v>1428090.8727272728</v>
      </c>
      <c r="K146" s="23">
        <f t="shared" si="16"/>
        <v>1371810.5628403125</v>
      </c>
      <c r="L146" s="11">
        <f t="shared" si="17"/>
        <v>1543417.6319765125</v>
      </c>
    </row>
    <row r="147" spans="2:12" x14ac:dyDescent="0.3">
      <c r="B147" s="17">
        <v>43878</v>
      </c>
      <c r="C147" s="18">
        <v>168.320007</v>
      </c>
      <c r="D147" s="18">
        <v>185.61000100000001</v>
      </c>
      <c r="E147" s="19">
        <v>78.839995999999999</v>
      </c>
      <c r="F147" s="20">
        <v>171.270004</v>
      </c>
      <c r="G147" s="21">
        <f t="shared" si="13"/>
        <v>728549.28402985074</v>
      </c>
      <c r="H147" s="21">
        <f t="shared" si="12"/>
        <v>803386.57149253739</v>
      </c>
      <c r="I147" s="22">
        <f t="shared" si="14"/>
        <v>2965390.3282496608</v>
      </c>
      <c r="J147" s="21">
        <f t="shared" si="15"/>
        <v>1433454.4727272727</v>
      </c>
      <c r="K147" s="23">
        <f t="shared" si="16"/>
        <v>1396184.9416513399</v>
      </c>
      <c r="L147" s="11">
        <f t="shared" si="17"/>
        <v>1569205.3865983209</v>
      </c>
    </row>
    <row r="148" spans="2:12" x14ac:dyDescent="0.3">
      <c r="B148" s="17">
        <v>43885</v>
      </c>
      <c r="C148" s="18">
        <v>167.800003</v>
      </c>
      <c r="D148" s="18">
        <v>167.770004</v>
      </c>
      <c r="E148" s="19">
        <v>74.315002000000007</v>
      </c>
      <c r="F148" s="20">
        <v>164.5</v>
      </c>
      <c r="G148" s="21">
        <f t="shared" si="13"/>
        <v>726298.52044776117</v>
      </c>
      <c r="H148" s="21">
        <f t="shared" si="12"/>
        <v>726168.67402985075</v>
      </c>
      <c r="I148" s="22">
        <f t="shared" si="14"/>
        <v>2803649.0490230666</v>
      </c>
      <c r="J148" s="21">
        <f t="shared" si="15"/>
        <v>1351181.8545454545</v>
      </c>
      <c r="K148" s="23">
        <f t="shared" si="16"/>
        <v>1340996.1904458497</v>
      </c>
      <c r="L148" s="11">
        <f t="shared" si="17"/>
        <v>1462652.858577217</v>
      </c>
    </row>
    <row r="149" spans="2:12" x14ac:dyDescent="0.3">
      <c r="B149" s="17">
        <v>43892</v>
      </c>
      <c r="C149" s="18">
        <v>142.25199900000001</v>
      </c>
      <c r="D149" s="18">
        <v>165.30999800000001</v>
      </c>
      <c r="E149" s="19">
        <v>70.569999999999993</v>
      </c>
      <c r="F149" s="20">
        <v>151.41000399999999</v>
      </c>
      <c r="G149" s="21">
        <f t="shared" si="13"/>
        <v>615717.60761194036</v>
      </c>
      <c r="H149" s="21">
        <f t="shared" si="12"/>
        <v>715520.88686567161</v>
      </c>
      <c r="I149" s="22">
        <f t="shared" si="14"/>
        <v>2614329.4035685211</v>
      </c>
      <c r="J149" s="21">
        <f t="shared" si="15"/>
        <v>1283090.9090909089</v>
      </c>
      <c r="K149" s="23">
        <f t="shared" si="16"/>
        <v>1234287.1644947771</v>
      </c>
      <c r="L149" s="11">
        <f t="shared" si="17"/>
        <v>1380042.239073744</v>
      </c>
    </row>
    <row r="150" spans="2:12" x14ac:dyDescent="0.3">
      <c r="B150" s="17">
        <v>43899</v>
      </c>
      <c r="C150" s="18">
        <v>121.078003</v>
      </c>
      <c r="D150" s="18">
        <v>151</v>
      </c>
      <c r="E150" s="19">
        <v>65.9375</v>
      </c>
      <c r="F150" s="20">
        <v>140</v>
      </c>
      <c r="G150" s="21">
        <f t="shared" si="13"/>
        <v>524068.96820895519</v>
      </c>
      <c r="H150" s="21">
        <f t="shared" si="12"/>
        <v>653582.08955223882</v>
      </c>
      <c r="I150" s="22">
        <f t="shared" si="14"/>
        <v>2376514.69412483</v>
      </c>
      <c r="J150" s="21">
        <f t="shared" si="15"/>
        <v>1198863.6363636362</v>
      </c>
      <c r="K150" s="23">
        <f t="shared" si="16"/>
        <v>1141273.3535709358</v>
      </c>
      <c r="L150" s="11">
        <f t="shared" si="17"/>
        <v>1235241.3405538942</v>
      </c>
    </row>
    <row r="151" spans="2:12" x14ac:dyDescent="0.3">
      <c r="B151" s="17">
        <v>43906</v>
      </c>
      <c r="C151" s="18">
        <v>93.900002000000001</v>
      </c>
      <c r="D151" s="18">
        <v>140</v>
      </c>
      <c r="E151" s="19">
        <v>60.487499</v>
      </c>
      <c r="F151" s="20">
        <v>121.05999799999999</v>
      </c>
      <c r="G151" s="21">
        <f t="shared" si="13"/>
        <v>406432.84447761194</v>
      </c>
      <c r="H151" s="21">
        <f t="shared" si="12"/>
        <v>605970.14925373136</v>
      </c>
      <c r="I151" s="22">
        <f t="shared" si="14"/>
        <v>2112175.7028222522</v>
      </c>
      <c r="J151" s="21">
        <f t="shared" si="15"/>
        <v>1099772.709090909</v>
      </c>
      <c r="K151" s="23">
        <f t="shared" si="16"/>
        <v>986875.35643393418</v>
      </c>
      <c r="L151" s="11">
        <f t="shared" si="17"/>
        <v>1125300.3463883181</v>
      </c>
    </row>
    <row r="152" spans="2:12" x14ac:dyDescent="0.3">
      <c r="B152" s="17">
        <v>43913</v>
      </c>
      <c r="C152" s="18">
        <v>86.720000999999996</v>
      </c>
      <c r="D152" s="18">
        <v>137.009995</v>
      </c>
      <c r="E152" s="19">
        <v>57.02</v>
      </c>
      <c r="F152" s="20">
        <v>113.650002</v>
      </c>
      <c r="G152" s="21">
        <f t="shared" si="13"/>
        <v>375355.2282089552</v>
      </c>
      <c r="H152" s="21">
        <f t="shared" si="12"/>
        <v>593028.33656716417</v>
      </c>
      <c r="I152" s="22">
        <f t="shared" si="14"/>
        <v>2005110.837503392</v>
      </c>
      <c r="J152" s="21">
        <f t="shared" si="15"/>
        <v>1036727.2727272727</v>
      </c>
      <c r="K152" s="23">
        <f t="shared" si="16"/>
        <v>926469.42082773976</v>
      </c>
      <c r="L152" s="11">
        <f t="shared" si="17"/>
        <v>1078641.4166756524</v>
      </c>
    </row>
    <row r="153" spans="2:12" x14ac:dyDescent="0.3">
      <c r="B153" s="17">
        <v>43920</v>
      </c>
      <c r="C153" s="18">
        <v>102.052002</v>
      </c>
      <c r="D153" s="18">
        <v>152.44000199999999</v>
      </c>
      <c r="E153" s="19">
        <v>62.685001</v>
      </c>
      <c r="F153" s="20">
        <v>127.779999</v>
      </c>
      <c r="G153" s="21">
        <f t="shared" si="13"/>
        <v>441717.6205970149</v>
      </c>
      <c r="H153" s="21">
        <f t="shared" si="12"/>
        <v>659814.93402985064</v>
      </c>
      <c r="I153" s="22">
        <f t="shared" si="14"/>
        <v>2241259.8455359563</v>
      </c>
      <c r="J153" s="21">
        <f t="shared" si="15"/>
        <v>1139727.2909090908</v>
      </c>
      <c r="K153" s="23">
        <f t="shared" si="16"/>
        <v>1041656.4855572917</v>
      </c>
      <c r="L153" s="11">
        <f t="shared" si="17"/>
        <v>1199603.3599786647</v>
      </c>
    </row>
    <row r="154" spans="2:12" x14ac:dyDescent="0.3">
      <c r="B154" s="17">
        <v>43927</v>
      </c>
      <c r="C154" s="18">
        <v>102.239998</v>
      </c>
      <c r="D154" s="18">
        <v>160.320007</v>
      </c>
      <c r="E154" s="19">
        <v>62.724997999999999</v>
      </c>
      <c r="F154" s="20">
        <v>128.429993</v>
      </c>
      <c r="G154" s="21">
        <f t="shared" si="13"/>
        <v>442531.33462686563</v>
      </c>
      <c r="H154" s="21">
        <f t="shared" si="12"/>
        <v>693922.41835820896</v>
      </c>
      <c r="I154" s="22">
        <f t="shared" si="14"/>
        <v>2276908.2620759839</v>
      </c>
      <c r="J154" s="21">
        <f t="shared" si="15"/>
        <v>1140454.509090909</v>
      </c>
      <c r="K154" s="23">
        <f t="shared" si="16"/>
        <v>1046955.2057871558</v>
      </c>
      <c r="L154" s="11">
        <f t="shared" si="17"/>
        <v>1229953.0562888281</v>
      </c>
    </row>
    <row r="155" spans="2:12" x14ac:dyDescent="0.3">
      <c r="B155" s="17">
        <v>43934</v>
      </c>
      <c r="C155" s="18">
        <v>118.031998</v>
      </c>
      <c r="D155" s="18">
        <v>164.35000600000001</v>
      </c>
      <c r="E155" s="19">
        <v>67.077499000000003</v>
      </c>
      <c r="F155" s="20">
        <v>138.75</v>
      </c>
      <c r="G155" s="21">
        <f t="shared" si="13"/>
        <v>510884.76746268658</v>
      </c>
      <c r="H155" s="21">
        <f t="shared" si="12"/>
        <v>711365.69761194033</v>
      </c>
      <c r="I155" s="22">
        <f t="shared" si="14"/>
        <v>2441841.3559837178</v>
      </c>
      <c r="J155" s="21">
        <f t="shared" si="15"/>
        <v>1219590.8909090909</v>
      </c>
      <c r="K155" s="23">
        <f t="shared" si="16"/>
        <v>1131083.4129140526</v>
      </c>
      <c r="L155" s="11">
        <f t="shared" si="17"/>
        <v>1310757.9430696652</v>
      </c>
    </row>
    <row r="156" spans="2:12" x14ac:dyDescent="0.3">
      <c r="B156" s="17">
        <v>43941</v>
      </c>
      <c r="C156" s="18">
        <v>146.53999300000001</v>
      </c>
      <c r="D156" s="18">
        <v>176.63000500000001</v>
      </c>
      <c r="E156" s="19">
        <v>69.487503000000004</v>
      </c>
      <c r="F156" s="20">
        <v>141</v>
      </c>
      <c r="G156" s="21">
        <f t="shared" si="13"/>
        <v>634277.58164179104</v>
      </c>
      <c r="H156" s="21">
        <f t="shared" si="12"/>
        <v>764517.93208955228</v>
      </c>
      <c r="I156" s="22">
        <f t="shared" si="14"/>
        <v>2662204.6591858887</v>
      </c>
      <c r="J156" s="21">
        <f t="shared" si="15"/>
        <v>1263409.1454545455</v>
      </c>
      <c r="K156" s="23">
        <f t="shared" si="16"/>
        <v>1149425.3060964425</v>
      </c>
      <c r="L156" s="11">
        <f t="shared" si="17"/>
        <v>1512779.3530894462</v>
      </c>
    </row>
    <row r="157" spans="2:12" x14ac:dyDescent="0.3">
      <c r="B157" s="17">
        <v>43948</v>
      </c>
      <c r="C157" s="18">
        <v>147.52200300000001</v>
      </c>
      <c r="D157" s="18">
        <v>176.58999600000001</v>
      </c>
      <c r="E157" s="19">
        <v>70.449996999999996</v>
      </c>
      <c r="F157" s="20">
        <v>142.64999399999999</v>
      </c>
      <c r="G157" s="21">
        <f t="shared" si="13"/>
        <v>638528.0726865672</v>
      </c>
      <c r="H157" s="21">
        <f t="shared" si="12"/>
        <v>764344.7588059702</v>
      </c>
      <c r="I157" s="22">
        <f t="shared" si="14"/>
        <v>2683781.8678561738</v>
      </c>
      <c r="J157" s="21">
        <f t="shared" si="15"/>
        <v>1280909.0363636361</v>
      </c>
      <c r="K157" s="23">
        <f t="shared" si="16"/>
        <v>1162875.9788518134</v>
      </c>
      <c r="L157" s="11">
        <f t="shared" si="17"/>
        <v>1520905.8890043604</v>
      </c>
    </row>
    <row r="158" spans="2:12" x14ac:dyDescent="0.3">
      <c r="B158" s="17">
        <v>43955</v>
      </c>
      <c r="C158" s="18">
        <v>140.199997</v>
      </c>
      <c r="D158" s="18">
        <v>174.490005</v>
      </c>
      <c r="E158" s="19">
        <v>72.292502999999996</v>
      </c>
      <c r="F158" s="20">
        <v>140.66999799999999</v>
      </c>
      <c r="G158" s="21">
        <f t="shared" si="13"/>
        <v>606835.80791044771</v>
      </c>
      <c r="H158" s="21">
        <f t="shared" si="12"/>
        <v>755255.24552238802</v>
      </c>
      <c r="I158" s="22">
        <f t="shared" si="14"/>
        <v>2676500.1988873808</v>
      </c>
      <c r="J158" s="21">
        <f t="shared" si="15"/>
        <v>1314409.1454545453</v>
      </c>
      <c r="K158" s="23">
        <f t="shared" si="16"/>
        <v>1146735.1454591202</v>
      </c>
      <c r="L158" s="11">
        <f t="shared" si="17"/>
        <v>1529765.0534282606</v>
      </c>
    </row>
    <row r="159" spans="2:12" x14ac:dyDescent="0.3">
      <c r="B159" s="17">
        <v>43962</v>
      </c>
      <c r="C159" s="18">
        <v>158.10200499999999</v>
      </c>
      <c r="D159" s="18">
        <v>183.14999399999999</v>
      </c>
      <c r="E159" s="19">
        <v>77.025002000000001</v>
      </c>
      <c r="F159" s="20">
        <v>146.220001</v>
      </c>
      <c r="G159" s="21">
        <f t="shared" si="13"/>
        <v>684322.1111940298</v>
      </c>
      <c r="H159" s="21">
        <f t="shared" si="12"/>
        <v>792738.77999999991</v>
      </c>
      <c r="I159" s="22">
        <f t="shared" si="14"/>
        <v>2877515.4730122117</v>
      </c>
      <c r="J159" s="21">
        <f t="shared" si="15"/>
        <v>1400454.5818181818</v>
      </c>
      <c r="K159" s="23">
        <f t="shared" si="16"/>
        <v>1191978.50643154</v>
      </c>
      <c r="L159" s="11">
        <f t="shared" si="17"/>
        <v>1685536.9665806717</v>
      </c>
    </row>
    <row r="160" spans="2:12" x14ac:dyDescent="0.3">
      <c r="B160" s="17">
        <v>43969</v>
      </c>
      <c r="C160" s="18">
        <v>165.55600000000001</v>
      </c>
      <c r="D160" s="18">
        <v>185.75</v>
      </c>
      <c r="E160" s="19">
        <v>78.292502999999996</v>
      </c>
      <c r="F160" s="20">
        <v>147.529999</v>
      </c>
      <c r="G160" s="21">
        <f t="shared" si="13"/>
        <v>716585.67164179112</v>
      </c>
      <c r="H160" s="21">
        <f t="shared" ref="H160:H223" si="18">$P$30*D160</f>
        <v>803992.53731343278</v>
      </c>
      <c r="I160" s="22">
        <f t="shared" si="14"/>
        <v>2944078.2635006784</v>
      </c>
      <c r="J160" s="21">
        <f t="shared" si="15"/>
        <v>1423500.0545454544</v>
      </c>
      <c r="K160" s="23">
        <f t="shared" si="16"/>
        <v>1202657.5479360486</v>
      </c>
      <c r="L160" s="11">
        <f t="shared" si="17"/>
        <v>1741420.7155646298</v>
      </c>
    </row>
    <row r="161" spans="2:12" x14ac:dyDescent="0.3">
      <c r="B161" s="17">
        <v>43976</v>
      </c>
      <c r="C161" s="18">
        <v>166.89999399999999</v>
      </c>
      <c r="D161" s="18">
        <v>186.33999600000001</v>
      </c>
      <c r="E161" s="19">
        <v>80.875</v>
      </c>
      <c r="F161" s="20">
        <v>152.83999600000001</v>
      </c>
      <c r="G161" s="21">
        <f t="shared" si="13"/>
        <v>722402.95910447754</v>
      </c>
      <c r="H161" s="21">
        <f t="shared" si="18"/>
        <v>806546.25134328357</v>
      </c>
      <c r="I161" s="22">
        <f t="shared" si="14"/>
        <v>2999403.7559023066</v>
      </c>
      <c r="J161" s="21">
        <f t="shared" si="15"/>
        <v>1470454.5454545454</v>
      </c>
      <c r="K161" s="23">
        <f t="shared" si="16"/>
        <v>1245944.3913906317</v>
      </c>
      <c r="L161" s="11">
        <f t="shared" si="17"/>
        <v>1753459.364511675</v>
      </c>
    </row>
    <row r="162" spans="2:12" x14ac:dyDescent="0.3">
      <c r="B162" s="17">
        <v>43983</v>
      </c>
      <c r="C162" s="18">
        <v>171.60000600000001</v>
      </c>
      <c r="D162" s="18">
        <v>182.53999300000001</v>
      </c>
      <c r="E162" s="19">
        <v>79.4375</v>
      </c>
      <c r="F162" s="20">
        <v>153.61999499999999</v>
      </c>
      <c r="G162" s="21">
        <f t="shared" si="13"/>
        <v>742746.29462686565</v>
      </c>
      <c r="H162" s="21">
        <f t="shared" si="18"/>
        <v>790098.47716417909</v>
      </c>
      <c r="I162" s="22">
        <f t="shared" si="14"/>
        <v>2977162.9536092263</v>
      </c>
      <c r="J162" s="21">
        <f t="shared" si="15"/>
        <v>1444318.1818181816</v>
      </c>
      <c r="K162" s="23">
        <f t="shared" si="16"/>
        <v>1252302.9062085741</v>
      </c>
      <c r="L162" s="11">
        <f t="shared" si="17"/>
        <v>1724860.0474006522</v>
      </c>
    </row>
    <row r="163" spans="2:12" x14ac:dyDescent="0.3">
      <c r="B163" s="17">
        <v>43990</v>
      </c>
      <c r="C163" s="18">
        <v>183.800003</v>
      </c>
      <c r="D163" s="18">
        <v>185.94000199999999</v>
      </c>
      <c r="E163" s="19">
        <v>82.5625</v>
      </c>
      <c r="F163" s="20">
        <v>162.89999399999999</v>
      </c>
      <c r="G163" s="21">
        <f t="shared" si="13"/>
        <v>795552.25179104472</v>
      </c>
      <c r="H163" s="21">
        <f t="shared" si="18"/>
        <v>804814.93402985064</v>
      </c>
      <c r="I163" s="22">
        <f t="shared" si="14"/>
        <v>3101503.5494572585</v>
      </c>
      <c r="J163" s="21">
        <f t="shared" si="15"/>
        <v>1501136.3636363635</v>
      </c>
      <c r="K163" s="23">
        <f t="shared" si="16"/>
        <v>1327953.0174933237</v>
      </c>
      <c r="L163" s="11">
        <f t="shared" si="17"/>
        <v>1773550.5319639349</v>
      </c>
    </row>
    <row r="164" spans="2:12" x14ac:dyDescent="0.3">
      <c r="B164" s="17">
        <v>43997</v>
      </c>
      <c r="C164" s="18">
        <v>183.557999</v>
      </c>
      <c r="D164" s="18">
        <v>184.58000200000001</v>
      </c>
      <c r="E164" s="19">
        <v>83.3125</v>
      </c>
      <c r="F164" s="20">
        <v>150.55999800000001</v>
      </c>
      <c r="G164" s="21">
        <f t="shared" si="13"/>
        <v>794504.77179104474</v>
      </c>
      <c r="H164" s="21">
        <f t="shared" si="18"/>
        <v>798928.36686567171</v>
      </c>
      <c r="I164" s="22">
        <f t="shared" si="14"/>
        <v>3108205.8659294434</v>
      </c>
      <c r="J164" s="21">
        <f t="shared" si="15"/>
        <v>1514772.7272727271</v>
      </c>
      <c r="K164" s="23">
        <f t="shared" si="16"/>
        <v>1227357.9559363814</v>
      </c>
      <c r="L164" s="11">
        <f t="shared" si="17"/>
        <v>1880847.909993062</v>
      </c>
    </row>
    <row r="165" spans="2:12" x14ac:dyDescent="0.3">
      <c r="B165" s="17">
        <v>44004</v>
      </c>
      <c r="C165" s="18">
        <v>199.990005</v>
      </c>
      <c r="D165" s="18">
        <v>195.78999300000001</v>
      </c>
      <c r="E165" s="19">
        <v>87.834998999999996</v>
      </c>
      <c r="F165" s="20">
        <v>156.949997</v>
      </c>
      <c r="G165" s="21">
        <f t="shared" si="13"/>
        <v>865628.37985074625</v>
      </c>
      <c r="H165" s="21">
        <f t="shared" si="18"/>
        <v>847449.22343283589</v>
      </c>
      <c r="I165" s="22">
        <f t="shared" si="14"/>
        <v>3310077.5851017637</v>
      </c>
      <c r="J165" s="21">
        <f t="shared" si="15"/>
        <v>1596999.9818181817</v>
      </c>
      <c r="K165" s="23">
        <f t="shared" si="16"/>
        <v>1279448.9244224166</v>
      </c>
      <c r="L165" s="11">
        <f t="shared" si="17"/>
        <v>2030628.6606793471</v>
      </c>
    </row>
    <row r="166" spans="2:12" x14ac:dyDescent="0.3">
      <c r="B166" s="17">
        <v>44011</v>
      </c>
      <c r="C166" s="18">
        <v>193.80200199999999</v>
      </c>
      <c r="D166" s="18">
        <v>195.779999</v>
      </c>
      <c r="E166" s="19">
        <v>88.3125</v>
      </c>
      <c r="F166" s="20">
        <v>152.699997</v>
      </c>
      <c r="G166" s="21">
        <f t="shared" si="13"/>
        <v>838844.48626865668</v>
      </c>
      <c r="H166" s="21">
        <f t="shared" si="18"/>
        <v>847405.96582089551</v>
      </c>
      <c r="I166" s="22">
        <f t="shared" si="14"/>
        <v>3291932.2702713702</v>
      </c>
      <c r="J166" s="21">
        <f t="shared" si="15"/>
        <v>1605681.8181818181</v>
      </c>
      <c r="K166" s="23">
        <f t="shared" si="16"/>
        <v>1244803.1261890132</v>
      </c>
      <c r="L166" s="11">
        <f t="shared" si="17"/>
        <v>2047129.1440823569</v>
      </c>
    </row>
    <row r="167" spans="2:12" x14ac:dyDescent="0.3">
      <c r="B167" s="17">
        <v>44018</v>
      </c>
      <c r="C167" s="18">
        <v>255.337997</v>
      </c>
      <c r="D167" s="18">
        <v>208.83000200000001</v>
      </c>
      <c r="E167" s="19">
        <v>92.5</v>
      </c>
      <c r="F167" s="20">
        <v>160.5</v>
      </c>
      <c r="G167" s="21">
        <f t="shared" si="13"/>
        <v>1105194.3153731343</v>
      </c>
      <c r="H167" s="21">
        <f t="shared" si="18"/>
        <v>903891.05343283585</v>
      </c>
      <c r="I167" s="22">
        <f t="shared" si="14"/>
        <v>3690903.5506241517</v>
      </c>
      <c r="J167" s="21">
        <f t="shared" si="15"/>
        <v>1681818.1818181816</v>
      </c>
      <c r="K167" s="23">
        <f t="shared" si="16"/>
        <v>1308388.380343823</v>
      </c>
      <c r="L167" s="11">
        <f t="shared" si="17"/>
        <v>2382515.170280329</v>
      </c>
    </row>
    <row r="168" spans="2:12" x14ac:dyDescent="0.3">
      <c r="B168" s="17">
        <v>44025</v>
      </c>
      <c r="C168" s="18">
        <v>331.79998799999998</v>
      </c>
      <c r="D168" s="18">
        <v>214.479996</v>
      </c>
      <c r="E168" s="19">
        <v>97.264999000000003</v>
      </c>
      <c r="F168" s="20">
        <v>162.08000200000001</v>
      </c>
      <c r="G168" s="21">
        <f t="shared" si="13"/>
        <v>1436149.2017910446</v>
      </c>
      <c r="H168" s="21">
        <f t="shared" si="18"/>
        <v>928346.25134328357</v>
      </c>
      <c r="I168" s="22">
        <f t="shared" si="14"/>
        <v>4132949.9804070555</v>
      </c>
      <c r="J168" s="21">
        <f t="shared" si="15"/>
        <v>1768454.5272727271</v>
      </c>
      <c r="K168" s="23">
        <f t="shared" si="16"/>
        <v>1321268.4816380285</v>
      </c>
      <c r="L168" s="11">
        <f t="shared" si="17"/>
        <v>2811681.4987690272</v>
      </c>
    </row>
    <row r="169" spans="2:12" x14ac:dyDescent="0.3">
      <c r="B169" s="17">
        <v>44032</v>
      </c>
      <c r="C169" s="18">
        <v>303.80200200000002</v>
      </c>
      <c r="D169" s="18">
        <v>205</v>
      </c>
      <c r="E169" s="19">
        <v>96.417502999999996</v>
      </c>
      <c r="F169" s="20">
        <v>163.020004</v>
      </c>
      <c r="G169" s="21">
        <f t="shared" si="13"/>
        <v>1314963.8892537314</v>
      </c>
      <c r="H169" s="21">
        <f t="shared" si="18"/>
        <v>887313.43283582083</v>
      </c>
      <c r="I169" s="22">
        <f t="shared" si="14"/>
        <v>3955322.8311804608</v>
      </c>
      <c r="J169" s="21">
        <f t="shared" si="15"/>
        <v>1753045.5090909088</v>
      </c>
      <c r="K169" s="23">
        <f t="shared" si="16"/>
        <v>1328931.3333159098</v>
      </c>
      <c r="L169" s="11">
        <f t="shared" si="17"/>
        <v>2626391.4978645509</v>
      </c>
    </row>
    <row r="170" spans="2:12" x14ac:dyDescent="0.3">
      <c r="B170" s="17">
        <v>44039</v>
      </c>
      <c r="C170" s="18">
        <v>287</v>
      </c>
      <c r="D170" s="18">
        <v>201.470001</v>
      </c>
      <c r="E170" s="19">
        <v>93.709998999999996</v>
      </c>
      <c r="F170" s="20">
        <v>163.05999800000001</v>
      </c>
      <c r="G170" s="21">
        <f t="shared" si="13"/>
        <v>1242238.8059701491</v>
      </c>
      <c r="H170" s="21">
        <f t="shared" si="18"/>
        <v>872034.3326865671</v>
      </c>
      <c r="I170" s="22">
        <f t="shared" si="14"/>
        <v>3818091.3022930799</v>
      </c>
      <c r="J170" s="21">
        <f t="shared" si="15"/>
        <v>1703818.1636363633</v>
      </c>
      <c r="K170" s="23">
        <f t="shared" si="16"/>
        <v>1329257.362505215</v>
      </c>
      <c r="L170" s="11">
        <f t="shared" si="17"/>
        <v>2488833.9397878647</v>
      </c>
    </row>
    <row r="171" spans="2:12" x14ac:dyDescent="0.3">
      <c r="B171" s="17">
        <v>44046</v>
      </c>
      <c r="C171" s="18">
        <v>289.83999599999999</v>
      </c>
      <c r="D171" s="18">
        <v>211.520004</v>
      </c>
      <c r="E171" s="19">
        <v>108.199997</v>
      </c>
      <c r="F171" s="20">
        <v>166.470001</v>
      </c>
      <c r="G171" s="21">
        <f t="shared" si="13"/>
        <v>1254531.3259701491</v>
      </c>
      <c r="H171" s="21">
        <f t="shared" si="18"/>
        <v>915534.34567164176</v>
      </c>
      <c r="I171" s="22">
        <f t="shared" si="14"/>
        <v>4137338.3443690632</v>
      </c>
      <c r="J171" s="21">
        <f t="shared" si="15"/>
        <v>1967272.6727272724</v>
      </c>
      <c r="K171" s="23">
        <f t="shared" si="16"/>
        <v>1357055.5450730503</v>
      </c>
      <c r="L171" s="11">
        <f t="shared" si="17"/>
        <v>2780282.7992960131</v>
      </c>
    </row>
    <row r="172" spans="2:12" x14ac:dyDescent="0.3">
      <c r="B172" s="17">
        <v>44053</v>
      </c>
      <c r="C172" s="18">
        <v>289.60000600000001</v>
      </c>
      <c r="D172" s="18">
        <v>211.66999799999999</v>
      </c>
      <c r="E172" s="19">
        <v>112.599998</v>
      </c>
      <c r="F172" s="20">
        <v>170.029999</v>
      </c>
      <c r="G172" s="21">
        <f t="shared" si="13"/>
        <v>1253492.563283582</v>
      </c>
      <c r="H172" s="21">
        <f t="shared" si="18"/>
        <v>916183.57343283575</v>
      </c>
      <c r="I172" s="22">
        <f t="shared" si="14"/>
        <v>4216948.8276255084</v>
      </c>
      <c r="J172" s="21">
        <f t="shared" si="15"/>
        <v>2047272.6909090907</v>
      </c>
      <c r="K172" s="23">
        <f t="shared" si="16"/>
        <v>1386076.479759949</v>
      </c>
      <c r="L172" s="11">
        <f t="shared" si="17"/>
        <v>2830872.3478655592</v>
      </c>
    </row>
    <row r="173" spans="2:12" x14ac:dyDescent="0.3">
      <c r="B173" s="17">
        <v>44060</v>
      </c>
      <c r="C173" s="18">
        <v>335.39999399999999</v>
      </c>
      <c r="D173" s="18">
        <v>209.60000600000001</v>
      </c>
      <c r="E173" s="19">
        <v>116.0625</v>
      </c>
      <c r="F173" s="20">
        <v>171.429993</v>
      </c>
      <c r="G173" s="21">
        <f t="shared" si="13"/>
        <v>1451731.3173134327</v>
      </c>
      <c r="H173" s="21">
        <f t="shared" si="18"/>
        <v>907223.90656716423</v>
      </c>
      <c r="I173" s="22">
        <f t="shared" si="14"/>
        <v>4469182.4966078699</v>
      </c>
      <c r="J173" s="21">
        <f t="shared" si="15"/>
        <v>2110227.2727272725</v>
      </c>
      <c r="K173" s="23">
        <f t="shared" si="16"/>
        <v>1397489.1643839432</v>
      </c>
      <c r="L173" s="11">
        <f t="shared" si="17"/>
        <v>3071693.3322239267</v>
      </c>
    </row>
    <row r="174" spans="2:12" x14ac:dyDescent="0.3">
      <c r="B174" s="17">
        <v>44067</v>
      </c>
      <c r="C174" s="18">
        <v>425.256012</v>
      </c>
      <c r="D174" s="18">
        <v>214.78999300000001</v>
      </c>
      <c r="E174" s="19">
        <v>128.697495</v>
      </c>
      <c r="F174" s="20">
        <v>173.509995</v>
      </c>
      <c r="G174" s="21">
        <f t="shared" si="13"/>
        <v>1840660.3504477611</v>
      </c>
      <c r="H174" s="21">
        <f t="shared" si="18"/>
        <v>929688.02940298512</v>
      </c>
      <c r="I174" s="22">
        <f t="shared" si="14"/>
        <v>5110302.8343962003</v>
      </c>
      <c r="J174" s="21">
        <f t="shared" si="15"/>
        <v>2339954.4545454546</v>
      </c>
      <c r="K174" s="23">
        <f t="shared" si="16"/>
        <v>1414445.2419409023</v>
      </c>
      <c r="L174" s="11">
        <f t="shared" si="17"/>
        <v>3695857.5924552977</v>
      </c>
    </row>
    <row r="175" spans="2:12" x14ac:dyDescent="0.3">
      <c r="B175" s="17">
        <v>44074</v>
      </c>
      <c r="C175" s="18">
        <v>444.60998499999999</v>
      </c>
      <c r="D175" s="18">
        <v>227</v>
      </c>
      <c r="E175" s="19">
        <v>127.58000199999999</v>
      </c>
      <c r="F175" s="20">
        <v>177.66000399999999</v>
      </c>
      <c r="G175" s="21">
        <f t="shared" si="13"/>
        <v>1924431.2783582089</v>
      </c>
      <c r="H175" s="21">
        <f t="shared" si="18"/>
        <v>982537.31343283574</v>
      </c>
      <c r="I175" s="22">
        <f t="shared" si="14"/>
        <v>5226604.9917910444</v>
      </c>
      <c r="J175" s="21">
        <f t="shared" si="15"/>
        <v>2319636.3999999994</v>
      </c>
      <c r="K175" s="23">
        <f t="shared" si="16"/>
        <v>1448275.9182893275</v>
      </c>
      <c r="L175" s="11">
        <f t="shared" si="17"/>
        <v>3778329.0735017168</v>
      </c>
    </row>
    <row r="176" spans="2:12" x14ac:dyDescent="0.3">
      <c r="B176" s="17">
        <v>44081</v>
      </c>
      <c r="C176" s="18">
        <v>356</v>
      </c>
      <c r="D176" s="18">
        <v>206.5</v>
      </c>
      <c r="E176" s="19">
        <v>113.949997</v>
      </c>
      <c r="F176" s="20">
        <v>170.300003</v>
      </c>
      <c r="G176" s="21">
        <f t="shared" si="13"/>
        <v>1540895.5223880596</v>
      </c>
      <c r="H176" s="21">
        <f t="shared" si="18"/>
        <v>893805.97014925373</v>
      </c>
      <c r="I176" s="22">
        <f t="shared" si="14"/>
        <v>4506519.6198100401</v>
      </c>
      <c r="J176" s="21">
        <f t="shared" si="15"/>
        <v>2071818.127272727</v>
      </c>
      <c r="K176" s="23">
        <f t="shared" si="16"/>
        <v>1388277.539549646</v>
      </c>
      <c r="L176" s="11">
        <f t="shared" si="17"/>
        <v>3118242.0802603941</v>
      </c>
    </row>
    <row r="177" spans="2:12" x14ac:dyDescent="0.3">
      <c r="B177" s="17">
        <v>44088</v>
      </c>
      <c r="C177" s="18">
        <v>380.95001200000002</v>
      </c>
      <c r="D177" s="18">
        <v>204.240005</v>
      </c>
      <c r="E177" s="19">
        <v>114.720001</v>
      </c>
      <c r="F177" s="20">
        <v>171</v>
      </c>
      <c r="G177" s="21">
        <f t="shared" si="13"/>
        <v>1648888.111641791</v>
      </c>
      <c r="H177" s="21">
        <f t="shared" si="18"/>
        <v>884023.90223880589</v>
      </c>
      <c r="I177" s="22">
        <f t="shared" si="14"/>
        <v>4618730.2138805967</v>
      </c>
      <c r="J177" s="21">
        <f t="shared" si="15"/>
        <v>2085818.1999999997</v>
      </c>
      <c r="K177" s="23">
        <f t="shared" si="16"/>
        <v>1393983.8818616432</v>
      </c>
      <c r="L177" s="11">
        <f t="shared" si="17"/>
        <v>3224746.3320189537</v>
      </c>
    </row>
    <row r="178" spans="2:12" x14ac:dyDescent="0.3">
      <c r="B178" s="17">
        <v>44095</v>
      </c>
      <c r="C178" s="18">
        <v>453.13000499999998</v>
      </c>
      <c r="D178" s="18">
        <v>197.19000199999999</v>
      </c>
      <c r="E178" s="19">
        <v>104.540001</v>
      </c>
      <c r="F178" s="20">
        <v>166.470001</v>
      </c>
      <c r="G178" s="21">
        <f t="shared" si="13"/>
        <v>1961308.9768656716</v>
      </c>
      <c r="H178" s="21">
        <f t="shared" si="18"/>
        <v>853508.96388059692</v>
      </c>
      <c r="I178" s="22">
        <f t="shared" si="14"/>
        <v>4715545.2316553593</v>
      </c>
      <c r="J178" s="21">
        <f t="shared" si="15"/>
        <v>1900727.2909090908</v>
      </c>
      <c r="K178" s="23">
        <f t="shared" si="16"/>
        <v>1357055.5450730503</v>
      </c>
      <c r="L178" s="11">
        <f t="shared" si="17"/>
        <v>3358489.6865823092</v>
      </c>
    </row>
    <row r="179" spans="2:12" x14ac:dyDescent="0.3">
      <c r="B179" s="17">
        <v>44102</v>
      </c>
      <c r="C179" s="18">
        <v>424.61999500000002</v>
      </c>
      <c r="D179" s="18">
        <v>210.88000500000001</v>
      </c>
      <c r="E179" s="19">
        <v>115.010002</v>
      </c>
      <c r="F179" s="20">
        <v>169.320007</v>
      </c>
      <c r="G179" s="21">
        <f t="shared" si="13"/>
        <v>1837907.4410447762</v>
      </c>
      <c r="H179" s="21">
        <f t="shared" si="18"/>
        <v>912764.20074626873</v>
      </c>
      <c r="I179" s="22">
        <f t="shared" si="14"/>
        <v>4841762.5872455901</v>
      </c>
      <c r="J179" s="21">
        <f t="shared" si="15"/>
        <v>2091090.9454545453</v>
      </c>
      <c r="K179" s="23">
        <f t="shared" si="16"/>
        <v>1380288.6586824595</v>
      </c>
      <c r="L179" s="11">
        <f t="shared" si="17"/>
        <v>3461473.9285631306</v>
      </c>
    </row>
    <row r="180" spans="2:12" x14ac:dyDescent="0.3">
      <c r="B180" s="17">
        <v>44109</v>
      </c>
      <c r="C180" s="18">
        <v>423.35000600000001</v>
      </c>
      <c r="D180" s="18">
        <v>207.220001</v>
      </c>
      <c r="E180" s="19">
        <v>113.910004</v>
      </c>
      <c r="F180" s="20">
        <v>171.61000100000001</v>
      </c>
      <c r="G180" s="21">
        <f t="shared" si="13"/>
        <v>1832410.4737313432</v>
      </c>
      <c r="H180" s="21">
        <f t="shared" si="18"/>
        <v>896922.39238805964</v>
      </c>
      <c r="I180" s="22">
        <f t="shared" si="14"/>
        <v>4800423.8479375849</v>
      </c>
      <c r="J180" s="21">
        <f t="shared" si="15"/>
        <v>2071090.9818181817</v>
      </c>
      <c r="K180" s="23">
        <f t="shared" si="16"/>
        <v>1398956.5810541548</v>
      </c>
      <c r="L180" s="11">
        <f t="shared" si="17"/>
        <v>3401467.2668834301</v>
      </c>
    </row>
    <row r="181" spans="2:12" x14ac:dyDescent="0.3">
      <c r="B181" s="17">
        <v>44116</v>
      </c>
      <c r="C181" s="18">
        <v>442</v>
      </c>
      <c r="D181" s="18">
        <v>218.78999300000001</v>
      </c>
      <c r="E181" s="19">
        <v>120.05999799999999</v>
      </c>
      <c r="F181" s="20">
        <v>178.64999399999999</v>
      </c>
      <c r="G181" s="21">
        <f t="shared" si="13"/>
        <v>1913134.328358209</v>
      </c>
      <c r="H181" s="21">
        <f t="shared" si="18"/>
        <v>947001.46223880595</v>
      </c>
      <c r="I181" s="22">
        <f t="shared" si="14"/>
        <v>5043044.8451424688</v>
      </c>
      <c r="J181" s="21">
        <f t="shared" si="15"/>
        <v>2182909.0545454542</v>
      </c>
      <c r="K181" s="23">
        <f t="shared" si="16"/>
        <v>1456346.2697700539</v>
      </c>
      <c r="L181" s="11">
        <f t="shared" si="17"/>
        <v>3586698.5753724147</v>
      </c>
    </row>
    <row r="182" spans="2:12" x14ac:dyDescent="0.3">
      <c r="B182" s="17">
        <v>44123</v>
      </c>
      <c r="C182" s="18">
        <v>446.23998999999998</v>
      </c>
      <c r="D182" s="18">
        <v>220.41999799999999</v>
      </c>
      <c r="E182" s="19">
        <v>119.959999</v>
      </c>
      <c r="F182" s="20">
        <v>178.30999800000001</v>
      </c>
      <c r="G182" s="21">
        <f t="shared" si="13"/>
        <v>1931486.523880597</v>
      </c>
      <c r="H182" s="21">
        <f t="shared" si="18"/>
        <v>954056.70776119397</v>
      </c>
      <c r="I182" s="22">
        <f t="shared" si="14"/>
        <v>5066634.1225508815</v>
      </c>
      <c r="J182" s="21">
        <f t="shared" si="15"/>
        <v>2181090.8909090906</v>
      </c>
      <c r="K182" s="23">
        <f t="shared" si="16"/>
        <v>1453574.6385191919</v>
      </c>
      <c r="L182" s="11">
        <f t="shared" si="17"/>
        <v>3613059.4840316894</v>
      </c>
    </row>
    <row r="183" spans="2:12" x14ac:dyDescent="0.3">
      <c r="B183" s="17">
        <v>44130</v>
      </c>
      <c r="C183" s="18">
        <v>411.63000499999998</v>
      </c>
      <c r="D183" s="18">
        <v>213.85000600000001</v>
      </c>
      <c r="E183" s="19">
        <v>114.010002</v>
      </c>
      <c r="F183" s="20">
        <v>175.03999300000001</v>
      </c>
      <c r="G183" s="21">
        <f t="shared" si="13"/>
        <v>1781682.1111940297</v>
      </c>
      <c r="H183" s="21">
        <f t="shared" si="18"/>
        <v>925619.42895522388</v>
      </c>
      <c r="I183" s="22">
        <f t="shared" si="14"/>
        <v>4780210.6674219808</v>
      </c>
      <c r="J183" s="21">
        <f t="shared" si="15"/>
        <v>2072909.1272727272</v>
      </c>
      <c r="K183" s="23">
        <f t="shared" si="16"/>
        <v>1426917.7130010226</v>
      </c>
      <c r="L183" s="11">
        <f t="shared" si="17"/>
        <v>3353292.9544209582</v>
      </c>
    </row>
    <row r="184" spans="2:12" x14ac:dyDescent="0.3">
      <c r="B184" s="17">
        <v>44137</v>
      </c>
      <c r="C184" s="18">
        <v>394</v>
      </c>
      <c r="D184" s="18">
        <v>204.28999300000001</v>
      </c>
      <c r="E184" s="19">
        <v>109.110001</v>
      </c>
      <c r="F184" s="20">
        <v>168.78999300000001</v>
      </c>
      <c r="G184" s="21">
        <f t="shared" si="13"/>
        <v>1705373.1343283581</v>
      </c>
      <c r="H184" s="21">
        <f t="shared" si="18"/>
        <v>884240.26820895518</v>
      </c>
      <c r="I184" s="22">
        <f t="shared" si="14"/>
        <v>4573431.6025373135</v>
      </c>
      <c r="J184" s="21">
        <f t="shared" si="15"/>
        <v>1983818.1999999997</v>
      </c>
      <c r="K184" s="23">
        <f t="shared" si="16"/>
        <v>1375968.0097166058</v>
      </c>
      <c r="L184" s="11">
        <f t="shared" si="17"/>
        <v>3197463.5928207077</v>
      </c>
    </row>
    <row r="185" spans="2:12" x14ac:dyDescent="0.3">
      <c r="B185" s="17">
        <v>44144</v>
      </c>
      <c r="C185" s="18">
        <v>439.5</v>
      </c>
      <c r="D185" s="18">
        <v>224.44000199999999</v>
      </c>
      <c r="E185" s="19">
        <v>120.5</v>
      </c>
      <c r="F185" s="20">
        <v>187.520004</v>
      </c>
      <c r="G185" s="21">
        <f t="shared" si="13"/>
        <v>1902313.4328358208</v>
      </c>
      <c r="H185" s="21">
        <f t="shared" si="18"/>
        <v>971456.72507462685</v>
      </c>
      <c r="I185" s="22">
        <f t="shared" si="14"/>
        <v>5064679.2488195384</v>
      </c>
      <c r="J185" s="21">
        <f t="shared" si="15"/>
        <v>2190909.0909090908</v>
      </c>
      <c r="K185" s="23">
        <f t="shared" si="16"/>
        <v>1528654.1701908235</v>
      </c>
      <c r="L185" s="11">
        <f t="shared" si="17"/>
        <v>3536025.0786287151</v>
      </c>
    </row>
    <row r="186" spans="2:12" x14ac:dyDescent="0.3">
      <c r="B186" s="17">
        <v>44151</v>
      </c>
      <c r="C186" s="18">
        <v>408.92999300000002</v>
      </c>
      <c r="D186" s="18">
        <v>214.86999499999999</v>
      </c>
      <c r="E186" s="19">
        <v>118.91999800000001</v>
      </c>
      <c r="F186" s="20">
        <v>185.53999300000001</v>
      </c>
      <c r="G186" s="21">
        <f t="shared" si="13"/>
        <v>1769995.4920895523</v>
      </c>
      <c r="H186" s="21">
        <f t="shared" si="18"/>
        <v>930034.30671641778</v>
      </c>
      <c r="I186" s="22">
        <f t="shared" si="14"/>
        <v>4862211.580624152</v>
      </c>
      <c r="J186" s="21">
        <f t="shared" si="15"/>
        <v>2162181.7818181817</v>
      </c>
      <c r="K186" s="23">
        <f t="shared" si="16"/>
        <v>1512513.2145188428</v>
      </c>
      <c r="L186" s="11">
        <f t="shared" si="17"/>
        <v>3349698.3661053092</v>
      </c>
    </row>
    <row r="187" spans="2:12" x14ac:dyDescent="0.3">
      <c r="B187" s="17">
        <v>44158</v>
      </c>
      <c r="C187" s="18">
        <v>503.5</v>
      </c>
      <c r="D187" s="18">
        <v>210.949997</v>
      </c>
      <c r="E187" s="19">
        <v>117.18</v>
      </c>
      <c r="F187" s="20">
        <v>184.28999300000001</v>
      </c>
      <c r="G187" s="21">
        <f t="shared" si="13"/>
        <v>2179328.3582089553</v>
      </c>
      <c r="H187" s="21">
        <f t="shared" si="18"/>
        <v>913067.15119402984</v>
      </c>
      <c r="I187" s="22">
        <f t="shared" si="14"/>
        <v>5222940.9639484398</v>
      </c>
      <c r="J187" s="21">
        <f t="shared" si="15"/>
        <v>2130545.4545454546</v>
      </c>
      <c r="K187" s="23">
        <f t="shared" si="16"/>
        <v>1502323.2738619593</v>
      </c>
      <c r="L187" s="11">
        <f t="shared" si="17"/>
        <v>3720617.6900864802</v>
      </c>
    </row>
    <row r="188" spans="2:12" x14ac:dyDescent="0.3">
      <c r="B188" s="17">
        <v>44165</v>
      </c>
      <c r="C188" s="18">
        <v>602.21002199999998</v>
      </c>
      <c r="D188" s="18">
        <v>214.10000600000001</v>
      </c>
      <c r="E188" s="19">
        <v>116.970001</v>
      </c>
      <c r="F188" s="20">
        <v>188.05999800000001</v>
      </c>
      <c r="G188" s="21">
        <f t="shared" si="13"/>
        <v>2606580.6922388058</v>
      </c>
      <c r="H188" s="21">
        <f t="shared" si="18"/>
        <v>926701.51850746269</v>
      </c>
      <c r="I188" s="22">
        <f t="shared" si="14"/>
        <v>5660009.5016553588</v>
      </c>
      <c r="J188" s="21">
        <f t="shared" si="15"/>
        <v>2126727.2909090905</v>
      </c>
      <c r="K188" s="23">
        <f t="shared" si="16"/>
        <v>1533056.175642882</v>
      </c>
      <c r="L188" s="11">
        <f t="shared" si="17"/>
        <v>4126953.3260124768</v>
      </c>
    </row>
    <row r="189" spans="2:12" x14ac:dyDescent="0.3">
      <c r="B189" s="17">
        <v>44172</v>
      </c>
      <c r="C189" s="18">
        <v>604.919983</v>
      </c>
      <c r="D189" s="18">
        <v>214.36999499999999</v>
      </c>
      <c r="E189" s="19">
        <v>122.30999799999999</v>
      </c>
      <c r="F189" s="20">
        <v>191.300003</v>
      </c>
      <c r="G189" s="21">
        <f t="shared" si="13"/>
        <v>2618310.3741791043</v>
      </c>
      <c r="H189" s="21">
        <f t="shared" si="18"/>
        <v>927870.12761194026</v>
      </c>
      <c r="I189" s="22">
        <f t="shared" si="14"/>
        <v>5769998.6472455896</v>
      </c>
      <c r="J189" s="21">
        <f t="shared" si="15"/>
        <v>2223818.145454545</v>
      </c>
      <c r="K189" s="23">
        <f t="shared" si="16"/>
        <v>1559468.5425852863</v>
      </c>
      <c r="L189" s="11">
        <f t="shared" si="17"/>
        <v>4210530.1046603033</v>
      </c>
    </row>
    <row r="190" spans="2:12" x14ac:dyDescent="0.3">
      <c r="B190" s="17">
        <v>44179</v>
      </c>
      <c r="C190" s="18">
        <v>619</v>
      </c>
      <c r="D190" s="18">
        <v>213.10000600000001</v>
      </c>
      <c r="E190" s="19">
        <v>122.599998</v>
      </c>
      <c r="F190" s="20">
        <v>191.69000199999999</v>
      </c>
      <c r="G190" s="21">
        <f t="shared" si="13"/>
        <v>2679253.7313432833</v>
      </c>
      <c r="H190" s="21">
        <f t="shared" si="18"/>
        <v>922373.16029850743</v>
      </c>
      <c r="I190" s="22">
        <f t="shared" si="14"/>
        <v>5830717.7643690631</v>
      </c>
      <c r="J190" s="21">
        <f t="shared" si="15"/>
        <v>2229090.8727272726</v>
      </c>
      <c r="K190" s="23">
        <f t="shared" si="16"/>
        <v>1562647.7959182814</v>
      </c>
      <c r="L190" s="11">
        <f t="shared" si="17"/>
        <v>4268069.9684507819</v>
      </c>
    </row>
    <row r="191" spans="2:12" x14ac:dyDescent="0.3">
      <c r="B191" s="17">
        <v>44186</v>
      </c>
      <c r="C191" s="18">
        <v>666.23999000000003</v>
      </c>
      <c r="D191" s="18">
        <v>217.550003</v>
      </c>
      <c r="E191" s="19">
        <v>125.019997</v>
      </c>
      <c r="F191" s="20">
        <v>191.60000600000001</v>
      </c>
      <c r="G191" s="21">
        <f t="shared" si="13"/>
        <v>2883725.3298507463</v>
      </c>
      <c r="H191" s="21">
        <f t="shared" si="18"/>
        <v>941634.34134328354</v>
      </c>
      <c r="I191" s="22">
        <f t="shared" si="14"/>
        <v>6098450.5257394845</v>
      </c>
      <c r="J191" s="21">
        <f t="shared" si="15"/>
        <v>2273090.8545454545</v>
      </c>
      <c r="K191" s="23">
        <f t="shared" si="16"/>
        <v>1561914.1527987961</v>
      </c>
      <c r="L191" s="11">
        <f t="shared" si="17"/>
        <v>4536536.3729406884</v>
      </c>
    </row>
    <row r="192" spans="2:12" x14ac:dyDescent="0.3">
      <c r="B192" s="17">
        <v>44193</v>
      </c>
      <c r="C192" s="18">
        <v>674.51000999999997</v>
      </c>
      <c r="D192" s="18">
        <v>224.449997</v>
      </c>
      <c r="E192" s="19">
        <v>133.990005</v>
      </c>
      <c r="F192" s="20">
        <v>194.58999600000001</v>
      </c>
      <c r="G192" s="21">
        <f t="shared" si="13"/>
        <v>2919520.9388059699</v>
      </c>
      <c r="H192" s="21">
        <f t="shared" si="18"/>
        <v>971499.98701492534</v>
      </c>
      <c r="I192" s="22">
        <f t="shared" si="14"/>
        <v>6327202.8349118046</v>
      </c>
      <c r="J192" s="21">
        <f t="shared" si="15"/>
        <v>2436181.9090909087</v>
      </c>
      <c r="K192" s="23">
        <f t="shared" si="16"/>
        <v>1586288.4093305357</v>
      </c>
      <c r="L192" s="11">
        <f t="shared" si="17"/>
        <v>4740914.425581269</v>
      </c>
    </row>
    <row r="193" spans="2:12" x14ac:dyDescent="0.3">
      <c r="B193" s="17">
        <v>44200</v>
      </c>
      <c r="C193" s="18">
        <v>719.46002199999998</v>
      </c>
      <c r="D193" s="18">
        <v>222.529999</v>
      </c>
      <c r="E193" s="19">
        <v>133.520004</v>
      </c>
      <c r="F193" s="20">
        <v>195.38999899999999</v>
      </c>
      <c r="G193" s="21">
        <f t="shared" si="13"/>
        <v>3114080.6922388058</v>
      </c>
      <c r="H193" s="21">
        <f t="shared" si="18"/>
        <v>963189.5479104477</v>
      </c>
      <c r="I193" s="22">
        <f t="shared" si="14"/>
        <v>6504906.6765128896</v>
      </c>
      <c r="J193" s="21">
        <f t="shared" si="15"/>
        <v>2427636.4363636361</v>
      </c>
      <c r="K193" s="23">
        <f t="shared" si="16"/>
        <v>1592809.9958067986</v>
      </c>
      <c r="L193" s="11">
        <f t="shared" si="17"/>
        <v>4912096.6807060912</v>
      </c>
    </row>
    <row r="194" spans="2:12" x14ac:dyDescent="0.3">
      <c r="B194" s="17">
        <v>44207</v>
      </c>
      <c r="C194" s="18">
        <v>849.40002400000003</v>
      </c>
      <c r="D194" s="18">
        <v>218.470001</v>
      </c>
      <c r="E194" s="19">
        <v>129.19000199999999</v>
      </c>
      <c r="F194" s="20">
        <v>197.41999799999999</v>
      </c>
      <c r="G194" s="21">
        <f t="shared" si="13"/>
        <v>3676507.5665671644</v>
      </c>
      <c r="H194" s="21">
        <f t="shared" si="18"/>
        <v>945616.42223880591</v>
      </c>
      <c r="I194" s="22">
        <f t="shared" si="14"/>
        <v>6971033.1160786971</v>
      </c>
      <c r="J194" s="21">
        <f t="shared" si="15"/>
        <v>2348909.127272727</v>
      </c>
      <c r="K194" s="23">
        <f t="shared" si="16"/>
        <v>1609358.4512816246</v>
      </c>
      <c r="L194" s="11">
        <f t="shared" si="17"/>
        <v>5361674.6647970723</v>
      </c>
    </row>
    <row r="195" spans="2:12" x14ac:dyDescent="0.3">
      <c r="B195" s="17">
        <v>44214</v>
      </c>
      <c r="C195" s="18">
        <v>837.79998799999998</v>
      </c>
      <c r="D195" s="18">
        <v>213.75</v>
      </c>
      <c r="E195" s="19">
        <v>127.779999</v>
      </c>
      <c r="F195" s="20">
        <v>198.66000399999999</v>
      </c>
      <c r="G195" s="21">
        <f t="shared" si="13"/>
        <v>3626298.4555223878</v>
      </c>
      <c r="H195" s="21">
        <f t="shared" si="18"/>
        <v>925186.56716417905</v>
      </c>
      <c r="I195" s="22">
        <f t="shared" si="14"/>
        <v>6874757.7317774761</v>
      </c>
      <c r="J195" s="21">
        <f t="shared" si="15"/>
        <v>2323272.709090909</v>
      </c>
      <c r="K195" s="23">
        <f t="shared" si="16"/>
        <v>1619466.9213249679</v>
      </c>
      <c r="L195" s="11">
        <f t="shared" si="17"/>
        <v>5255290.8104525078</v>
      </c>
    </row>
    <row r="196" spans="2:12" x14ac:dyDescent="0.3">
      <c r="B196" s="17">
        <v>44221</v>
      </c>
      <c r="C196" s="18">
        <v>855</v>
      </c>
      <c r="D196" s="18">
        <v>229.11999499999999</v>
      </c>
      <c r="E196" s="19">
        <v>143.070007</v>
      </c>
      <c r="F196" s="20">
        <v>201.270004</v>
      </c>
      <c r="G196" s="21">
        <f t="shared" si="13"/>
        <v>3700746.2686567162</v>
      </c>
      <c r="H196" s="21">
        <f t="shared" si="18"/>
        <v>991713.41119402973</v>
      </c>
      <c r="I196" s="22">
        <f t="shared" si="14"/>
        <v>7293732.5343962004</v>
      </c>
      <c r="J196" s="21">
        <f t="shared" si="15"/>
        <v>2601272.8545454545</v>
      </c>
      <c r="K196" s="23">
        <f t="shared" si="16"/>
        <v>1640743.5174165405</v>
      </c>
      <c r="L196" s="11">
        <f t="shared" si="17"/>
        <v>5652989.0169796599</v>
      </c>
    </row>
    <row r="197" spans="2:12" x14ac:dyDescent="0.3">
      <c r="B197" s="17">
        <v>44228</v>
      </c>
      <c r="C197" s="18">
        <v>814.28997800000002</v>
      </c>
      <c r="D197" s="18">
        <v>235.05999800000001</v>
      </c>
      <c r="E197" s="19">
        <v>133.75</v>
      </c>
      <c r="F197" s="20">
        <v>195.88000500000001</v>
      </c>
      <c r="G197" s="21">
        <f t="shared" ref="G197:G260" si="19">$P$30*C197</f>
        <v>3524538.7107462687</v>
      </c>
      <c r="H197" s="21">
        <f t="shared" si="18"/>
        <v>1017423.8719402985</v>
      </c>
      <c r="I197" s="22">
        <f t="shared" ref="I197:I260" si="20">SUM(G197:H197,J197)</f>
        <v>6973780.7645047493</v>
      </c>
      <c r="J197" s="21">
        <f t="shared" ref="J197:J260" si="21">$Q$30*E197</f>
        <v>2431818.1818181816</v>
      </c>
      <c r="K197" s="23">
        <f t="shared" ref="K197:K260" si="22">$S$30*F197</f>
        <v>1596804.501456012</v>
      </c>
      <c r="L197" s="11">
        <f t="shared" ref="L197:L260" si="23">I197-K197</f>
        <v>5376976.2630487373</v>
      </c>
    </row>
    <row r="198" spans="2:12" x14ac:dyDescent="0.3">
      <c r="B198" s="17">
        <v>44235</v>
      </c>
      <c r="C198" s="18">
        <v>869.669983</v>
      </c>
      <c r="D198" s="18">
        <v>243.14999399999999</v>
      </c>
      <c r="E198" s="19">
        <v>136.029999</v>
      </c>
      <c r="F198" s="20">
        <v>205.19000199999999</v>
      </c>
      <c r="G198" s="21">
        <f t="shared" si="19"/>
        <v>3764243.21</v>
      </c>
      <c r="H198" s="21">
        <f t="shared" si="18"/>
        <v>1052440.2725373134</v>
      </c>
      <c r="I198" s="22">
        <f t="shared" si="20"/>
        <v>7289956.1916282224</v>
      </c>
      <c r="J198" s="21">
        <f t="shared" si="21"/>
        <v>2473272.709090909</v>
      </c>
      <c r="K198" s="23">
        <f t="shared" si="22"/>
        <v>1672699.1550126215</v>
      </c>
      <c r="L198" s="11">
        <f t="shared" si="23"/>
        <v>5617257.0366156008</v>
      </c>
    </row>
    <row r="199" spans="2:12" x14ac:dyDescent="0.3">
      <c r="B199" s="17">
        <v>44242</v>
      </c>
      <c r="C199" s="18">
        <v>818</v>
      </c>
      <c r="D199" s="18">
        <v>245.029999</v>
      </c>
      <c r="E199" s="19">
        <v>135.490005</v>
      </c>
      <c r="F199" s="20">
        <v>208.30999800000001</v>
      </c>
      <c r="G199" s="21">
        <f t="shared" si="19"/>
        <v>3540597.0149253733</v>
      </c>
      <c r="H199" s="21">
        <f t="shared" si="18"/>
        <v>1060577.6076119402</v>
      </c>
      <c r="I199" s="22">
        <f t="shared" si="20"/>
        <v>7064629.2589009497</v>
      </c>
      <c r="J199" s="21">
        <f t="shared" si="21"/>
        <v>2463454.6363636362</v>
      </c>
      <c r="K199" s="23">
        <f t="shared" si="22"/>
        <v>1698133.2142843925</v>
      </c>
      <c r="L199" s="11">
        <f t="shared" si="23"/>
        <v>5366496.0446165577</v>
      </c>
    </row>
    <row r="200" spans="2:12" x14ac:dyDescent="0.3">
      <c r="B200" s="17">
        <v>44249</v>
      </c>
      <c r="C200" s="18">
        <v>762.64001499999995</v>
      </c>
      <c r="D200" s="18">
        <v>237.41999799999999</v>
      </c>
      <c r="E200" s="19">
        <v>128.009995</v>
      </c>
      <c r="F200" s="20">
        <v>204.720001</v>
      </c>
      <c r="G200" s="21">
        <f t="shared" si="19"/>
        <v>3300979.1694029849</v>
      </c>
      <c r="H200" s="21">
        <f t="shared" si="18"/>
        <v>1027638.7973134328</v>
      </c>
      <c r="I200" s="22">
        <f t="shared" si="20"/>
        <v>6656072.4212618731</v>
      </c>
      <c r="J200" s="21">
        <f t="shared" si="21"/>
        <v>2327454.4545454546</v>
      </c>
      <c r="K200" s="23">
        <f t="shared" si="22"/>
        <v>1668867.729173681</v>
      </c>
      <c r="L200" s="11">
        <f t="shared" si="23"/>
        <v>4987204.6920881923</v>
      </c>
    </row>
    <row r="201" spans="2:12" x14ac:dyDescent="0.3">
      <c r="B201" s="17">
        <v>44256</v>
      </c>
      <c r="C201" s="18">
        <v>690.10998500000005</v>
      </c>
      <c r="D201" s="18">
        <v>235.89999399999999</v>
      </c>
      <c r="E201" s="19">
        <v>123.75</v>
      </c>
      <c r="F201" s="20">
        <v>203.14999399999999</v>
      </c>
      <c r="G201" s="21">
        <f t="shared" si="19"/>
        <v>2987043.2186567164</v>
      </c>
      <c r="H201" s="21">
        <f t="shared" si="18"/>
        <v>1021059.675522388</v>
      </c>
      <c r="I201" s="22">
        <f t="shared" si="20"/>
        <v>6258102.8941791039</v>
      </c>
      <c r="J201" s="21">
        <f t="shared" si="21"/>
        <v>2250000</v>
      </c>
      <c r="K201" s="23">
        <f t="shared" si="22"/>
        <v>1656069.1066449678</v>
      </c>
      <c r="L201" s="11">
        <f t="shared" si="23"/>
        <v>4602033.7875341363</v>
      </c>
    </row>
    <row r="202" spans="2:12" x14ac:dyDescent="0.3">
      <c r="B202" s="17">
        <v>44263</v>
      </c>
      <c r="C202" s="18">
        <v>600.54998799999998</v>
      </c>
      <c r="D202" s="18">
        <v>231.36999499999999</v>
      </c>
      <c r="E202" s="19">
        <v>120.93</v>
      </c>
      <c r="F202" s="20">
        <v>201.44000199999999</v>
      </c>
      <c r="G202" s="21">
        <f t="shared" si="19"/>
        <v>2599395.470447761</v>
      </c>
      <c r="H202" s="21">
        <f t="shared" si="18"/>
        <v>1001452.2171641791</v>
      </c>
      <c r="I202" s="22">
        <f t="shared" si="20"/>
        <v>5799574.9603392128</v>
      </c>
      <c r="J202" s="21">
        <f t="shared" si="21"/>
        <v>2198727.2727272725</v>
      </c>
      <c r="K202" s="23">
        <f t="shared" si="22"/>
        <v>1642129.3330419715</v>
      </c>
      <c r="L202" s="11">
        <f t="shared" si="23"/>
        <v>4157445.6272972412</v>
      </c>
    </row>
    <row r="203" spans="2:12" x14ac:dyDescent="0.3">
      <c r="B203" s="17">
        <v>44270</v>
      </c>
      <c r="C203" s="18">
        <v>694.09002699999996</v>
      </c>
      <c r="D203" s="18">
        <v>234.96000699999999</v>
      </c>
      <c r="E203" s="19">
        <v>121.410004</v>
      </c>
      <c r="F203" s="20">
        <v>207.729996</v>
      </c>
      <c r="G203" s="21">
        <f t="shared" si="19"/>
        <v>3004270.2661194028</v>
      </c>
      <c r="H203" s="21">
        <f t="shared" si="18"/>
        <v>1016991.0750746268</v>
      </c>
      <c r="I203" s="22">
        <f t="shared" si="20"/>
        <v>6228715.9593758481</v>
      </c>
      <c r="J203" s="21">
        <f t="shared" si="21"/>
        <v>2207454.6181818182</v>
      </c>
      <c r="K203" s="23">
        <f t="shared" si="22"/>
        <v>1693405.0655156935</v>
      </c>
      <c r="L203" s="11">
        <f t="shared" si="23"/>
        <v>4535310.8938601548</v>
      </c>
    </row>
    <row r="204" spans="2:12" x14ac:dyDescent="0.3">
      <c r="B204" s="17">
        <v>44277</v>
      </c>
      <c r="C204" s="18">
        <v>684.59002699999996</v>
      </c>
      <c r="D204" s="18">
        <v>230.270004</v>
      </c>
      <c r="E204" s="19">
        <v>120.33000199999999</v>
      </c>
      <c r="F204" s="20">
        <v>205.88000500000001</v>
      </c>
      <c r="G204" s="21">
        <f t="shared" si="19"/>
        <v>2963150.8631343283</v>
      </c>
      <c r="H204" s="21">
        <f t="shared" si="18"/>
        <v>996691.06208955217</v>
      </c>
      <c r="I204" s="22">
        <f t="shared" si="20"/>
        <v>6147660.1434056982</v>
      </c>
      <c r="J204" s="21">
        <f t="shared" si="21"/>
        <v>2187818.2181818178</v>
      </c>
      <c r="K204" s="23">
        <f t="shared" si="22"/>
        <v>1678324.0267110791</v>
      </c>
      <c r="L204" s="11">
        <f t="shared" si="23"/>
        <v>4469336.1166946189</v>
      </c>
    </row>
    <row r="205" spans="2:12" x14ac:dyDescent="0.3">
      <c r="B205" s="17">
        <v>44284</v>
      </c>
      <c r="C205" s="18">
        <v>615.64001499999995</v>
      </c>
      <c r="D205" s="18">
        <v>236.58999600000001</v>
      </c>
      <c r="E205" s="19">
        <v>121.650002</v>
      </c>
      <c r="F205" s="20">
        <v>205.58999600000001</v>
      </c>
      <c r="G205" s="21">
        <f t="shared" si="19"/>
        <v>2664710.5126865669</v>
      </c>
      <c r="H205" s="21">
        <f t="shared" si="18"/>
        <v>1024046.2513432836</v>
      </c>
      <c r="I205" s="22">
        <f t="shared" si="20"/>
        <v>5900574.982211668</v>
      </c>
      <c r="J205" s="21">
        <f t="shared" si="21"/>
        <v>2211818.2181818178</v>
      </c>
      <c r="K205" s="23">
        <f t="shared" si="22"/>
        <v>1675959.8871111092</v>
      </c>
      <c r="L205" s="11">
        <f t="shared" si="23"/>
        <v>4224615.0951005593</v>
      </c>
    </row>
    <row r="206" spans="2:12" x14ac:dyDescent="0.3">
      <c r="B206" s="17">
        <v>44291</v>
      </c>
      <c r="C206" s="18">
        <v>707.71002199999998</v>
      </c>
      <c r="D206" s="18">
        <v>242.759995</v>
      </c>
      <c r="E206" s="19">
        <v>123.870003</v>
      </c>
      <c r="F206" s="20">
        <v>210.85000600000001</v>
      </c>
      <c r="G206" s="21">
        <f t="shared" si="19"/>
        <v>3063222.4832835817</v>
      </c>
      <c r="H206" s="21">
        <f t="shared" si="18"/>
        <v>1050752.2171641791</v>
      </c>
      <c r="I206" s="22">
        <f t="shared" si="20"/>
        <v>6366156.5731750336</v>
      </c>
      <c r="J206" s="21">
        <f t="shared" si="21"/>
        <v>2252181.8727272726</v>
      </c>
      <c r="K206" s="23">
        <f t="shared" si="22"/>
        <v>1718839.2389147996</v>
      </c>
      <c r="L206" s="11">
        <f t="shared" si="23"/>
        <v>4647317.3342602337</v>
      </c>
    </row>
    <row r="207" spans="2:12" x14ac:dyDescent="0.3">
      <c r="B207" s="17">
        <v>44298</v>
      </c>
      <c r="C207" s="18">
        <v>685.70001200000002</v>
      </c>
      <c r="D207" s="18">
        <v>254.71000699999999</v>
      </c>
      <c r="E207" s="19">
        <v>132.520004</v>
      </c>
      <c r="F207" s="20">
        <v>214.05999800000001</v>
      </c>
      <c r="G207" s="21">
        <f t="shared" si="19"/>
        <v>2967955.2758208956</v>
      </c>
      <c r="H207" s="21">
        <f t="shared" si="18"/>
        <v>1102476.1497014924</v>
      </c>
      <c r="I207" s="22">
        <f t="shared" si="20"/>
        <v>6479886.0437042061</v>
      </c>
      <c r="J207" s="21">
        <f t="shared" si="21"/>
        <v>2409454.6181818182</v>
      </c>
      <c r="K207" s="23">
        <f t="shared" si="22"/>
        <v>1745006.941306056</v>
      </c>
      <c r="L207" s="11">
        <f t="shared" si="23"/>
        <v>4734879.1023981497</v>
      </c>
    </row>
    <row r="208" spans="2:12" x14ac:dyDescent="0.3">
      <c r="B208" s="17">
        <v>44305</v>
      </c>
      <c r="C208" s="18">
        <v>719.59997599999997</v>
      </c>
      <c r="D208" s="18">
        <v>260.19000199999999</v>
      </c>
      <c r="E208" s="19">
        <v>133.509995</v>
      </c>
      <c r="F208" s="20">
        <v>216.729996</v>
      </c>
      <c r="G208" s="21">
        <f t="shared" si="19"/>
        <v>3114686.4632835817</v>
      </c>
      <c r="H208" s="21">
        <f t="shared" si="18"/>
        <v>1126195.5310447761</v>
      </c>
      <c r="I208" s="22">
        <f t="shared" si="20"/>
        <v>6668336.4488738123</v>
      </c>
      <c r="J208" s="21">
        <f t="shared" si="21"/>
        <v>2427454.4545454546</v>
      </c>
      <c r="K208" s="23">
        <f t="shared" si="22"/>
        <v>1766772.6382452536</v>
      </c>
      <c r="L208" s="11">
        <f t="shared" si="23"/>
        <v>4901563.8106285585</v>
      </c>
    </row>
    <row r="209" spans="2:12" x14ac:dyDescent="0.3">
      <c r="B209" s="17">
        <v>44312</v>
      </c>
      <c r="C209" s="18">
        <v>741</v>
      </c>
      <c r="D209" s="18">
        <v>261.66000400000001</v>
      </c>
      <c r="E209" s="19">
        <v>134.83000200000001</v>
      </c>
      <c r="F209" s="20">
        <v>217.740005</v>
      </c>
      <c r="G209" s="21">
        <f t="shared" si="19"/>
        <v>3207313.4328358206</v>
      </c>
      <c r="H209" s="21">
        <f t="shared" si="18"/>
        <v>1132558.2262686568</v>
      </c>
      <c r="I209" s="22">
        <f t="shared" si="20"/>
        <v>6791326.2409226596</v>
      </c>
      <c r="J209" s="21">
        <f t="shared" si="21"/>
        <v>2451454.5818181816</v>
      </c>
      <c r="K209" s="23">
        <f t="shared" si="22"/>
        <v>1775006.183663588</v>
      </c>
      <c r="L209" s="11">
        <f t="shared" si="23"/>
        <v>5016320.0572590716</v>
      </c>
    </row>
    <row r="210" spans="2:12" x14ac:dyDescent="0.3">
      <c r="B210" s="17">
        <v>44319</v>
      </c>
      <c r="C210" s="18">
        <v>703.79998799999998</v>
      </c>
      <c r="D210" s="18">
        <v>253.39999399999999</v>
      </c>
      <c r="E210" s="19">
        <v>132.03999300000001</v>
      </c>
      <c r="F210" s="20">
        <v>218.570007</v>
      </c>
      <c r="G210" s="21">
        <f t="shared" si="19"/>
        <v>3046298.4555223878</v>
      </c>
      <c r="H210" s="21">
        <f t="shared" si="18"/>
        <v>1096805.9441791044</v>
      </c>
      <c r="I210" s="22">
        <f t="shared" si="20"/>
        <v>6543831.5451560374</v>
      </c>
      <c r="J210" s="21">
        <f t="shared" si="21"/>
        <v>2400727.1454545455</v>
      </c>
      <c r="K210" s="23">
        <f t="shared" si="22"/>
        <v>1781772.3205636637</v>
      </c>
      <c r="L210" s="11">
        <f t="shared" si="23"/>
        <v>4762059.2245923737</v>
      </c>
    </row>
    <row r="211" spans="2:12" x14ac:dyDescent="0.3">
      <c r="B211" s="17">
        <v>44326</v>
      </c>
      <c r="C211" s="18">
        <v>664.90002400000003</v>
      </c>
      <c r="D211" s="18">
        <v>250.86999499999999</v>
      </c>
      <c r="E211" s="19">
        <v>129.41000399999999</v>
      </c>
      <c r="F211" s="20">
        <v>218.88999899999999</v>
      </c>
      <c r="G211" s="21">
        <f t="shared" si="19"/>
        <v>2877925.4770149253</v>
      </c>
      <c r="H211" s="21">
        <f t="shared" si="18"/>
        <v>1085855.2022388058</v>
      </c>
      <c r="I211" s="22">
        <f t="shared" si="20"/>
        <v>6316689.842890094</v>
      </c>
      <c r="J211" s="21">
        <f t="shared" si="21"/>
        <v>2352909.1636363631</v>
      </c>
      <c r="K211" s="23">
        <f t="shared" si="22"/>
        <v>1784380.8801562055</v>
      </c>
      <c r="L211" s="11">
        <f t="shared" si="23"/>
        <v>4532308.962733889</v>
      </c>
    </row>
    <row r="212" spans="2:12" x14ac:dyDescent="0.3">
      <c r="B212" s="17">
        <v>44333</v>
      </c>
      <c r="C212" s="18">
        <v>575.54998799999998</v>
      </c>
      <c r="D212" s="18">
        <v>246.550003</v>
      </c>
      <c r="E212" s="19">
        <v>126.82</v>
      </c>
      <c r="F212" s="20">
        <v>214.89999399999999</v>
      </c>
      <c r="G212" s="21">
        <f t="shared" si="19"/>
        <v>2491186.5152238803</v>
      </c>
      <c r="H212" s="21">
        <f t="shared" si="18"/>
        <v>1067156.729402985</v>
      </c>
      <c r="I212" s="22">
        <f t="shared" si="20"/>
        <v>5864161.4264450464</v>
      </c>
      <c r="J212" s="21">
        <f t="shared" si="21"/>
        <v>2305818.1818181816</v>
      </c>
      <c r="K212" s="23">
        <f t="shared" si="22"/>
        <v>1751854.5488196714</v>
      </c>
      <c r="L212" s="11">
        <f t="shared" si="23"/>
        <v>4112306.8776253751</v>
      </c>
    </row>
    <row r="213" spans="2:12" x14ac:dyDescent="0.3">
      <c r="B213" s="17">
        <v>44340</v>
      </c>
      <c r="C213" s="18">
        <v>581.59997599999997</v>
      </c>
      <c r="D213" s="18">
        <v>247.78999300000001</v>
      </c>
      <c r="E213" s="19">
        <v>126.010002</v>
      </c>
      <c r="F213" s="20">
        <v>216.240005</v>
      </c>
      <c r="G213" s="21">
        <f t="shared" si="19"/>
        <v>2517373.0304477611</v>
      </c>
      <c r="H213" s="21">
        <f t="shared" si="18"/>
        <v>1072523.8502985074</v>
      </c>
      <c r="I213" s="22">
        <f t="shared" si="20"/>
        <v>5880987.826200814</v>
      </c>
      <c r="J213" s="21">
        <f t="shared" si="21"/>
        <v>2291090.9454545453</v>
      </c>
      <c r="K213" s="23">
        <f t="shared" si="22"/>
        <v>1762778.2548753282</v>
      </c>
      <c r="L213" s="11">
        <f t="shared" si="23"/>
        <v>4118209.5713254856</v>
      </c>
    </row>
    <row r="214" spans="2:12" x14ac:dyDescent="0.3">
      <c r="B214" s="17">
        <v>44347</v>
      </c>
      <c r="C214" s="18">
        <v>627.79998799999998</v>
      </c>
      <c r="D214" s="18">
        <v>251.229996</v>
      </c>
      <c r="E214" s="19">
        <v>125.08000199999999</v>
      </c>
      <c r="F214" s="20">
        <v>219.529999</v>
      </c>
      <c r="G214" s="21">
        <f t="shared" si="19"/>
        <v>2717343.2316417908</v>
      </c>
      <c r="H214" s="21">
        <f t="shared" si="18"/>
        <v>1087413.4155223879</v>
      </c>
      <c r="I214" s="22">
        <f t="shared" si="20"/>
        <v>6078938.5017096326</v>
      </c>
      <c r="J214" s="21">
        <f t="shared" si="21"/>
        <v>2274181.854545454</v>
      </c>
      <c r="K214" s="23">
        <f t="shared" si="22"/>
        <v>1789598.1297725299</v>
      </c>
      <c r="L214" s="11">
        <f t="shared" si="23"/>
        <v>4289340.3719371026</v>
      </c>
    </row>
    <row r="215" spans="2:12" x14ac:dyDescent="0.3">
      <c r="B215" s="17">
        <v>44354</v>
      </c>
      <c r="C215" s="18">
        <v>591.830017</v>
      </c>
      <c r="D215" s="18">
        <v>249.979996</v>
      </c>
      <c r="E215" s="19">
        <v>126.16999800000001</v>
      </c>
      <c r="F215" s="20">
        <v>219.550003</v>
      </c>
      <c r="G215" s="21">
        <f t="shared" si="19"/>
        <v>2561652.3123880597</v>
      </c>
      <c r="H215" s="21">
        <f t="shared" si="18"/>
        <v>1082002.9677611941</v>
      </c>
      <c r="I215" s="22">
        <f t="shared" si="20"/>
        <v>5937655.2437856179</v>
      </c>
      <c r="J215" s="21">
        <f t="shared" si="21"/>
        <v>2293999.9636363634</v>
      </c>
      <c r="K215" s="23">
        <f t="shared" si="22"/>
        <v>1789761.2014308502</v>
      </c>
      <c r="L215" s="11">
        <f t="shared" si="23"/>
        <v>4147894.0423547677</v>
      </c>
    </row>
    <row r="216" spans="2:12" x14ac:dyDescent="0.3">
      <c r="B216" s="17">
        <v>44361</v>
      </c>
      <c r="C216" s="18">
        <v>612.22997999999995</v>
      </c>
      <c r="D216" s="18">
        <v>257.89999399999999</v>
      </c>
      <c r="E216" s="19">
        <v>127.82</v>
      </c>
      <c r="F216" s="20">
        <v>221.199997</v>
      </c>
      <c r="G216" s="21">
        <f t="shared" si="19"/>
        <v>2649950.6597014922</v>
      </c>
      <c r="H216" s="21">
        <f t="shared" si="18"/>
        <v>1116283.5561194029</v>
      </c>
      <c r="I216" s="22">
        <f t="shared" si="20"/>
        <v>6090234.2158208946</v>
      </c>
      <c r="J216" s="21">
        <f t="shared" si="21"/>
        <v>2323999.9999999995</v>
      </c>
      <c r="K216" s="23">
        <f t="shared" si="22"/>
        <v>1803211.874186221</v>
      </c>
      <c r="L216" s="11">
        <f t="shared" si="23"/>
        <v>4287022.341634674</v>
      </c>
    </row>
    <row r="217" spans="2:12" x14ac:dyDescent="0.3">
      <c r="B217" s="17">
        <v>44368</v>
      </c>
      <c r="C217" s="18">
        <v>624.47997999999995</v>
      </c>
      <c r="D217" s="18">
        <v>259.82000699999998</v>
      </c>
      <c r="E217" s="19">
        <v>130.300003</v>
      </c>
      <c r="F217" s="20">
        <v>217.66999799999999</v>
      </c>
      <c r="G217" s="21">
        <f t="shared" si="19"/>
        <v>2702973.0477611939</v>
      </c>
      <c r="H217" s="21">
        <f t="shared" si="18"/>
        <v>1124594.0601492536</v>
      </c>
      <c r="I217" s="22">
        <f t="shared" si="20"/>
        <v>6196658.0715468116</v>
      </c>
      <c r="J217" s="21">
        <f t="shared" si="21"/>
        <v>2369090.9636363634</v>
      </c>
      <c r="K217" s="23">
        <f t="shared" si="22"/>
        <v>1774435.4899231349</v>
      </c>
      <c r="L217" s="11">
        <f t="shared" si="23"/>
        <v>4422222.5816236772</v>
      </c>
    </row>
    <row r="218" spans="2:12" x14ac:dyDescent="0.3">
      <c r="B218" s="17">
        <v>44375</v>
      </c>
      <c r="C218" s="18">
        <v>671.64001499999995</v>
      </c>
      <c r="D218" s="18">
        <v>266.19000199999999</v>
      </c>
      <c r="E218" s="19">
        <v>133.41000399999999</v>
      </c>
      <c r="F218" s="20">
        <v>222.990005</v>
      </c>
      <c r="G218" s="21">
        <f t="shared" si="19"/>
        <v>2907098.5723880595</v>
      </c>
      <c r="H218" s="21">
        <f t="shared" si="18"/>
        <v>1152165.6802985074</v>
      </c>
      <c r="I218" s="22">
        <f t="shared" si="20"/>
        <v>6484900.6890502032</v>
      </c>
      <c r="J218" s="21">
        <f t="shared" si="21"/>
        <v>2425636.4363636361</v>
      </c>
      <c r="K218" s="23">
        <f t="shared" si="22"/>
        <v>1817803.9344224981</v>
      </c>
      <c r="L218" s="11">
        <f t="shared" si="23"/>
        <v>4667096.7546277046</v>
      </c>
    </row>
    <row r="219" spans="2:12" x14ac:dyDescent="0.3">
      <c r="B219" s="17">
        <v>44382</v>
      </c>
      <c r="C219" s="18">
        <v>681.71002199999998</v>
      </c>
      <c r="D219" s="18">
        <v>278.02999899999998</v>
      </c>
      <c r="E219" s="19">
        <v>140.070007</v>
      </c>
      <c r="F219" s="20">
        <v>225.38000500000001</v>
      </c>
      <c r="G219" s="21">
        <f t="shared" si="19"/>
        <v>2950685.1698507462</v>
      </c>
      <c r="H219" s="21">
        <f t="shared" si="18"/>
        <v>1203413.4285074626</v>
      </c>
      <c r="I219" s="22">
        <f t="shared" si="20"/>
        <v>6700825.9983582087</v>
      </c>
      <c r="J219" s="21">
        <f t="shared" si="21"/>
        <v>2546727.4</v>
      </c>
      <c r="K219" s="23">
        <f t="shared" si="22"/>
        <v>1837287.1009584593</v>
      </c>
      <c r="L219" s="11">
        <f t="shared" si="23"/>
        <v>4863538.8973997496</v>
      </c>
    </row>
    <row r="220" spans="2:12" x14ac:dyDescent="0.3">
      <c r="B220" s="17">
        <v>44389</v>
      </c>
      <c r="C220" s="18">
        <v>662.20001200000002</v>
      </c>
      <c r="D220" s="18">
        <v>279.16000400000001</v>
      </c>
      <c r="E220" s="19">
        <v>146.21000699999999</v>
      </c>
      <c r="F220" s="20">
        <v>225.949997</v>
      </c>
      <c r="G220" s="21">
        <f t="shared" si="19"/>
        <v>2866238.8579104478</v>
      </c>
      <c r="H220" s="21">
        <f t="shared" si="18"/>
        <v>1208304.4949253732</v>
      </c>
      <c r="I220" s="22">
        <f t="shared" si="20"/>
        <v>6732907.1164721847</v>
      </c>
      <c r="J220" s="21">
        <f t="shared" si="21"/>
        <v>2658363.7636363632</v>
      </c>
      <c r="K220" s="23">
        <f t="shared" si="22"/>
        <v>1841933.6486823778</v>
      </c>
      <c r="L220" s="11">
        <f t="shared" si="23"/>
        <v>4890973.4677898064</v>
      </c>
    </row>
    <row r="221" spans="2:12" x14ac:dyDescent="0.3">
      <c r="B221" s="17">
        <v>44396</v>
      </c>
      <c r="C221" s="18">
        <v>629.89001499999995</v>
      </c>
      <c r="D221" s="18">
        <v>278.92999300000002</v>
      </c>
      <c r="E221" s="19">
        <v>143.75</v>
      </c>
      <c r="F221" s="20">
        <v>219.80999800000001</v>
      </c>
      <c r="G221" s="21">
        <f t="shared" si="19"/>
        <v>2726389.6171641788</v>
      </c>
      <c r="H221" s="21">
        <f t="shared" si="18"/>
        <v>1207308.9249253732</v>
      </c>
      <c r="I221" s="22">
        <f t="shared" si="20"/>
        <v>6547334.905725915</v>
      </c>
      <c r="J221" s="21">
        <f t="shared" si="21"/>
        <v>2613636.3636363633</v>
      </c>
      <c r="K221" s="23">
        <f t="shared" si="22"/>
        <v>1791880.6683277194</v>
      </c>
      <c r="L221" s="11">
        <f t="shared" si="23"/>
        <v>4755454.237398196</v>
      </c>
    </row>
    <row r="222" spans="2:12" x14ac:dyDescent="0.3">
      <c r="B222" s="17">
        <v>44403</v>
      </c>
      <c r="C222" s="18">
        <v>650.96997099999999</v>
      </c>
      <c r="D222" s="18">
        <v>289</v>
      </c>
      <c r="E222" s="19">
        <v>148.270004</v>
      </c>
      <c r="F222" s="20">
        <v>227.25</v>
      </c>
      <c r="G222" s="21">
        <f t="shared" si="19"/>
        <v>2817631.2177611939</v>
      </c>
      <c r="H222" s="21">
        <f t="shared" si="18"/>
        <v>1250895.5223880596</v>
      </c>
      <c r="I222" s="22">
        <f t="shared" si="20"/>
        <v>6764344.9946947079</v>
      </c>
      <c r="J222" s="21">
        <f t="shared" si="21"/>
        <v>2695818.2545454544</v>
      </c>
      <c r="K222" s="23">
        <f t="shared" si="22"/>
        <v>1852531.211421394</v>
      </c>
      <c r="L222" s="11">
        <f t="shared" si="23"/>
        <v>4911813.7832733141</v>
      </c>
    </row>
    <row r="223" spans="2:12" x14ac:dyDescent="0.3">
      <c r="B223" s="17">
        <v>44410</v>
      </c>
      <c r="C223" s="18">
        <v>700</v>
      </c>
      <c r="D223" s="18">
        <v>286.35998499999999</v>
      </c>
      <c r="E223" s="19">
        <v>146.36000100000001</v>
      </c>
      <c r="F223" s="20">
        <v>227.85000600000001</v>
      </c>
      <c r="G223" s="21">
        <f t="shared" si="19"/>
        <v>3029850.7462686566</v>
      </c>
      <c r="H223" s="21">
        <f t="shared" si="18"/>
        <v>1239468.5917910447</v>
      </c>
      <c r="I223" s="22">
        <f t="shared" si="20"/>
        <v>6930410.2653324287</v>
      </c>
      <c r="J223" s="21">
        <f t="shared" si="21"/>
        <v>2661090.9272727272</v>
      </c>
      <c r="K223" s="23">
        <f t="shared" si="22"/>
        <v>1857422.4318484133</v>
      </c>
      <c r="L223" s="11">
        <f t="shared" si="23"/>
        <v>5072987.8334840154</v>
      </c>
    </row>
    <row r="224" spans="2:12" x14ac:dyDescent="0.3">
      <c r="B224" s="17">
        <v>44417</v>
      </c>
      <c r="C224" s="18">
        <v>710.169983</v>
      </c>
      <c r="D224" s="18">
        <v>289.75</v>
      </c>
      <c r="E224" s="19">
        <v>146.199997</v>
      </c>
      <c r="F224" s="20">
        <v>228.86000100000001</v>
      </c>
      <c r="G224" s="21">
        <f t="shared" si="19"/>
        <v>3073870.0756716416</v>
      </c>
      <c r="H224" s="21">
        <f t="shared" ref="H224:H265" si="24">$P$30*D224</f>
        <v>1254141.7910447761</v>
      </c>
      <c r="I224" s="22">
        <f t="shared" si="20"/>
        <v>6986193.6303527802</v>
      </c>
      <c r="J224" s="21">
        <f t="shared" si="21"/>
        <v>2658181.7636363632</v>
      </c>
      <c r="K224" s="23">
        <f t="shared" si="22"/>
        <v>1865655.8631394124</v>
      </c>
      <c r="L224" s="11">
        <f t="shared" si="23"/>
        <v>5120537.7672133679</v>
      </c>
    </row>
    <row r="225" spans="2:12" x14ac:dyDescent="0.3">
      <c r="B225" s="17">
        <v>44424</v>
      </c>
      <c r="C225" s="18">
        <v>705.07000700000003</v>
      </c>
      <c r="D225" s="18">
        <v>293.19000199999999</v>
      </c>
      <c r="E225" s="19">
        <v>148.53999300000001</v>
      </c>
      <c r="F225" s="20">
        <v>229.479996</v>
      </c>
      <c r="G225" s="21">
        <f t="shared" si="19"/>
        <v>3051795.5526865674</v>
      </c>
      <c r="H225" s="21">
        <f t="shared" si="24"/>
        <v>1269031.3519402985</v>
      </c>
      <c r="I225" s="22">
        <f t="shared" si="20"/>
        <v>7021554.0500814114</v>
      </c>
      <c r="J225" s="21">
        <f t="shared" si="21"/>
        <v>2700727.1454545455</v>
      </c>
      <c r="K225" s="23">
        <f t="shared" si="22"/>
        <v>1870710.0329454639</v>
      </c>
      <c r="L225" s="11">
        <f t="shared" si="23"/>
        <v>5150844.0171359479</v>
      </c>
    </row>
    <row r="226" spans="2:12" x14ac:dyDescent="0.3">
      <c r="B226" s="17">
        <v>44431</v>
      </c>
      <c r="C226" s="18">
        <v>685.44000200000005</v>
      </c>
      <c r="D226" s="18">
        <v>303.25</v>
      </c>
      <c r="E226" s="19">
        <v>148.30999800000001</v>
      </c>
      <c r="F226" s="20">
        <v>229.070007</v>
      </c>
      <c r="G226" s="21">
        <f t="shared" si="19"/>
        <v>2966829.8594029853</v>
      </c>
      <c r="H226" s="21">
        <f t="shared" si="24"/>
        <v>1312574.6268656717</v>
      </c>
      <c r="I226" s="22">
        <f t="shared" si="20"/>
        <v>6975949.9044504752</v>
      </c>
      <c r="J226" s="21">
        <f t="shared" si="21"/>
        <v>2696545.418181818</v>
      </c>
      <c r="K226" s="23">
        <f t="shared" si="22"/>
        <v>1867367.8220814839</v>
      </c>
      <c r="L226" s="11">
        <f t="shared" si="23"/>
        <v>5108582.0823689913</v>
      </c>
    </row>
    <row r="227" spans="2:12" x14ac:dyDescent="0.3">
      <c r="B227" s="17">
        <v>44438</v>
      </c>
      <c r="C227" s="18">
        <v>714.71997099999999</v>
      </c>
      <c r="D227" s="18">
        <v>301.11999500000002</v>
      </c>
      <c r="E227" s="19">
        <v>149</v>
      </c>
      <c r="F227" s="20">
        <v>233.220001</v>
      </c>
      <c r="G227" s="21">
        <f t="shared" si="19"/>
        <v>3093564.0535820895</v>
      </c>
      <c r="H227" s="21">
        <f t="shared" si="24"/>
        <v>1303355.2022388061</v>
      </c>
      <c r="I227" s="22">
        <f t="shared" si="20"/>
        <v>7106010.1649118047</v>
      </c>
      <c r="J227" s="21">
        <f t="shared" si="21"/>
        <v>2709090.9090909087</v>
      </c>
      <c r="K227" s="23">
        <f t="shared" si="22"/>
        <v>1901198.3761506216</v>
      </c>
      <c r="L227" s="11">
        <f t="shared" si="23"/>
        <v>5204811.7887611836</v>
      </c>
    </row>
    <row r="228" spans="2:12" x14ac:dyDescent="0.3">
      <c r="B228" s="17">
        <v>44445</v>
      </c>
      <c r="C228" s="18">
        <v>740</v>
      </c>
      <c r="D228" s="18">
        <v>301.01001000000002</v>
      </c>
      <c r="E228" s="19">
        <v>154.970001</v>
      </c>
      <c r="F228" s="20">
        <v>234.28999300000001</v>
      </c>
      <c r="G228" s="21">
        <f t="shared" si="19"/>
        <v>3202985.0746268658</v>
      </c>
      <c r="H228" s="21">
        <f t="shared" si="24"/>
        <v>1302879.147761194</v>
      </c>
      <c r="I228" s="22">
        <f t="shared" si="20"/>
        <v>7323500.6042062417</v>
      </c>
      <c r="J228" s="21">
        <f t="shared" si="21"/>
        <v>2817636.3818181814</v>
      </c>
      <c r="K228" s="23">
        <f t="shared" si="22"/>
        <v>1909920.9001372936</v>
      </c>
      <c r="L228" s="11">
        <f t="shared" si="23"/>
        <v>5413579.7040689476</v>
      </c>
    </row>
    <row r="229" spans="2:12" x14ac:dyDescent="0.3">
      <c r="B229" s="17">
        <v>44452</v>
      </c>
      <c r="C229" s="18">
        <v>740.21002199999998</v>
      </c>
      <c r="D229" s="18">
        <v>297.54998799999998</v>
      </c>
      <c r="E229" s="19">
        <v>150.63000500000001</v>
      </c>
      <c r="F229" s="20">
        <v>231.509995</v>
      </c>
      <c r="G229" s="21">
        <f t="shared" si="19"/>
        <v>3203894.1250746269</v>
      </c>
      <c r="H229" s="21">
        <f t="shared" si="24"/>
        <v>1287902.9331343283</v>
      </c>
      <c r="I229" s="22">
        <f t="shared" si="20"/>
        <v>7230524.4218453187</v>
      </c>
      <c r="J229" s="21">
        <f t="shared" si="21"/>
        <v>2738727.3636363638</v>
      </c>
      <c r="K229" s="23">
        <f t="shared" si="22"/>
        <v>1887258.4884202899</v>
      </c>
      <c r="L229" s="11">
        <f t="shared" si="23"/>
        <v>5343265.9334250288</v>
      </c>
    </row>
    <row r="230" spans="2:12" x14ac:dyDescent="0.3">
      <c r="B230" s="17">
        <v>44459</v>
      </c>
      <c r="C230" s="18">
        <v>734.55999799999995</v>
      </c>
      <c r="D230" s="18">
        <v>296.32998700000002</v>
      </c>
      <c r="E230" s="19">
        <v>143.800003</v>
      </c>
      <c r="F230" s="20">
        <v>225.509995</v>
      </c>
      <c r="G230" s="21">
        <f t="shared" si="19"/>
        <v>3179438.7973134327</v>
      </c>
      <c r="H230" s="21">
        <f t="shared" si="24"/>
        <v>1282622.3317910449</v>
      </c>
      <c r="I230" s="22">
        <f t="shared" si="20"/>
        <v>7076606.6381953862</v>
      </c>
      <c r="J230" s="21">
        <f t="shared" si="21"/>
        <v>2614545.5090909088</v>
      </c>
      <c r="K230" s="23">
        <f t="shared" si="22"/>
        <v>1838346.7732672498</v>
      </c>
      <c r="L230" s="11">
        <f t="shared" si="23"/>
        <v>5238259.8649281366</v>
      </c>
    </row>
    <row r="231" spans="2:12" x14ac:dyDescent="0.3">
      <c r="B231" s="17">
        <v>44466</v>
      </c>
      <c r="C231" s="18">
        <v>773.11999500000002</v>
      </c>
      <c r="D231" s="18">
        <v>296.14001500000001</v>
      </c>
      <c r="E231" s="19">
        <v>145.470001</v>
      </c>
      <c r="F231" s="20">
        <v>229.16000399999999</v>
      </c>
      <c r="G231" s="21">
        <f t="shared" si="19"/>
        <v>3346340.2768656714</v>
      </c>
      <c r="H231" s="21">
        <f t="shared" si="24"/>
        <v>1281800.0649253731</v>
      </c>
      <c r="I231" s="22">
        <f t="shared" si="20"/>
        <v>7273049.4508819543</v>
      </c>
      <c r="J231" s="21">
        <f t="shared" si="21"/>
        <v>2644909.1090909089</v>
      </c>
      <c r="K231" s="23">
        <f t="shared" si="22"/>
        <v>1868101.4733529219</v>
      </c>
      <c r="L231" s="11">
        <f t="shared" si="23"/>
        <v>5404947.9775290322</v>
      </c>
    </row>
    <row r="232" spans="2:12" x14ac:dyDescent="0.3">
      <c r="B232" s="17">
        <v>44473</v>
      </c>
      <c r="C232" s="18">
        <v>796.5</v>
      </c>
      <c r="D232" s="18">
        <v>287.39999399999999</v>
      </c>
      <c r="E232" s="19">
        <v>141.759995</v>
      </c>
      <c r="F232" s="20">
        <v>224.240005</v>
      </c>
      <c r="G232" s="21">
        <f t="shared" si="19"/>
        <v>3447537.3134328355</v>
      </c>
      <c r="H232" s="21">
        <f t="shared" si="24"/>
        <v>1243970.123283582</v>
      </c>
      <c r="I232" s="22">
        <f t="shared" si="20"/>
        <v>7268961.8912618719</v>
      </c>
      <c r="J232" s="21">
        <f t="shared" si="21"/>
        <v>2577454.4545454546</v>
      </c>
      <c r="K232" s="23">
        <f t="shared" si="22"/>
        <v>1827993.8750793815</v>
      </c>
      <c r="L232" s="11">
        <f t="shared" si="23"/>
        <v>5440968.0161824906</v>
      </c>
    </row>
    <row r="233" spans="2:12" x14ac:dyDescent="0.3">
      <c r="B233" s="17">
        <v>44480</v>
      </c>
      <c r="C233" s="18">
        <v>787.65002400000003</v>
      </c>
      <c r="D233" s="18">
        <v>292.92001299999998</v>
      </c>
      <c r="E233" s="19">
        <v>142.270004</v>
      </c>
      <c r="F233" s="20">
        <v>226.070007</v>
      </c>
      <c r="G233" s="21">
        <f t="shared" si="19"/>
        <v>3409231.4471641793</v>
      </c>
      <c r="H233" s="21">
        <f t="shared" si="24"/>
        <v>1267862.7428358209</v>
      </c>
      <c r="I233" s="22">
        <f t="shared" si="20"/>
        <v>7263821.5354545452</v>
      </c>
      <c r="J233" s="21">
        <f t="shared" si="21"/>
        <v>2586727.3454545452</v>
      </c>
      <c r="K233" s="23">
        <f t="shared" si="22"/>
        <v>1842911.964504964</v>
      </c>
      <c r="L233" s="11">
        <f t="shared" si="23"/>
        <v>5420909.5709495815</v>
      </c>
    </row>
    <row r="234" spans="2:12" x14ac:dyDescent="0.3">
      <c r="B234" s="17">
        <v>44487</v>
      </c>
      <c r="C234" s="18">
        <v>851.78997800000002</v>
      </c>
      <c r="D234" s="18">
        <v>303.57000699999998</v>
      </c>
      <c r="E234" s="19">
        <v>143.449997</v>
      </c>
      <c r="F234" s="20">
        <v>230.070007</v>
      </c>
      <c r="G234" s="21">
        <f t="shared" si="19"/>
        <v>3686852.1435820893</v>
      </c>
      <c r="H234" s="21">
        <f t="shared" si="24"/>
        <v>1313959.7317910446</v>
      </c>
      <c r="I234" s="22">
        <f t="shared" si="20"/>
        <v>7608993.6390094981</v>
      </c>
      <c r="J234" s="21">
        <f t="shared" si="21"/>
        <v>2608181.7636363632</v>
      </c>
      <c r="K234" s="23">
        <f t="shared" si="22"/>
        <v>1875519.7746069906</v>
      </c>
      <c r="L234" s="11">
        <f t="shared" si="23"/>
        <v>5733473.8644025074</v>
      </c>
    </row>
    <row r="235" spans="2:12" x14ac:dyDescent="0.3">
      <c r="B235" s="17">
        <v>44494</v>
      </c>
      <c r="C235" s="18">
        <v>950.53002900000001</v>
      </c>
      <c r="D235" s="18">
        <v>309.35998499999999</v>
      </c>
      <c r="E235" s="19">
        <v>148.679993</v>
      </c>
      <c r="F235" s="20">
        <v>235.070007</v>
      </c>
      <c r="G235" s="21">
        <f t="shared" si="19"/>
        <v>4114234.4538805969</v>
      </c>
      <c r="H235" s="21">
        <f t="shared" si="24"/>
        <v>1339020.8305970149</v>
      </c>
      <c r="I235" s="22">
        <f t="shared" si="20"/>
        <v>8156527.8844776116</v>
      </c>
      <c r="J235" s="21">
        <f t="shared" si="21"/>
        <v>2703272.5999999996</v>
      </c>
      <c r="K235" s="23">
        <f t="shared" si="22"/>
        <v>1916279.537234524</v>
      </c>
      <c r="L235" s="11">
        <f t="shared" si="23"/>
        <v>6240248.3472430874</v>
      </c>
    </row>
    <row r="236" spans="2:12" x14ac:dyDescent="0.3">
      <c r="B236" s="17">
        <v>44501</v>
      </c>
      <c r="C236" s="18">
        <v>1145</v>
      </c>
      <c r="D236" s="18">
        <v>331.35998499999999</v>
      </c>
      <c r="E236" s="19">
        <v>148.990005</v>
      </c>
      <c r="F236" s="20">
        <v>237.75</v>
      </c>
      <c r="G236" s="21">
        <f t="shared" si="19"/>
        <v>4955970.1492537316</v>
      </c>
      <c r="H236" s="21">
        <f t="shared" si="24"/>
        <v>1434244.7111940298</v>
      </c>
      <c r="I236" s="22">
        <f t="shared" si="20"/>
        <v>9099124.0422659442</v>
      </c>
      <c r="J236" s="21">
        <f t="shared" si="21"/>
        <v>2708909.1818181816</v>
      </c>
      <c r="K236" s="23">
        <f t="shared" si="22"/>
        <v>1938126.7129392142</v>
      </c>
      <c r="L236" s="11">
        <f t="shared" si="23"/>
        <v>7160997.3293267302</v>
      </c>
    </row>
    <row r="237" spans="2:12" x14ac:dyDescent="0.3">
      <c r="B237" s="17">
        <v>44508</v>
      </c>
      <c r="C237" s="18">
        <v>1149.790039</v>
      </c>
      <c r="D237" s="18">
        <v>337.29998799999998</v>
      </c>
      <c r="E237" s="19">
        <v>151.41000399999999</v>
      </c>
      <c r="F237" s="20">
        <v>243.16999799999999</v>
      </c>
      <c r="G237" s="21">
        <f t="shared" si="19"/>
        <v>4976703.1538805971</v>
      </c>
      <c r="H237" s="21">
        <f t="shared" si="24"/>
        <v>1459955.1719402983</v>
      </c>
      <c r="I237" s="22">
        <f t="shared" si="20"/>
        <v>9189567.4894572571</v>
      </c>
      <c r="J237" s="21">
        <f t="shared" si="21"/>
        <v>2752909.1636363631</v>
      </c>
      <c r="K237" s="23">
        <f t="shared" si="22"/>
        <v>1982310.2793235553</v>
      </c>
      <c r="L237" s="11">
        <f t="shared" si="23"/>
        <v>7207257.2101337016</v>
      </c>
    </row>
    <row r="238" spans="2:12" x14ac:dyDescent="0.3">
      <c r="B238" s="17">
        <v>44515</v>
      </c>
      <c r="C238" s="18">
        <v>1017.630005</v>
      </c>
      <c r="D238" s="18">
        <v>337.540009</v>
      </c>
      <c r="E238" s="19">
        <v>150.36999499999999</v>
      </c>
      <c r="F238" s="20">
        <v>242.44000199999999</v>
      </c>
      <c r="G238" s="21">
        <f t="shared" si="19"/>
        <v>4404667.1858208952</v>
      </c>
      <c r="H238" s="21">
        <f t="shared" si="24"/>
        <v>1460994.06880597</v>
      </c>
      <c r="I238" s="22">
        <f t="shared" si="20"/>
        <v>8599661.1637177747</v>
      </c>
      <c r="J238" s="21">
        <f t="shared" si="21"/>
        <v>2733999.9090909087</v>
      </c>
      <c r="K238" s="23">
        <f t="shared" si="22"/>
        <v>1976359.3865877455</v>
      </c>
      <c r="L238" s="11">
        <f t="shared" si="23"/>
        <v>6623301.7771300292</v>
      </c>
    </row>
    <row r="239" spans="2:12" x14ac:dyDescent="0.3">
      <c r="B239" s="17">
        <v>44522</v>
      </c>
      <c r="C239" s="18">
        <v>1162.329956</v>
      </c>
      <c r="D239" s="18">
        <v>344.61999500000002</v>
      </c>
      <c r="E239" s="19">
        <v>161.679993</v>
      </c>
      <c r="F239" s="20">
        <v>242.33999600000001</v>
      </c>
      <c r="G239" s="21">
        <f t="shared" si="19"/>
        <v>5030980.4065671638</v>
      </c>
      <c r="H239" s="21">
        <f t="shared" si="24"/>
        <v>1491638.7843283582</v>
      </c>
      <c r="I239" s="22">
        <f t="shared" si="20"/>
        <v>9462255.4272591583</v>
      </c>
      <c r="J239" s="21">
        <f t="shared" si="21"/>
        <v>2939636.2363636359</v>
      </c>
      <c r="K239" s="23">
        <f t="shared" si="22"/>
        <v>1975544.1424234801</v>
      </c>
      <c r="L239" s="11">
        <f t="shared" si="23"/>
        <v>7486711.2848356785</v>
      </c>
    </row>
    <row r="240" spans="2:12" x14ac:dyDescent="0.3">
      <c r="B240" s="17">
        <v>44529</v>
      </c>
      <c r="C240" s="18">
        <v>1100.98999</v>
      </c>
      <c r="D240" s="18">
        <v>334.94000199999999</v>
      </c>
      <c r="E240" s="19">
        <v>159.36999499999999</v>
      </c>
      <c r="F240" s="20">
        <v>238.479996</v>
      </c>
      <c r="G240" s="21">
        <f t="shared" si="19"/>
        <v>4765479.0611940296</v>
      </c>
      <c r="H240" s="21">
        <f t="shared" si="24"/>
        <v>1449740.3071641789</v>
      </c>
      <c r="I240" s="22">
        <f t="shared" si="20"/>
        <v>9112855.6410854813</v>
      </c>
      <c r="J240" s="21">
        <f t="shared" si="21"/>
        <v>2897636.2727272725</v>
      </c>
      <c r="K240" s="23">
        <f t="shared" si="22"/>
        <v>1944077.605675024</v>
      </c>
      <c r="L240" s="11">
        <f t="shared" si="23"/>
        <v>7168778.0354104573</v>
      </c>
    </row>
    <row r="241" spans="2:12" x14ac:dyDescent="0.3">
      <c r="B241" s="17">
        <v>44536</v>
      </c>
      <c r="C241" s="18">
        <v>1001.51001</v>
      </c>
      <c r="D241" s="18">
        <v>323.95001200000002</v>
      </c>
      <c r="E241" s="19">
        <v>164.28999300000001</v>
      </c>
      <c r="F241" s="20">
        <v>232.61000100000001</v>
      </c>
      <c r="G241" s="21">
        <f t="shared" si="19"/>
        <v>4334894.0731343282</v>
      </c>
      <c r="H241" s="21">
        <f t="shared" si="24"/>
        <v>1402171.6937313434</v>
      </c>
      <c r="I241" s="22">
        <f t="shared" si="20"/>
        <v>8724156.5486838538</v>
      </c>
      <c r="J241" s="21">
        <f t="shared" si="21"/>
        <v>2987090.7818181817</v>
      </c>
      <c r="K241" s="23">
        <f t="shared" si="22"/>
        <v>1896225.6851100626</v>
      </c>
      <c r="L241" s="11">
        <f t="shared" si="23"/>
        <v>6827930.8635737915</v>
      </c>
    </row>
    <row r="242" spans="2:12" x14ac:dyDescent="0.3">
      <c r="B242" s="17">
        <v>44543</v>
      </c>
      <c r="C242" s="18">
        <v>1001.090027</v>
      </c>
      <c r="D242" s="18">
        <v>340.67999300000002</v>
      </c>
      <c r="E242" s="19">
        <v>181.11999499999999</v>
      </c>
      <c r="F242" s="20">
        <v>239.5</v>
      </c>
      <c r="G242" s="21">
        <f t="shared" si="19"/>
        <v>4333076.2362686563</v>
      </c>
      <c r="H242" s="21">
        <f t="shared" si="24"/>
        <v>1474585.0443283583</v>
      </c>
      <c r="I242" s="22">
        <f t="shared" si="20"/>
        <v>9100752.0987788327</v>
      </c>
      <c r="J242" s="21">
        <f t="shared" si="21"/>
        <v>3293090.8181818179</v>
      </c>
      <c r="K242" s="23">
        <f t="shared" si="22"/>
        <v>1952392.629858851</v>
      </c>
      <c r="L242" s="11">
        <f t="shared" si="23"/>
        <v>7148359.4689199813</v>
      </c>
    </row>
    <row r="243" spans="2:12" x14ac:dyDescent="0.3">
      <c r="B243" s="17">
        <v>44550</v>
      </c>
      <c r="C243" s="18">
        <v>910.70001200000002</v>
      </c>
      <c r="D243" s="18">
        <v>320.04998799999998</v>
      </c>
      <c r="E243" s="19">
        <v>168.279999</v>
      </c>
      <c r="F243" s="20">
        <v>232.10000600000001</v>
      </c>
      <c r="G243" s="21">
        <f t="shared" si="19"/>
        <v>3941835.872835821</v>
      </c>
      <c r="H243" s="21">
        <f t="shared" si="24"/>
        <v>1385290.9928358209</v>
      </c>
      <c r="I243" s="22">
        <f t="shared" si="20"/>
        <v>8386763.2111261878</v>
      </c>
      <c r="J243" s="21">
        <f t="shared" si="21"/>
        <v>3059636.3454545452</v>
      </c>
      <c r="K243" s="23">
        <f t="shared" si="22"/>
        <v>1892068.2300818167</v>
      </c>
      <c r="L243" s="11">
        <f t="shared" si="23"/>
        <v>6494694.9810443707</v>
      </c>
    </row>
    <row r="244" spans="2:12" x14ac:dyDescent="0.3">
      <c r="B244" s="17">
        <v>44557</v>
      </c>
      <c r="C244" s="18">
        <v>1073.670044</v>
      </c>
      <c r="D244" s="18">
        <v>335.459991</v>
      </c>
      <c r="E244" s="19">
        <v>177.08999600000001</v>
      </c>
      <c r="F244" s="20">
        <v>240.479996</v>
      </c>
      <c r="G244" s="21">
        <f t="shared" si="19"/>
        <v>4647228.548656716</v>
      </c>
      <c r="H244" s="21">
        <f t="shared" si="24"/>
        <v>1451991.0058208955</v>
      </c>
      <c r="I244" s="22">
        <f t="shared" si="20"/>
        <v>9319037.6635685209</v>
      </c>
      <c r="J244" s="21">
        <f t="shared" si="21"/>
        <v>3219818.1090909089</v>
      </c>
      <c r="K244" s="23">
        <f t="shared" si="22"/>
        <v>1960381.5107260374</v>
      </c>
      <c r="L244" s="11">
        <f t="shared" si="23"/>
        <v>7358656.1528424835</v>
      </c>
    </row>
    <row r="245" spans="2:12" x14ac:dyDescent="0.3">
      <c r="B245" s="17">
        <v>44564</v>
      </c>
      <c r="C245" s="18">
        <v>1147.75</v>
      </c>
      <c r="D245" s="18">
        <v>335.35000600000001</v>
      </c>
      <c r="E245" s="19">
        <v>177.83000200000001</v>
      </c>
      <c r="F245" s="20">
        <v>242.41999799999999</v>
      </c>
      <c r="G245" s="21">
        <f t="shared" si="19"/>
        <v>4967873.1343283579</v>
      </c>
      <c r="H245" s="21">
        <f t="shared" si="24"/>
        <v>1451514.9513432835</v>
      </c>
      <c r="I245" s="22">
        <f t="shared" si="20"/>
        <v>9652660.8493080046</v>
      </c>
      <c r="J245" s="21">
        <f t="shared" si="21"/>
        <v>3233272.7636363637</v>
      </c>
      <c r="K245" s="23">
        <f t="shared" si="22"/>
        <v>1976196.3149294255</v>
      </c>
      <c r="L245" s="11">
        <f t="shared" si="23"/>
        <v>7676464.5343785789</v>
      </c>
    </row>
    <row r="246" spans="2:12" x14ac:dyDescent="0.3">
      <c r="B246" s="17">
        <v>44571</v>
      </c>
      <c r="C246" s="18">
        <v>1000</v>
      </c>
      <c r="D246" s="18">
        <v>309.48998999999998</v>
      </c>
      <c r="E246" s="19">
        <v>169.08000200000001</v>
      </c>
      <c r="F246" s="20">
        <v>234.21000699999999</v>
      </c>
      <c r="G246" s="21">
        <f t="shared" si="19"/>
        <v>4328358.2089552237</v>
      </c>
      <c r="H246" s="21">
        <f t="shared" si="24"/>
        <v>1339583.53880597</v>
      </c>
      <c r="I246" s="22">
        <f t="shared" si="20"/>
        <v>8742123.6023066491</v>
      </c>
      <c r="J246" s="21">
        <f t="shared" si="21"/>
        <v>3074181.8545454545</v>
      </c>
      <c r="K246" s="23">
        <f t="shared" si="22"/>
        <v>1909268.8580625881</v>
      </c>
      <c r="L246" s="11">
        <f t="shared" si="23"/>
        <v>6832854.7442440614</v>
      </c>
    </row>
    <row r="247" spans="2:12" x14ac:dyDescent="0.3">
      <c r="B247" s="17">
        <v>44578</v>
      </c>
      <c r="C247" s="18">
        <v>1026.6099850000001</v>
      </c>
      <c r="D247" s="18">
        <v>304.07000699999998</v>
      </c>
      <c r="E247" s="19">
        <v>171.509995</v>
      </c>
      <c r="F247" s="20">
        <v>232.5</v>
      </c>
      <c r="G247" s="21">
        <f t="shared" si="19"/>
        <v>4443535.7559701493</v>
      </c>
      <c r="H247" s="21">
        <f t="shared" si="24"/>
        <v>1316123.9108955222</v>
      </c>
      <c r="I247" s="22">
        <f t="shared" si="20"/>
        <v>8878023.212320216</v>
      </c>
      <c r="J247" s="21">
        <f t="shared" si="21"/>
        <v>3118363.5454545454</v>
      </c>
      <c r="K247" s="23">
        <f t="shared" si="22"/>
        <v>1895328.9621803041</v>
      </c>
      <c r="L247" s="11">
        <f t="shared" si="23"/>
        <v>6982694.2501399117</v>
      </c>
    </row>
    <row r="248" spans="2:12" x14ac:dyDescent="0.3">
      <c r="B248" s="17">
        <v>44585</v>
      </c>
      <c r="C248" s="18">
        <v>904.76000999999997</v>
      </c>
      <c r="D248" s="18">
        <v>292.20001200000002</v>
      </c>
      <c r="E248" s="19">
        <v>160.020004</v>
      </c>
      <c r="F248" s="20">
        <v>217.990005</v>
      </c>
      <c r="G248" s="21">
        <f t="shared" si="19"/>
        <v>3916125.4164179103</v>
      </c>
      <c r="H248" s="21">
        <f t="shared" si="24"/>
        <v>1264746.3205970149</v>
      </c>
      <c r="I248" s="22">
        <f t="shared" si="20"/>
        <v>8090326.3551967423</v>
      </c>
      <c r="J248" s="21">
        <f t="shared" si="21"/>
        <v>2909454.6181818177</v>
      </c>
      <c r="K248" s="23">
        <f t="shared" si="22"/>
        <v>1777044.1717949647</v>
      </c>
      <c r="L248" s="11">
        <f t="shared" si="23"/>
        <v>6313282.1834017774</v>
      </c>
    </row>
    <row r="249" spans="2:12" x14ac:dyDescent="0.3">
      <c r="B249" s="17">
        <v>44592</v>
      </c>
      <c r="C249" s="18">
        <v>872.71002199999998</v>
      </c>
      <c r="D249" s="18">
        <v>308.95001200000002</v>
      </c>
      <c r="E249" s="19">
        <v>170.16000399999999</v>
      </c>
      <c r="F249" s="20">
        <v>222.08999600000001</v>
      </c>
      <c r="G249" s="21">
        <f t="shared" si="19"/>
        <v>3777401.587761194</v>
      </c>
      <c r="H249" s="21">
        <f t="shared" si="24"/>
        <v>1337246.3205970149</v>
      </c>
      <c r="I249" s="22">
        <f t="shared" si="20"/>
        <v>8208466.1629036628</v>
      </c>
      <c r="J249" s="21">
        <f t="shared" si="21"/>
        <v>3093818.2545454539</v>
      </c>
      <c r="K249" s="23">
        <f t="shared" si="22"/>
        <v>1810467.1037819695</v>
      </c>
      <c r="L249" s="11">
        <f t="shared" si="23"/>
        <v>6397999.0591216935</v>
      </c>
    </row>
    <row r="250" spans="2:12" x14ac:dyDescent="0.3">
      <c r="B250" s="17">
        <v>44599</v>
      </c>
      <c r="C250" s="18">
        <v>923.78997800000002</v>
      </c>
      <c r="D250" s="18">
        <v>306.17001299999998</v>
      </c>
      <c r="E250" s="19">
        <v>172.86000100000001</v>
      </c>
      <c r="F250" s="20">
        <v>226.479996</v>
      </c>
      <c r="G250" s="21">
        <f t="shared" si="19"/>
        <v>3998493.9346268657</v>
      </c>
      <c r="H250" s="21">
        <f t="shared" si="24"/>
        <v>1325213.4891044775</v>
      </c>
      <c r="I250" s="22">
        <f t="shared" si="20"/>
        <v>8466616.5328222513</v>
      </c>
      <c r="J250" s="21">
        <f t="shared" si="21"/>
        <v>3142909.1090909089</v>
      </c>
      <c r="K250" s="23">
        <f t="shared" si="22"/>
        <v>1846254.175368944</v>
      </c>
      <c r="L250" s="11">
        <f t="shared" si="23"/>
        <v>6620362.3574533071</v>
      </c>
    </row>
    <row r="251" spans="2:12" x14ac:dyDescent="0.3">
      <c r="B251" s="17">
        <v>44606</v>
      </c>
      <c r="C251" s="18">
        <v>861.57000700000003</v>
      </c>
      <c r="D251" s="18">
        <v>293.76998900000001</v>
      </c>
      <c r="E251" s="19">
        <v>167.36999499999999</v>
      </c>
      <c r="F251" s="20">
        <v>222.520004</v>
      </c>
      <c r="G251" s="21">
        <f t="shared" si="19"/>
        <v>3729183.6123880595</v>
      </c>
      <c r="H251" s="21">
        <f t="shared" si="24"/>
        <v>1271541.7434328359</v>
      </c>
      <c r="I251" s="22">
        <f t="shared" si="20"/>
        <v>8043816.1740027126</v>
      </c>
      <c r="J251" s="21">
        <f t="shared" si="21"/>
        <v>3043090.8181818179</v>
      </c>
      <c r="K251" s="23">
        <f t="shared" si="22"/>
        <v>1813972.5085835576</v>
      </c>
      <c r="L251" s="11">
        <f t="shared" si="23"/>
        <v>6229843.6654191548</v>
      </c>
    </row>
    <row r="252" spans="2:12" x14ac:dyDescent="0.3">
      <c r="B252" s="17">
        <v>44613</v>
      </c>
      <c r="C252" s="18">
        <v>834.13000499999998</v>
      </c>
      <c r="D252" s="18">
        <v>285</v>
      </c>
      <c r="E252" s="19">
        <v>164.979996</v>
      </c>
      <c r="F252" s="20">
        <v>218.11000100000001</v>
      </c>
      <c r="G252" s="21">
        <f t="shared" si="19"/>
        <v>3610413.4544776119</v>
      </c>
      <c r="H252" s="21">
        <f t="shared" si="24"/>
        <v>1233582.0895522388</v>
      </c>
      <c r="I252" s="22">
        <f t="shared" si="20"/>
        <v>7843631.8349389415</v>
      </c>
      <c r="J252" s="21">
        <f t="shared" si="21"/>
        <v>2999636.2909090905</v>
      </c>
      <c r="K252" s="23">
        <f t="shared" si="22"/>
        <v>1778022.3734902155</v>
      </c>
      <c r="L252" s="11">
        <f t="shared" si="23"/>
        <v>6065609.4614487262</v>
      </c>
    </row>
    <row r="253" spans="2:12" x14ac:dyDescent="0.3">
      <c r="B253" s="17">
        <v>44620</v>
      </c>
      <c r="C253" s="18">
        <v>815.01000999999997</v>
      </c>
      <c r="D253" s="18">
        <v>294.30999800000001</v>
      </c>
      <c r="E253" s="19">
        <v>163.05999800000001</v>
      </c>
      <c r="F253" s="20">
        <v>219.25</v>
      </c>
      <c r="G253" s="21">
        <f t="shared" si="19"/>
        <v>3527655.2671641787</v>
      </c>
      <c r="H253" s="21">
        <f t="shared" si="24"/>
        <v>1273879.0958208956</v>
      </c>
      <c r="I253" s="22">
        <f t="shared" si="20"/>
        <v>7766261.5993487108</v>
      </c>
      <c r="J253" s="21">
        <f t="shared" si="21"/>
        <v>2964727.2363636363</v>
      </c>
      <c r="K253" s="23">
        <f t="shared" si="22"/>
        <v>1787315.5912173407</v>
      </c>
      <c r="L253" s="11">
        <f t="shared" si="23"/>
        <v>5978946.0081313699</v>
      </c>
    </row>
    <row r="254" spans="2:12" x14ac:dyDescent="0.3">
      <c r="B254" s="17">
        <v>44627</v>
      </c>
      <c r="C254" s="18">
        <v>856.29998799999998</v>
      </c>
      <c r="D254" s="18">
        <v>288.52999899999998</v>
      </c>
      <c r="E254" s="19">
        <v>163.36000100000001</v>
      </c>
      <c r="F254" s="20">
        <v>217.679993</v>
      </c>
      <c r="G254" s="21">
        <f t="shared" si="19"/>
        <v>3706373.0823880597</v>
      </c>
      <c r="H254" s="21">
        <f t="shared" si="24"/>
        <v>1248861.1897014924</v>
      </c>
      <c r="I254" s="22">
        <f t="shared" si="20"/>
        <v>7925416.1084531881</v>
      </c>
      <c r="J254" s="21">
        <f t="shared" si="21"/>
        <v>2970181.8363636364</v>
      </c>
      <c r="K254" s="23">
        <f t="shared" si="22"/>
        <v>1774516.9686886275</v>
      </c>
      <c r="L254" s="11">
        <f t="shared" si="23"/>
        <v>6150899.1397645604</v>
      </c>
    </row>
    <row r="255" spans="2:12" x14ac:dyDescent="0.3">
      <c r="B255" s="17">
        <v>44634</v>
      </c>
      <c r="C255" s="18">
        <v>780.60998500000005</v>
      </c>
      <c r="D255" s="18">
        <v>280.33999599999999</v>
      </c>
      <c r="E255" s="19">
        <v>151.449997</v>
      </c>
      <c r="F255" s="20">
        <v>212.279999</v>
      </c>
      <c r="G255" s="21">
        <f t="shared" si="19"/>
        <v>3378759.6365671642</v>
      </c>
      <c r="H255" s="21">
        <f t="shared" si="24"/>
        <v>1213411.9229850746</v>
      </c>
      <c r="I255" s="22">
        <f t="shared" si="20"/>
        <v>7345807.8686431479</v>
      </c>
      <c r="J255" s="21">
        <f t="shared" si="21"/>
        <v>2753636.3090909086</v>
      </c>
      <c r="K255" s="23">
        <f t="shared" si="22"/>
        <v>1730496.4739626066</v>
      </c>
      <c r="L255" s="11">
        <f t="shared" si="23"/>
        <v>5615311.394680541</v>
      </c>
    </row>
    <row r="256" spans="2:12" x14ac:dyDescent="0.3">
      <c r="B256" s="17">
        <v>44641</v>
      </c>
      <c r="C256" s="18">
        <v>914.97997999999995</v>
      </c>
      <c r="D256" s="18">
        <v>298.89001500000001</v>
      </c>
      <c r="E256" s="19">
        <v>163.509995</v>
      </c>
      <c r="F256" s="20">
        <v>225.44000199999999</v>
      </c>
      <c r="G256" s="21">
        <f t="shared" si="19"/>
        <v>3960361.107462686</v>
      </c>
      <c r="H256" s="21">
        <f t="shared" si="24"/>
        <v>1293703.05</v>
      </c>
      <c r="I256" s="22">
        <f t="shared" si="20"/>
        <v>8226973.1574626863</v>
      </c>
      <c r="J256" s="21">
        <f t="shared" si="21"/>
        <v>2972909</v>
      </c>
      <c r="K256" s="23">
        <f t="shared" si="22"/>
        <v>1837776.1936541321</v>
      </c>
      <c r="L256" s="11">
        <f t="shared" si="23"/>
        <v>6389196.9638085542</v>
      </c>
    </row>
    <row r="257" spans="2:12" x14ac:dyDescent="0.3">
      <c r="B257" s="17">
        <v>44648</v>
      </c>
      <c r="C257" s="18">
        <v>1065.099976</v>
      </c>
      <c r="D257" s="18">
        <v>304.32998700000002</v>
      </c>
      <c r="E257" s="19">
        <v>172.16999799999999</v>
      </c>
      <c r="F257" s="20">
        <v>228.029999</v>
      </c>
      <c r="G257" s="21">
        <f t="shared" si="19"/>
        <v>4610134.2244776115</v>
      </c>
      <c r="H257" s="21">
        <f t="shared" si="24"/>
        <v>1317249.1974626866</v>
      </c>
      <c r="I257" s="22">
        <f t="shared" si="20"/>
        <v>9057747.0219402984</v>
      </c>
      <c r="J257" s="21">
        <f t="shared" si="21"/>
        <v>3130363.5999999996</v>
      </c>
      <c r="K257" s="23">
        <f t="shared" si="22"/>
        <v>1858889.7262393369</v>
      </c>
      <c r="L257" s="11">
        <f t="shared" si="23"/>
        <v>7198857.2957009617</v>
      </c>
    </row>
    <row r="258" spans="2:12" x14ac:dyDescent="0.3">
      <c r="B258" s="17">
        <v>44655</v>
      </c>
      <c r="C258" s="18">
        <v>1089.380005</v>
      </c>
      <c r="D258" s="18">
        <v>310.08999599999999</v>
      </c>
      <c r="E258" s="19">
        <v>174.570007</v>
      </c>
      <c r="F258" s="20">
        <v>228.86000100000001</v>
      </c>
      <c r="G258" s="21">
        <f t="shared" si="19"/>
        <v>4715226.887313433</v>
      </c>
      <c r="H258" s="21">
        <f t="shared" si="24"/>
        <v>1342180.5797014923</v>
      </c>
      <c r="I258" s="22">
        <f t="shared" si="20"/>
        <v>9231407.5942876525</v>
      </c>
      <c r="J258" s="21">
        <f t="shared" si="21"/>
        <v>3174000.127272727</v>
      </c>
      <c r="K258" s="23">
        <f t="shared" si="22"/>
        <v>1865655.8631394124</v>
      </c>
      <c r="L258" s="11">
        <f t="shared" si="23"/>
        <v>7365751.7311482402</v>
      </c>
    </row>
    <row r="259" spans="2:12" x14ac:dyDescent="0.3">
      <c r="B259" s="17">
        <v>44662</v>
      </c>
      <c r="C259" s="18">
        <v>980.40002400000003</v>
      </c>
      <c r="D259" s="18">
        <v>291.790009</v>
      </c>
      <c r="E259" s="19">
        <v>168.71000699999999</v>
      </c>
      <c r="F259" s="20">
        <v>223.16999799999999</v>
      </c>
      <c r="G259" s="21">
        <f t="shared" si="19"/>
        <v>4243522.4919402981</v>
      </c>
      <c r="H259" s="21">
        <f t="shared" si="24"/>
        <v>1262971.6807462687</v>
      </c>
      <c r="I259" s="22">
        <f t="shared" si="20"/>
        <v>8573948.8454138394</v>
      </c>
      <c r="J259" s="21">
        <f t="shared" si="21"/>
        <v>3067454.6727272724</v>
      </c>
      <c r="K259" s="23">
        <f t="shared" si="22"/>
        <v>1819271.2288134217</v>
      </c>
      <c r="L259" s="11">
        <f t="shared" si="23"/>
        <v>6754677.6166004175</v>
      </c>
    </row>
    <row r="260" spans="2:12" x14ac:dyDescent="0.3">
      <c r="B260" s="17">
        <v>44669</v>
      </c>
      <c r="C260" s="18">
        <v>989.03002900000001</v>
      </c>
      <c r="D260" s="18">
        <v>278.91000400000001</v>
      </c>
      <c r="E260" s="19">
        <v>163.91999799999999</v>
      </c>
      <c r="F260" s="20">
        <v>220.41000399999999</v>
      </c>
      <c r="G260" s="21">
        <f t="shared" si="19"/>
        <v>4280876.2449253732</v>
      </c>
      <c r="H260" s="21">
        <f t="shared" si="24"/>
        <v>1207222.4053731344</v>
      </c>
      <c r="I260" s="22">
        <f t="shared" si="20"/>
        <v>8468462.2502985075</v>
      </c>
      <c r="J260" s="21">
        <f t="shared" si="21"/>
        <v>2980363.5999999996</v>
      </c>
      <c r="K260" s="23">
        <f t="shared" si="22"/>
        <v>1796771.8887547383</v>
      </c>
      <c r="L260" s="11">
        <f t="shared" si="23"/>
        <v>6671690.361543769</v>
      </c>
    </row>
    <row r="261" spans="2:12" x14ac:dyDescent="0.3">
      <c r="B261" s="17">
        <v>44676</v>
      </c>
      <c r="C261" s="18">
        <v>978.96997099999999</v>
      </c>
      <c r="D261" s="18">
        <v>273.290009</v>
      </c>
      <c r="E261" s="19">
        <v>161.11999499999999</v>
      </c>
      <c r="F261" s="20">
        <v>213.070007</v>
      </c>
      <c r="G261" s="21">
        <f t="shared" ref="G261:G265" si="25">$P$30*C261</f>
        <v>4237332.7102985075</v>
      </c>
      <c r="H261" s="21">
        <f t="shared" si="24"/>
        <v>1182897.053880597</v>
      </c>
      <c r="I261" s="22">
        <f t="shared" ref="I261:I265" si="26">SUM(G261:H261,J261)</f>
        <v>8349684.2187245591</v>
      </c>
      <c r="J261" s="21">
        <f t="shared" ref="J261:J265" si="27">$Q$30*E261</f>
        <v>2929454.4545454541</v>
      </c>
      <c r="K261" s="23">
        <f t="shared" ref="K261:K265" si="28">$S$30*F261</f>
        <v>1736936.581673377</v>
      </c>
      <c r="L261" s="11">
        <f t="shared" ref="L261:L265" si="29">I261-K261</f>
        <v>6612747.6370511819</v>
      </c>
    </row>
    <row r="262" spans="2:12" x14ac:dyDescent="0.3">
      <c r="B262" s="17">
        <v>44683</v>
      </c>
      <c r="C262" s="18">
        <v>860.77002000000005</v>
      </c>
      <c r="D262" s="18">
        <v>277.709991</v>
      </c>
      <c r="E262" s="19">
        <v>156.71000699999999</v>
      </c>
      <c r="F262" s="20">
        <v>207.14999399999999</v>
      </c>
      <c r="G262" s="21">
        <f t="shared" si="25"/>
        <v>3725720.9820895521</v>
      </c>
      <c r="H262" s="21">
        <f t="shared" si="24"/>
        <v>1202028.3192537313</v>
      </c>
      <c r="I262" s="22">
        <f t="shared" si="26"/>
        <v>7777022.1558887381</v>
      </c>
      <c r="J262" s="21">
        <f t="shared" si="27"/>
        <v>2849272.854545454</v>
      </c>
      <c r="K262" s="23">
        <f t="shared" si="28"/>
        <v>1688676.9167469945</v>
      </c>
      <c r="L262" s="11">
        <f t="shared" si="29"/>
        <v>6088345.2391417436</v>
      </c>
    </row>
    <row r="263" spans="2:12" x14ac:dyDescent="0.3">
      <c r="B263" s="17">
        <v>44690</v>
      </c>
      <c r="C263" s="18">
        <v>836.45001200000002</v>
      </c>
      <c r="D263" s="18">
        <v>270.05999800000001</v>
      </c>
      <c r="E263" s="19">
        <v>154.929993</v>
      </c>
      <c r="F263" s="20">
        <v>203</v>
      </c>
      <c r="G263" s="21">
        <f t="shared" si="25"/>
        <v>3620455.2758208956</v>
      </c>
      <c r="H263" s="21">
        <f t="shared" si="24"/>
        <v>1168916.4092537314</v>
      </c>
      <c r="I263" s="22">
        <f t="shared" si="26"/>
        <v>7606280.6487109903</v>
      </c>
      <c r="J263" s="21">
        <f t="shared" si="27"/>
        <v>2816908.9636363634</v>
      </c>
      <c r="K263" s="23">
        <f t="shared" si="28"/>
        <v>1654846.362677857</v>
      </c>
      <c r="L263" s="11">
        <f t="shared" si="29"/>
        <v>5951434.286033133</v>
      </c>
    </row>
    <row r="264" spans="2:12" x14ac:dyDescent="0.3">
      <c r="B264" s="17">
        <v>44697</v>
      </c>
      <c r="C264" s="18">
        <v>767.15997300000004</v>
      </c>
      <c r="D264" s="18">
        <v>259.959991</v>
      </c>
      <c r="E264" s="19">
        <v>145.550003</v>
      </c>
      <c r="F264" s="20">
        <v>200.38999899999999</v>
      </c>
      <c r="G264" s="21">
        <f t="shared" si="25"/>
        <v>3320543.1667164178</v>
      </c>
      <c r="H264" s="21">
        <f t="shared" si="24"/>
        <v>1125199.961044776</v>
      </c>
      <c r="I264" s="22">
        <f t="shared" si="26"/>
        <v>7092106.818670284</v>
      </c>
      <c r="J264" s="21">
        <f t="shared" si="27"/>
        <v>2646363.6909090909</v>
      </c>
      <c r="K264" s="23">
        <f t="shared" si="28"/>
        <v>1633569.758434332</v>
      </c>
      <c r="L264" s="11">
        <f t="shared" si="29"/>
        <v>5458537.060235952</v>
      </c>
    </row>
    <row r="265" spans="2:12" x14ac:dyDescent="0.3">
      <c r="B265" s="17">
        <v>44701</v>
      </c>
      <c r="C265" s="18">
        <v>713.98999000000003</v>
      </c>
      <c r="D265" s="18">
        <v>257.23998999999998</v>
      </c>
      <c r="E265" s="19">
        <v>139.08999600000001</v>
      </c>
      <c r="F265" s="20">
        <v>197.03999300000001</v>
      </c>
      <c r="G265" s="21">
        <f t="shared" si="25"/>
        <v>3090404.4343283582</v>
      </c>
      <c r="H265" s="21">
        <f t="shared" si="24"/>
        <v>1113426.8223880595</v>
      </c>
      <c r="I265" s="22">
        <f t="shared" si="26"/>
        <v>6732740.2748982348</v>
      </c>
      <c r="J265" s="21">
        <f t="shared" si="27"/>
        <v>2528909.0181818181</v>
      </c>
      <c r="K265" s="23">
        <f t="shared" si="28"/>
        <v>1606260.6685621697</v>
      </c>
      <c r="L265" s="11">
        <f t="shared" si="29"/>
        <v>5126479.6063360646</v>
      </c>
    </row>
  </sheetData>
  <phoneticPr fontId="7" type="noConversion"/>
  <conditionalFormatting sqref="K4:K265">
    <cfRule type="cellIs" dxfId="2" priority="2" operator="lessThan">
      <formula>0</formula>
    </cfRule>
  </conditionalFormatting>
  <conditionalFormatting sqref="L1:L1048576">
    <cfRule type="cellIs" dxfId="1" priority="1" operator="lessThan">
      <formula>0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Stocks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2022-05-25T06:38:54Z</dcterms:modified>
</cp:coreProperties>
</file>