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1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zhasm\Downloads\Telegram Desktop\"/>
    </mc:Choice>
  </mc:AlternateContent>
  <xr:revisionPtr revIDLastSave="0" documentId="13_ncr:1_{A8E4231C-5502-4AE1-87FE-514FF8314B8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Лист1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2" i="2" l="1"/>
  <c r="I14" i="2"/>
  <c r="F14" i="2"/>
  <c r="J12" i="2"/>
  <c r="J11" i="2"/>
  <c r="J13" i="2"/>
  <c r="J14" i="2" l="1"/>
  <c r="G13" i="2"/>
  <c r="G11" i="2" l="1"/>
  <c r="G14" i="2" s="1"/>
  <c r="F16" i="2" l="1"/>
  <c r="B16" i="2" l="1"/>
  <c r="F20" i="2" l="1"/>
  <c r="F19" i="2"/>
  <c r="K14" i="2"/>
  <c r="M14" i="2"/>
</calcChain>
</file>

<file path=xl/sharedStrings.xml><?xml version="1.0" encoding="utf-8"?>
<sst xmlns="http://schemas.openxmlformats.org/spreadsheetml/2006/main" count="58" uniqueCount="52">
  <si>
    <t>НАИМЕНОВАНИЕ ПРЕДПРИЯТИЯ</t>
  </si>
  <si>
    <t>ИП "Иванов Миша"</t>
  </si>
  <si>
    <t>Дирекции  Парка высоких технологий КР</t>
  </si>
  <si>
    <t>ИНН</t>
  </si>
  <si>
    <t>212098989899898</t>
  </si>
  <si>
    <t>Код ОКПО</t>
  </si>
  <si>
    <t>Юрид.адрес</t>
  </si>
  <si>
    <t>г.Бишкек, Свердловский р-н, ул. Сарникова</t>
  </si>
  <si>
    <t>Ген. Директор Иванов Миша</t>
  </si>
  <si>
    <t>НАИМЕНОВАНИЕ УГКНС</t>
  </si>
  <si>
    <t>003 УГКНС по Свердловскому району</t>
  </si>
  <si>
    <t>"___" ____________ 20___ г.</t>
  </si>
  <si>
    <t>Дата превичной регистрации к качестве резидента ПВТ</t>
  </si>
  <si>
    <t>2 апреля 2020 года</t>
  </si>
  <si>
    <t>№ в реестре резидентов</t>
  </si>
  <si>
    <t>№ 1799/02-С-20 от 2.04.2020 г.</t>
  </si>
  <si>
    <t>Наименование банка, расчетный счет, БИК</t>
  </si>
  <si>
    <t xml:space="preserve">Филиал ОАО "Оптима Банк" в г.Бишкек №2, 780877, г. Бишкек, ул Логвиненко, д. 89898
счет в KGS 89898989899899, БИК 090909 </t>
  </si>
  <si>
    <t>Отчет Резидента ПВТ о суммах отчислений в дирекцию ПВТ за 2 квартал 2024 года</t>
  </si>
  <si>
    <t>Месяц, год</t>
  </si>
  <si>
    <t>Расчетный квартал</t>
  </si>
  <si>
    <t>Дата признания дохода</t>
  </si>
  <si>
    <t>Вид деятельности</t>
  </si>
  <si>
    <t xml:space="preserve">Заказчик услуги </t>
  </si>
  <si>
    <t>Выручка от реализации услуг, сом</t>
  </si>
  <si>
    <t>Сумма отчислений  в дирекцию ПВТ (сом)</t>
  </si>
  <si>
    <t>Количество работников (чел.)</t>
  </si>
  <si>
    <t>Общий фонд оплаты труда (сом)</t>
  </si>
  <si>
    <t>Начисленные страховые взносы, НПФ (сом)</t>
  </si>
  <si>
    <t>Начисленный подоходный налог, удерживаемый налоговым агентом (сом)</t>
  </si>
  <si>
    <t>Количество людей работающих по патентам (чел.)</t>
  </si>
  <si>
    <t>Выплаты индивид. предпр. работающ. по патентам (сом)</t>
  </si>
  <si>
    <t>Апрель, 2024 г.</t>
  </si>
  <si>
    <t>2 квартал 2024 года</t>
  </si>
  <si>
    <t xml:space="preserve">разработка ПО, договор на оказания услуг  №1 (SERVICE ORDER No.1) от 01.03.2023 г., договор согласия  от 01.03.2023 г. (MASTER SERVICES AGREEMENT) </t>
  </si>
  <si>
    <t xml:space="preserve">UAB MA Lithuania </t>
  </si>
  <si>
    <t>Май 2024 г.</t>
  </si>
  <si>
    <t>Июнь 2024 г.</t>
  </si>
  <si>
    <t>Всего:</t>
  </si>
  <si>
    <t>Разр-ка ПО</t>
  </si>
  <si>
    <t>Местные компании</t>
  </si>
  <si>
    <t>Приложения:</t>
  </si>
  <si>
    <t>отчёты в СФ</t>
  </si>
  <si>
    <t>Тех под. ПО</t>
  </si>
  <si>
    <t>Гос. организации</t>
  </si>
  <si>
    <t>Прочее</t>
  </si>
  <si>
    <t>Доноры</t>
  </si>
  <si>
    <t>Экспорт</t>
  </si>
  <si>
    <t>из них:</t>
  </si>
  <si>
    <t>Литва</t>
  </si>
  <si>
    <r>
      <rPr>
        <b/>
        <sz val="9"/>
        <color theme="1"/>
        <rFont val="Calibri"/>
        <family val="2"/>
        <scheme val="minor"/>
      </rPr>
      <t>Отчёт составил:</t>
    </r>
    <r>
      <rPr>
        <sz val="9"/>
        <color theme="1"/>
        <rFont val="Calibri"/>
        <family val="2"/>
        <charset val="204"/>
        <scheme val="minor"/>
      </rPr>
      <t xml:space="preserve"> Труфанов Р.Г.</t>
    </r>
  </si>
  <si>
    <t xml:space="preserve"> /______________/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</si>
</sst>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_р_."/>
  </numFmts>
  <fonts count="10">
    <font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b/>
      <sz val="9"/>
      <color theme="1"/>
      <name val="Calibri"/>
      <family val="2"/>
      <charset val="204"/>
      <scheme val="minor"/>
    </font>
    <font>
      <b/>
      <i/>
      <sz val="9"/>
      <color theme="1"/>
      <name val="Calibri"/>
      <family val="2"/>
      <charset val="204"/>
      <scheme val="minor"/>
    </font>
    <font>
      <i/>
      <sz val="9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0" xfId="0" applyFont="1"/>
    <xf numFmtId="4" fontId="2" fillId="0" borderId="0" xfId="0" applyNumberFormat="1" applyFont="1"/>
    <xf numFmtId="0" fontId="3" fillId="0" borderId="0" xfId="0" applyFont="1"/>
    <xf numFmtId="3" fontId="4" fillId="0" borderId="0" xfId="0" applyNumberFormat="1" applyFont="1"/>
    <xf numFmtId="0" fontId="2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3" fontId="2" fillId="0" borderId="0" xfId="0" applyNumberFormat="1" applyFont="1"/>
    <xf numFmtId="2" fontId="2" fillId="0" borderId="0" xfId="0" applyNumberFormat="1" applyFont="1"/>
    <xf numFmtId="2" fontId="2" fillId="0" borderId="1" xfId="0" applyNumberFormat="1" applyFont="1" applyBorder="1" applyAlignment="1">
      <alignment wrapText="1"/>
    </xf>
    <xf numFmtId="2" fontId="2" fillId="0" borderId="1" xfId="0" applyNumberFormat="1" applyFont="1" applyBorder="1"/>
    <xf numFmtId="0" fontId="2" fillId="0" borderId="4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" fontId="2" fillId="0" borderId="4" xfId="0" applyNumberFormat="1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164" fontId="2" fillId="0" borderId="4" xfId="0" applyNumberFormat="1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14" fontId="6" fillId="0" borderId="1" xfId="0" applyNumberFormat="1" applyFont="1" applyBorder="1" applyAlignment="1">
      <alignment vertical="center" wrapText="1"/>
    </xf>
    <xf numFmtId="14" fontId="6" fillId="0" borderId="1" xfId="0" applyNumberFormat="1" applyFont="1" applyBorder="1" applyAlignment="1">
      <alignment horizontal="left" vertical="center" wrapText="1"/>
    </xf>
    <xf numFmtId="0" fontId="7" fillId="0" borderId="0" xfId="0" applyFont="1"/>
    <xf numFmtId="0" fontId="8" fillId="0" borderId="0" xfId="0" applyFont="1"/>
    <xf numFmtId="0" fontId="9" fillId="0" borderId="0" xfId="0" applyFont="1"/>
    <xf numFmtId="2" fontId="2" fillId="0" borderId="4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right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" fillId="0" borderId="5" xfId="0" applyFont="1" applyBorder="1" applyAlignment="1">
      <alignment horizontal="center"/>
    </xf>
    <xf numFmtId="17" fontId="2" fillId="0" borderId="4" xfId="0" applyNumberFormat="1" applyFont="1" applyBorder="1" applyAlignment="1">
      <alignment horizontal="center" vertical="center" wrapText="1"/>
    </xf>
    <xf numFmtId="17" fontId="2" fillId="0" borderId="6" xfId="0" applyNumberFormat="1" applyFont="1" applyBorder="1" applyAlignment="1">
      <alignment horizontal="center"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1" xfId="0" applyFont="1" applyBorder="1" applyAlignment="1">
      <alignment vertical="center"/>
    </xf>
    <xf numFmtId="0" fontId="3" fillId="0" borderId="1" xfId="0" applyFont="1" applyBorder="1" applyAlignment="1">
      <alignment horizontal="left" vertical="center"/>
    </xf>
    <xf numFmtId="49" fontId="2" fillId="0" borderId="1" xfId="0" applyNumberFormat="1" applyFont="1" applyBorder="1" applyAlignment="1">
      <alignment horizontal="left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23"/>
  <sheetViews>
    <sheetView tabSelected="1" zoomScale="145" zoomScaleNormal="145" workbookViewId="0">
      <pane xSplit="1" topLeftCell="B1" activePane="topRight" state="frozen"/>
      <selection pane="topRight" activeCell="C8" sqref="C8:F8"/>
      <selection activeCell="A9" sqref="A9"/>
    </sheetView>
  </sheetViews>
  <sheetFormatPr defaultColWidth="9.140625" defaultRowHeight="12"/>
  <cols>
    <col min="1" max="1" width="13.28515625" style="2" customWidth="1"/>
    <col min="2" max="2" width="10.85546875" style="2" customWidth="1"/>
    <col min="3" max="3" width="10" style="2" customWidth="1"/>
    <col min="4" max="4" width="21.85546875" style="2" customWidth="1"/>
    <col min="5" max="5" width="23.28515625" style="2" customWidth="1"/>
    <col min="6" max="6" width="11.5703125" style="2" customWidth="1"/>
    <col min="7" max="7" width="8.85546875" style="2" customWidth="1"/>
    <col min="8" max="8" width="9.28515625" style="2" customWidth="1"/>
    <col min="9" max="9" width="14.42578125" style="2" customWidth="1"/>
    <col min="10" max="10" width="12.140625" style="2" customWidth="1"/>
    <col min="11" max="11" width="13.140625" style="2" customWidth="1"/>
    <col min="12" max="12" width="11" style="2" customWidth="1"/>
    <col min="13" max="13" width="10.42578125" style="2" bestFit="1" customWidth="1"/>
    <col min="14" max="16384" width="9.140625" style="2"/>
  </cols>
  <sheetData>
    <row r="1" spans="1:13">
      <c r="A1" s="1" t="s">
        <v>0</v>
      </c>
      <c r="B1" s="1"/>
      <c r="C1" s="39" t="s">
        <v>1</v>
      </c>
      <c r="D1" s="39"/>
      <c r="E1" s="39"/>
      <c r="F1" s="39"/>
      <c r="J1" s="2" t="s">
        <v>2</v>
      </c>
    </row>
    <row r="2" spans="1:13">
      <c r="A2" s="38" t="s">
        <v>3</v>
      </c>
      <c r="B2" s="38"/>
      <c r="C2" s="40" t="s">
        <v>4</v>
      </c>
      <c r="D2" s="40"/>
      <c r="E2" s="40"/>
      <c r="F2" s="40"/>
    </row>
    <row r="3" spans="1:13">
      <c r="A3" s="38" t="s">
        <v>5</v>
      </c>
      <c r="B3" s="38"/>
      <c r="C3" s="32">
        <v>76776978</v>
      </c>
      <c r="D3" s="32"/>
      <c r="E3" s="32"/>
      <c r="F3" s="32"/>
      <c r="J3" s="2" t="s">
        <v>1</v>
      </c>
    </row>
    <row r="4" spans="1:13">
      <c r="A4" s="38" t="s">
        <v>6</v>
      </c>
      <c r="B4" s="38"/>
      <c r="C4" s="32" t="s">
        <v>7</v>
      </c>
      <c r="D4" s="32"/>
      <c r="E4" s="32"/>
      <c r="F4" s="32"/>
      <c r="J4" s="2" t="s">
        <v>8</v>
      </c>
    </row>
    <row r="5" spans="1:13" ht="13.9">
      <c r="A5" s="38" t="s">
        <v>9</v>
      </c>
      <c r="B5" s="38"/>
      <c r="C5" s="32" t="s">
        <v>10</v>
      </c>
      <c r="D5" s="32"/>
      <c r="E5" s="32"/>
      <c r="F5" s="32"/>
      <c r="J5" s="25" t="s">
        <v>11</v>
      </c>
    </row>
    <row r="6" spans="1:13" ht="27" customHeight="1">
      <c r="A6" s="36" t="s">
        <v>12</v>
      </c>
      <c r="B6" s="37"/>
      <c r="C6" s="32" t="s">
        <v>13</v>
      </c>
      <c r="D6" s="32"/>
      <c r="E6" s="32"/>
      <c r="F6" s="32"/>
    </row>
    <row r="7" spans="1:13">
      <c r="A7" s="30" t="s">
        <v>14</v>
      </c>
      <c r="B7" s="31"/>
      <c r="C7" s="32" t="s">
        <v>15</v>
      </c>
      <c r="D7" s="32"/>
      <c r="E7" s="32"/>
      <c r="F7" s="32"/>
    </row>
    <row r="8" spans="1:13" ht="45" customHeight="1">
      <c r="A8" s="28" t="s">
        <v>16</v>
      </c>
      <c r="B8" s="28"/>
      <c r="C8" s="29" t="s">
        <v>17</v>
      </c>
      <c r="D8" s="29"/>
      <c r="E8" s="29"/>
      <c r="F8" s="29"/>
    </row>
    <row r="9" spans="1:13" ht="18">
      <c r="A9" s="33" t="s">
        <v>18</v>
      </c>
      <c r="B9" s="33"/>
      <c r="C9" s="33"/>
      <c r="D9" s="33"/>
      <c r="E9" s="33"/>
      <c r="F9" s="33"/>
      <c r="G9" s="33"/>
      <c r="H9" s="33"/>
      <c r="I9" s="33"/>
      <c r="J9" s="33"/>
    </row>
    <row r="10" spans="1:13" ht="72">
      <c r="A10" s="12" t="s">
        <v>19</v>
      </c>
      <c r="B10" s="12" t="s">
        <v>20</v>
      </c>
      <c r="C10" s="12" t="s">
        <v>21</v>
      </c>
      <c r="D10" s="12" t="s">
        <v>22</v>
      </c>
      <c r="E10" s="12" t="s">
        <v>23</v>
      </c>
      <c r="F10" s="12" t="s">
        <v>24</v>
      </c>
      <c r="G10" s="12" t="s">
        <v>25</v>
      </c>
      <c r="H10" s="12" t="s">
        <v>26</v>
      </c>
      <c r="I10" s="12" t="s">
        <v>27</v>
      </c>
      <c r="J10" s="12" t="s">
        <v>28</v>
      </c>
      <c r="K10" s="12" t="s">
        <v>29</v>
      </c>
      <c r="L10" s="12" t="s">
        <v>30</v>
      </c>
      <c r="M10" s="12" t="s">
        <v>31</v>
      </c>
    </row>
    <row r="11" spans="1:13" ht="51">
      <c r="A11" s="17" t="s">
        <v>32</v>
      </c>
      <c r="B11" s="34" t="s">
        <v>33</v>
      </c>
      <c r="C11" s="20">
        <v>45412</v>
      </c>
      <c r="D11" s="21" t="s">
        <v>34</v>
      </c>
      <c r="E11" s="22" t="s">
        <v>35</v>
      </c>
      <c r="F11" s="11">
        <v>576301.71</v>
      </c>
      <c r="G11" s="10">
        <f>F11*1%</f>
        <v>5763.0171</v>
      </c>
      <c r="H11" s="12">
        <v>1</v>
      </c>
      <c r="I11" s="14">
        <v>30749</v>
      </c>
      <c r="J11" s="16">
        <f>I11*12%</f>
        <v>3689.8799999999997</v>
      </c>
      <c r="K11" s="18">
        <v>0</v>
      </c>
      <c r="L11" s="18">
        <v>0</v>
      </c>
      <c r="M11" s="19">
        <v>0</v>
      </c>
    </row>
    <row r="12" spans="1:13" ht="51">
      <c r="A12" s="17" t="s">
        <v>36</v>
      </c>
      <c r="B12" s="35"/>
      <c r="C12" s="20">
        <v>45443</v>
      </c>
      <c r="D12" s="21" t="s">
        <v>34</v>
      </c>
      <c r="E12" s="22" t="s">
        <v>35</v>
      </c>
      <c r="F12" s="10">
        <v>570050</v>
      </c>
      <c r="G12" s="10">
        <f>F12*1%</f>
        <v>5700.5</v>
      </c>
      <c r="H12" s="13">
        <v>1</v>
      </c>
      <c r="I12" s="14">
        <v>30749</v>
      </c>
      <c r="J12" s="16">
        <f>I12*12%</f>
        <v>3689.8799999999997</v>
      </c>
      <c r="K12" s="16">
        <v>0</v>
      </c>
      <c r="L12" s="16">
        <v>0</v>
      </c>
      <c r="M12" s="15">
        <v>0</v>
      </c>
    </row>
    <row r="13" spans="1:13" ht="51">
      <c r="A13" s="17" t="s">
        <v>37</v>
      </c>
      <c r="B13" s="35"/>
      <c r="C13" s="20">
        <v>45471</v>
      </c>
      <c r="D13" s="21" t="s">
        <v>34</v>
      </c>
      <c r="E13" s="22" t="s">
        <v>35</v>
      </c>
      <c r="F13" s="10">
        <v>561925</v>
      </c>
      <c r="G13" s="10">
        <f>F13*1%</f>
        <v>5619.25</v>
      </c>
      <c r="H13" s="13">
        <v>1</v>
      </c>
      <c r="I13" s="26">
        <v>30749</v>
      </c>
      <c r="J13" s="18">
        <f>I13*12%</f>
        <v>3689.8799999999997</v>
      </c>
      <c r="K13" s="18">
        <v>0</v>
      </c>
      <c r="L13" s="18">
        <v>0</v>
      </c>
      <c r="M13" s="19">
        <v>0</v>
      </c>
    </row>
    <row r="14" spans="1:13" ht="15" customHeight="1">
      <c r="A14" s="27" t="s">
        <v>38</v>
      </c>
      <c r="B14" s="27"/>
      <c r="C14" s="27"/>
      <c r="D14" s="27"/>
      <c r="E14" s="27"/>
      <c r="F14" s="11">
        <f>SUM(F11:F13)</f>
        <v>1708276.71</v>
      </c>
      <c r="G14" s="11">
        <f>SUM(G11:G13)</f>
        <v>17082.767100000001</v>
      </c>
      <c r="H14" s="11"/>
      <c r="I14" s="11">
        <f>SUM(I11:I13)</f>
        <v>92247</v>
      </c>
      <c r="J14" s="11">
        <f>SUM(J11:J13)</f>
        <v>11069.64</v>
      </c>
      <c r="K14" s="11">
        <f>SUM(K11:K13)</f>
        <v>0</v>
      </c>
      <c r="L14" s="11"/>
      <c r="M14" s="11">
        <f>SUM(M11:M13)</f>
        <v>0</v>
      </c>
    </row>
    <row r="16" spans="1:13">
      <c r="A16" s="2" t="s">
        <v>39</v>
      </c>
      <c r="B16" s="3">
        <f>F14</f>
        <v>1708276.71</v>
      </c>
      <c r="C16" s="9"/>
      <c r="D16" s="4" t="s">
        <v>40</v>
      </c>
      <c r="F16" s="5">
        <f>0</f>
        <v>0</v>
      </c>
      <c r="H16" s="23" t="s">
        <v>41</v>
      </c>
      <c r="I16" s="2" t="s">
        <v>42</v>
      </c>
    </row>
    <row r="17" spans="1:10">
      <c r="A17" s="2" t="s">
        <v>43</v>
      </c>
      <c r="B17" s="3">
        <v>0</v>
      </c>
      <c r="D17" s="4" t="s">
        <v>44</v>
      </c>
      <c r="F17" s="5">
        <v>0</v>
      </c>
    </row>
    <row r="18" spans="1:10">
      <c r="A18" s="2" t="s">
        <v>45</v>
      </c>
      <c r="B18" s="9">
        <v>0</v>
      </c>
      <c r="D18" s="4" t="s">
        <v>46</v>
      </c>
      <c r="F18" s="5">
        <v>0</v>
      </c>
    </row>
    <row r="19" spans="1:10">
      <c r="D19" s="4" t="s">
        <v>47</v>
      </c>
      <c r="F19" s="5">
        <f>F14</f>
        <v>1708276.71</v>
      </c>
    </row>
    <row r="20" spans="1:10">
      <c r="D20" s="6" t="s">
        <v>48</v>
      </c>
      <c r="E20" s="7" t="s">
        <v>49</v>
      </c>
      <c r="F20" s="8">
        <f>F14</f>
        <v>1708276.71</v>
      </c>
      <c r="H20" s="24" t="s">
        <v>50</v>
      </c>
      <c r="I20" s="2" t="s">
        <v>1</v>
      </c>
      <c r="J20" s="2" t="s">
        <v>51</v>
      </c>
    </row>
    <row r="21" spans="1:10">
      <c r="E21" s="7"/>
      <c r="F21" s="8"/>
    </row>
    <row r="22" spans="1:10">
      <c r="E22" s="7"/>
      <c r="F22" s="8"/>
    </row>
    <row r="23" spans="1:10">
      <c r="E23" s="7"/>
      <c r="F23" s="8"/>
    </row>
  </sheetData>
  <mergeCells count="18">
    <mergeCell ref="C1:F1"/>
    <mergeCell ref="C2:F2"/>
    <mergeCell ref="C3:F3"/>
    <mergeCell ref="C4:F4"/>
    <mergeCell ref="C5:F5"/>
    <mergeCell ref="A6:B6"/>
    <mergeCell ref="C6:F6"/>
    <mergeCell ref="A2:B2"/>
    <mergeCell ref="A3:B3"/>
    <mergeCell ref="A4:B4"/>
    <mergeCell ref="A5:B5"/>
    <mergeCell ref="A14:E14"/>
    <mergeCell ref="A8:B8"/>
    <mergeCell ref="C8:F8"/>
    <mergeCell ref="A7:B7"/>
    <mergeCell ref="C7:F7"/>
    <mergeCell ref="A9:J9"/>
    <mergeCell ref="B11:B13"/>
  </mergeCells>
  <pageMargins left="0.25" right="0.25" top="0.75" bottom="0.75" header="0.3" footer="0.3"/>
  <pageSetup paperSize="9" scale="83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B41A267AC22BE4CA647A2B01300FB58" ma:contentTypeVersion="14" ma:contentTypeDescription="Create a new document." ma:contentTypeScope="" ma:versionID="e9087e0879ca64cd412d453c04379f60">
  <xsd:schema xmlns:xsd="http://www.w3.org/2001/XMLSchema" xmlns:xs="http://www.w3.org/2001/XMLSchema" xmlns:p="http://schemas.microsoft.com/office/2006/metadata/properties" xmlns:ns2="cb0ba9bf-e222-4096-80e5-0587647a47cd" xmlns:ns3="e1140e6f-0eb9-483c-b31b-8e4c366984ee" targetNamespace="http://schemas.microsoft.com/office/2006/metadata/properties" ma:root="true" ma:fieldsID="629fc815b3b7e9a7b0ba46fec523c907" ns2:_="" ns3:_="">
    <xsd:import namespace="cb0ba9bf-e222-4096-80e5-0587647a47cd"/>
    <xsd:import namespace="e1140e6f-0eb9-483c-b31b-8e4c366984e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SearchPropertie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0ba9bf-e222-4096-80e5-0587647a47c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b63ba48f-7ae5-4de9-8fac-40db768902f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140e6f-0eb9-483c-b31b-8e4c366984ee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93fc7c3c-0f30-454d-b0c6-4881b0db554e}" ma:internalName="TaxCatchAll" ma:showField="CatchAllData" ma:web="e1140e6f-0eb9-483c-b31b-8e4c366984e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B13CDBF-3251-4C31-A4C9-FB6FF6B8DA68}"/>
</file>

<file path=customXml/itemProps2.xml><?xml version="1.0" encoding="utf-8"?>
<ds:datastoreItem xmlns:ds="http://schemas.openxmlformats.org/officeDocument/2006/customXml" ds:itemID="{DEB7B6DB-CCB5-4353-B888-523857008BA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Svetlana</dc:creator>
  <cp:keywords/>
  <dc:description/>
  <cp:lastModifiedBy>Kalys Kozhomberdiev</cp:lastModifiedBy>
  <cp:revision/>
  <dcterms:created xsi:type="dcterms:W3CDTF">2014-03-31T09:02:29Z</dcterms:created>
  <dcterms:modified xsi:type="dcterms:W3CDTF">2024-08-14T11:30:39Z</dcterms:modified>
  <cp:category/>
  <cp:contentStatus/>
</cp:coreProperties>
</file>