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ccie\Desktop\KARTBOX_2020\Cost\Cost 2020\FCA\015_A1_BR\015_A1-1_BR-MB\"/>
    </mc:Choice>
  </mc:AlternateContent>
  <xr:revisionPtr revIDLastSave="0" documentId="13_ncr:1_{2EB74EA8-0B94-4AFD-B8BC-9DD3337055A3}" xr6:coauthVersionLast="45" xr6:coauthVersionMax="45" xr10:uidLastSave="{00000000-0000-0000-0000-000000000000}"/>
  <bookViews>
    <workbookView xWindow="996" yWindow="588" windowWidth="18588" windowHeight="11832" activeTab="2" xr2:uid="{00000000-000D-0000-FFFF-FFFF00000000}"/>
  </bookViews>
  <sheets>
    <sheet name="Balance Bar Asm" sheetId="10" r:id="rId1"/>
    <sheet name="Balance Bar" sheetId="11" r:id="rId2"/>
    <sheet name="Balance Bar Cable Adjuster" sheetId="12" r:id="rId3"/>
  </sheets>
  <definedNames>
    <definedName name="Car">#REF!</definedName>
    <definedName name="CompCode">#REF!</definedName>
    <definedName name="_xlnm.Print_Area" localSheetId="0">'Balance Bar Asm'!$A$1:$N$28</definedName>
    <definedName name="Process_P1">#REF!</definedName>
    <definedName name="Processes">#REF!</definedName>
    <definedName name="Un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0" l="1"/>
  <c r="E9" i="10"/>
  <c r="C10" i="10" l="1"/>
  <c r="C9" i="10"/>
  <c r="B10" i="10"/>
  <c r="B9" i="10"/>
  <c r="I19" i="10"/>
  <c r="I22" i="12"/>
  <c r="I23" i="12"/>
  <c r="J18" i="12"/>
  <c r="J19" i="12" s="1"/>
  <c r="I14" i="12"/>
  <c r="I15" i="12"/>
  <c r="N10" i="12"/>
  <c r="N11" i="12" s="1"/>
  <c r="N1" i="12" s="1"/>
  <c r="I22" i="11"/>
  <c r="I23" i="11"/>
  <c r="I14" i="11"/>
  <c r="I15" i="11" s="1"/>
  <c r="J18" i="11"/>
  <c r="J19" i="11"/>
  <c r="N10" i="11"/>
  <c r="N11" i="11" s="1"/>
  <c r="J23" i="10"/>
  <c r="J24" i="10" s="1"/>
  <c r="N14" i="10"/>
  <c r="N15" i="10"/>
  <c r="I18" i="10"/>
  <c r="I20" i="10"/>
  <c r="I28" i="10"/>
  <c r="N4" i="12" l="1"/>
  <c r="D10" i="10"/>
  <c r="F10" i="10" s="1"/>
  <c r="N1" i="11"/>
  <c r="N4" i="11" l="1"/>
  <c r="D9" i="10"/>
  <c r="F9" i="10" s="1"/>
  <c r="F11" i="10" s="1"/>
  <c r="N1" i="10" s="1"/>
  <c r="N4" i="10" s="1"/>
</calcChain>
</file>

<file path=xl/sharedStrings.xml><?xml version="1.0" encoding="utf-8"?>
<sst xmlns="http://schemas.openxmlformats.org/spreadsheetml/2006/main" count="237" uniqueCount="76">
  <si>
    <t>Assembly</t>
  </si>
  <si>
    <t>Part</t>
  </si>
  <si>
    <t>System</t>
  </si>
  <si>
    <t>Unit</t>
  </si>
  <si>
    <t>Material</t>
  </si>
  <si>
    <t>Use</t>
  </si>
  <si>
    <t>Quantity</t>
  </si>
  <si>
    <t>Process</t>
  </si>
  <si>
    <t>Multiplier</t>
  </si>
  <si>
    <t>Mult. Val.</t>
  </si>
  <si>
    <t>Sub Total</t>
  </si>
  <si>
    <t>Fastener</t>
  </si>
  <si>
    <t>P/N Base</t>
  </si>
  <si>
    <t>University</t>
  </si>
  <si>
    <t>Length</t>
  </si>
  <si>
    <t>Density</t>
  </si>
  <si>
    <t>Area</t>
  </si>
  <si>
    <t>Part Cost</t>
  </si>
  <si>
    <t>Tooling</t>
  </si>
  <si>
    <t>PVF</t>
  </si>
  <si>
    <t>Car #</t>
  </si>
  <si>
    <t>AA</t>
  </si>
  <si>
    <t>Details</t>
  </si>
  <si>
    <t>Asm Cost</t>
  </si>
  <si>
    <t>Qty</t>
  </si>
  <si>
    <t>FileLink1</t>
  </si>
  <si>
    <t>FileLink2</t>
  </si>
  <si>
    <t>FileLink3</t>
  </si>
  <si>
    <t>Size1</t>
  </si>
  <si>
    <t>Unit1</t>
  </si>
  <si>
    <t>Size2</t>
  </si>
  <si>
    <t>Unit2</t>
  </si>
  <si>
    <t>Area Name</t>
  </si>
  <si>
    <t>Extended Cost</t>
  </si>
  <si>
    <t>Suffix</t>
  </si>
  <si>
    <t>Kyoto University</t>
    <phoneticPr fontId="0" type="noConversion"/>
  </si>
  <si>
    <t>PA1</t>
    <phoneticPr fontId="0" type="noConversion"/>
  </si>
  <si>
    <t>MA1</t>
    <phoneticPr fontId="0" type="noConversion"/>
  </si>
  <si>
    <t>FA1</t>
    <phoneticPr fontId="0" type="noConversion"/>
  </si>
  <si>
    <t>Brake System</t>
    <phoneticPr fontId="0" type="noConversion"/>
  </si>
  <si>
    <t>None</t>
    <phoneticPr fontId="0" type="noConversion"/>
  </si>
  <si>
    <t>TO1</t>
    <phoneticPr fontId="0" type="noConversion"/>
  </si>
  <si>
    <r>
      <t>N</t>
    </r>
    <r>
      <rPr>
        <sz val="11"/>
        <color indexed="8"/>
        <rFont val="Calibri"/>
        <family val="2"/>
      </rPr>
      <t>one</t>
    </r>
    <phoneticPr fontId="0" type="noConversion"/>
  </si>
  <si>
    <t>PA2</t>
  </si>
  <si>
    <t>None</t>
  </si>
  <si>
    <t>Balance Bar Asm</t>
    <phoneticPr fontId="0" type="noConversion"/>
  </si>
  <si>
    <t>Kyoto University</t>
    <phoneticPr fontId="0" type="noConversion"/>
  </si>
  <si>
    <t>Brake System</t>
  </si>
  <si>
    <t>MA1</t>
    <phoneticPr fontId="0" type="noConversion"/>
  </si>
  <si>
    <t>PR1</t>
    <phoneticPr fontId="0" type="noConversion"/>
  </si>
  <si>
    <t>FA1</t>
    <phoneticPr fontId="0" type="noConversion"/>
  </si>
  <si>
    <t>None</t>
    <phoneticPr fontId="6"/>
  </si>
  <si>
    <t>FracIncld</t>
  </si>
  <si>
    <t>TO1</t>
    <phoneticPr fontId="0" type="noConversion"/>
  </si>
  <si>
    <t>Balance Bar</t>
    <phoneticPr fontId="6"/>
  </si>
  <si>
    <t>unit</t>
    <phoneticPr fontId="0" type="noConversion"/>
  </si>
  <si>
    <t>Balance Bar Cable Adjuster</t>
    <phoneticPr fontId="6"/>
  </si>
  <si>
    <t>Assemble, 1 kg, Line-on-Line</t>
  </si>
  <si>
    <t>unit</t>
  </si>
  <si>
    <t>Wrench &lt;= 25.4 mm</t>
  </si>
  <si>
    <t>PR1</t>
    <phoneticPr fontId="0" type="noConversion"/>
  </si>
  <si>
    <t>PR2</t>
  </si>
  <si>
    <t>PA1 to PA2</t>
    <phoneticPr fontId="0" type="noConversion"/>
  </si>
  <si>
    <t>PA2</t>
    <phoneticPr fontId="0" type="noConversion"/>
  </si>
  <si>
    <t>Remote Brake Bias Adjuster, Wilwood, 340-4990</t>
    <phoneticPr fontId="6"/>
  </si>
  <si>
    <t>Balance Bar, Wilwood, 340-4745</t>
    <phoneticPr fontId="6"/>
  </si>
  <si>
    <t>Balance Bar</t>
    <phoneticPr fontId="0" type="noConversion"/>
  </si>
  <si>
    <t>Balance Bar Cable Adjuster</t>
    <phoneticPr fontId="6"/>
  </si>
  <si>
    <t>P/N Base</t>
    <phoneticPr fontId="0" type="noConversion"/>
  </si>
  <si>
    <t>A1020</t>
    <phoneticPr fontId="0" type="noConversion"/>
  </si>
  <si>
    <t>FracIncld</t>
    <phoneticPr fontId="6"/>
  </si>
  <si>
    <t>FracIncld</t>
    <phoneticPr fontId="0" type="noConversion"/>
  </si>
  <si>
    <t>Item Order</t>
    <phoneticPr fontId="0" type="noConversion"/>
  </si>
  <si>
    <t>Unit Cost</t>
    <phoneticPr fontId="0" type="noConversion"/>
  </si>
  <si>
    <t>Item Order</t>
    <phoneticPr fontId="6"/>
  </si>
  <si>
    <t>Unit Cost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</si>
</sst>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(* #,##0_);_(* \(#,##0\);_(* &quot;-&quot;??_);_(@_)"/>
    <numFmt numFmtId="179" formatCode="&quot;$&quot;#,##0.00"/>
    <numFmt numFmtId="180" formatCode="0_);[Red]\(0\)"/>
    <numFmt numFmtId="181" formatCode="0.00_ "/>
  </numFmts>
  <fonts count="11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2">
    <xf numFmtId="0" fontId="0" fillId="0" borderId="0"/>
    <xf numFmtId="177" fontId="1" fillId="0" borderId="0" applyFont="0" applyFill="0" applyBorder="0" applyAlignment="0" applyProtection="0"/>
    <xf numFmtId="176" fontId="7" fillId="3" borderId="4">
      <alignment vertical="center" wrapText="1"/>
    </xf>
    <xf numFmtId="176" fontId="8" fillId="4" borderId="1">
      <alignment vertical="center" wrapText="1"/>
    </xf>
    <xf numFmtId="176" fontId="1" fillId="0" borderId="0" applyFont="0" applyFill="0" applyBorder="0" applyAlignment="0" applyProtection="0"/>
    <xf numFmtId="0" fontId="1" fillId="0" borderId="0"/>
    <xf numFmtId="0" fontId="5" fillId="0" borderId="0"/>
    <xf numFmtId="179" fontId="7" fillId="0" borderId="4">
      <alignment vertical="center" wrapText="1"/>
    </xf>
    <xf numFmtId="0" fontId="9" fillId="5" borderId="0" applyNumberFormat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8" fillId="4" borderId="0" applyNumberFormat="0" applyBorder="0" applyAlignment="0" applyProtection="0"/>
  </cellStyleXfs>
  <cellXfs count="47">
    <xf numFmtId="0" fontId="0" fillId="0" borderId="0" xfId="0"/>
    <xf numFmtId="0" fontId="3" fillId="2" borderId="2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quotePrefix="1" applyFont="1" applyFill="1" applyBorder="1" applyAlignment="1">
      <alignment horizontal="right" wrapText="1"/>
    </xf>
    <xf numFmtId="176" fontId="4" fillId="0" borderId="0" xfId="10" applyNumberFormat="1" applyFont="1" applyFill="1" applyBorder="1" applyAlignment="1">
      <alignment wrapText="1"/>
    </xf>
    <xf numFmtId="37" fontId="4" fillId="0" borderId="0" xfId="9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176" fontId="4" fillId="0" borderId="3" xfId="10" applyFont="1" applyFill="1" applyBorder="1" applyAlignment="1">
      <alignment wrapText="1"/>
    </xf>
    <xf numFmtId="176" fontId="4" fillId="0" borderId="3" xfId="10" applyNumberFormat="1" applyFont="1" applyFill="1" applyBorder="1" applyAlignment="1">
      <alignment wrapText="1"/>
    </xf>
    <xf numFmtId="0" fontId="3" fillId="2" borderId="3" xfId="0" applyFont="1" applyFill="1" applyBorder="1" applyAlignment="1">
      <alignment horizontal="right" wrapText="1"/>
    </xf>
    <xf numFmtId="0" fontId="4" fillId="0" borderId="3" xfId="0" applyNumberFormat="1" applyFont="1" applyFill="1" applyBorder="1" applyAlignment="1">
      <alignment wrapText="1"/>
    </xf>
    <xf numFmtId="176" fontId="3" fillId="2" borderId="3" xfId="0" applyNumberFormat="1" applyFont="1" applyFill="1" applyBorder="1" applyAlignment="1">
      <alignment wrapText="1"/>
    </xf>
    <xf numFmtId="39" fontId="4" fillId="0" borderId="3" xfId="10" applyNumberFormat="1" applyFont="1" applyFill="1" applyBorder="1" applyAlignment="1">
      <alignment wrapText="1"/>
    </xf>
    <xf numFmtId="37" fontId="4" fillId="0" borderId="3" xfId="10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176" fontId="4" fillId="0" borderId="0" xfId="0" applyNumberFormat="1" applyFont="1" applyFill="1" applyBorder="1" applyAlignment="1">
      <alignment wrapText="1"/>
    </xf>
    <xf numFmtId="0" fontId="4" fillId="0" borderId="3" xfId="0" applyFont="1" applyFill="1" applyBorder="1" applyAlignment="1">
      <alignment horizontal="left"/>
    </xf>
    <xf numFmtId="0" fontId="4" fillId="0" borderId="3" xfId="0" applyFont="1" applyFill="1" applyBorder="1" applyAlignment="1" applyProtection="1">
      <alignment vertical="center" wrapText="1"/>
    </xf>
    <xf numFmtId="176" fontId="4" fillId="0" borderId="3" xfId="8" applyNumberFormat="1" applyFont="1" applyFill="1" applyBorder="1"/>
    <xf numFmtId="0" fontId="4" fillId="0" borderId="3" xfId="0" applyFont="1" applyFill="1" applyBorder="1"/>
    <xf numFmtId="177" fontId="4" fillId="0" borderId="3" xfId="9" applyFont="1" applyFill="1" applyBorder="1"/>
    <xf numFmtId="11" fontId="4" fillId="0" borderId="3" xfId="0" applyNumberFormat="1" applyFont="1" applyFill="1" applyBorder="1"/>
    <xf numFmtId="178" fontId="4" fillId="0" borderId="3" xfId="9" applyNumberFormat="1" applyFont="1" applyFill="1" applyBorder="1"/>
    <xf numFmtId="11" fontId="4" fillId="0" borderId="3" xfId="9" applyNumberFormat="1" applyFont="1" applyFill="1" applyBorder="1"/>
    <xf numFmtId="180" fontId="4" fillId="0" borderId="3" xfId="8" applyNumberFormat="1" applyFont="1" applyFill="1" applyBorder="1" applyAlignment="1">
      <alignment wrapText="1"/>
    </xf>
    <xf numFmtId="180" fontId="4" fillId="0" borderId="3" xfId="9" applyNumberFormat="1" applyFont="1" applyFill="1" applyBorder="1"/>
    <xf numFmtId="181" fontId="4" fillId="0" borderId="3" xfId="0" applyNumberFormat="1" applyFont="1" applyFill="1" applyBorder="1" applyAlignment="1">
      <alignment wrapText="1"/>
    </xf>
    <xf numFmtId="0" fontId="4" fillId="0" borderId="3" xfId="0" applyFont="1" applyFill="1" applyBorder="1" applyAlignment="1">
      <alignment horizontal="left" wrapText="1"/>
    </xf>
    <xf numFmtId="0" fontId="0" fillId="0" borderId="3" xfId="6" applyFont="1" applyFill="1" applyBorder="1" applyAlignment="1">
      <alignment wrapText="1"/>
    </xf>
    <xf numFmtId="0" fontId="3" fillId="2" borderId="2" xfId="0" applyFont="1" applyFill="1" applyBorder="1" applyAlignment="1">
      <alignment horizontal="left" wrapText="1"/>
    </xf>
    <xf numFmtId="2" fontId="4" fillId="0" borderId="3" xfId="0" applyNumberFormat="1" applyFont="1" applyFill="1" applyBorder="1" applyAlignment="1">
      <alignment wrapText="1"/>
    </xf>
    <xf numFmtId="0" fontId="3" fillId="6" borderId="3" xfId="0" applyFont="1" applyFill="1" applyBorder="1" applyAlignment="1">
      <alignment horizontal="right" wrapText="1"/>
    </xf>
    <xf numFmtId="176" fontId="3" fillId="6" borderId="3" xfId="0" applyNumberFormat="1" applyFont="1" applyFill="1" applyBorder="1" applyAlignment="1">
      <alignment wrapText="1"/>
    </xf>
    <xf numFmtId="0" fontId="4" fillId="0" borderId="3" xfId="0" applyFont="1" applyFill="1" applyBorder="1" applyAlignment="1" applyProtection="1">
      <alignment wrapText="1"/>
    </xf>
    <xf numFmtId="176" fontId="4" fillId="0" borderId="3" xfId="8" applyNumberFormat="1" applyFont="1" applyFill="1" applyBorder="1" applyAlignment="1">
      <alignment wrapText="1"/>
    </xf>
    <xf numFmtId="177" fontId="4" fillId="0" borderId="3" xfId="9" applyFont="1" applyFill="1" applyBorder="1" applyAlignment="1">
      <alignment wrapText="1"/>
    </xf>
    <xf numFmtId="11" fontId="4" fillId="0" borderId="3" xfId="0" applyNumberFormat="1" applyFont="1" applyFill="1" applyBorder="1" applyAlignment="1">
      <alignment wrapText="1"/>
    </xf>
    <xf numFmtId="178" fontId="4" fillId="0" borderId="3" xfId="9" applyNumberFormat="1" applyFont="1" applyFill="1" applyBorder="1" applyAlignment="1">
      <alignment wrapText="1"/>
    </xf>
    <xf numFmtId="11" fontId="4" fillId="0" borderId="3" xfId="9" applyNumberFormat="1" applyFont="1" applyFill="1" applyBorder="1" applyAlignment="1">
      <alignment wrapText="1"/>
    </xf>
    <xf numFmtId="180" fontId="4" fillId="0" borderId="3" xfId="9" applyNumberFormat="1" applyFont="1" applyFill="1" applyBorder="1" applyAlignment="1">
      <alignment wrapText="1"/>
    </xf>
    <xf numFmtId="0" fontId="0" fillId="0" borderId="3" xfId="0" applyFont="1" applyFill="1" applyBorder="1" applyAlignment="1" applyProtection="1">
      <alignment vertical="center" wrapText="1"/>
    </xf>
    <xf numFmtId="176" fontId="4" fillId="0" borderId="3" xfId="11" applyNumberFormat="1" applyFont="1" applyFill="1" applyBorder="1" applyAlignment="1"/>
    <xf numFmtId="0" fontId="4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</cellXfs>
  <cellStyles count="12">
    <cellStyle name="Comma 2" xfId="1" xr:uid="{00000000-0005-0000-0000-000000000000}"/>
    <cellStyle name="Cost Table Plain" xfId="2" xr:uid="{00000000-0005-0000-0000-000001000000}"/>
    <cellStyle name="Cost_Green" xfId="3" xr:uid="{00000000-0005-0000-0000-000002000000}"/>
    <cellStyle name="Currency 2" xfId="4" xr:uid="{00000000-0005-0000-0000-000003000000}"/>
    <cellStyle name="Normal 2" xfId="5" xr:uid="{00000000-0005-0000-0000-000004000000}"/>
    <cellStyle name="Normal_Sheet1" xfId="6" xr:uid="{00000000-0005-0000-0000-000005000000}"/>
    <cellStyle name="Style 1" xfId="7" xr:uid="{00000000-0005-0000-0000-000006000000}"/>
    <cellStyle name="どちらでもない" xfId="8" builtinId="28"/>
    <cellStyle name="桁区切り [0.00]" xfId="9" builtinId="3"/>
    <cellStyle name="通貨 [0.00]" xfId="10" builtinId="4"/>
    <cellStyle name="標準" xfId="0" builtinId="0"/>
    <cellStyle name="良い" xfId="1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N28"/>
  <sheetViews>
    <sheetView showGridLines="0" zoomScale="80" zoomScaleNormal="80" workbookViewId="0">
      <selection activeCell="M21" sqref="M21"/>
    </sheetView>
  </sheetViews>
  <sheetFormatPr defaultColWidth="9.109375" defaultRowHeight="14.4" x14ac:dyDescent="0.3"/>
  <cols>
    <col min="1" max="1" width="10.5546875" style="2" bestFit="1" customWidth="1"/>
    <col min="2" max="2" width="30.88671875" style="2" bestFit="1" customWidth="1"/>
    <col min="3" max="3" width="28.44140625" style="2" customWidth="1"/>
    <col min="4" max="4" width="11" style="2" bestFit="1" customWidth="1"/>
    <col min="5" max="5" width="10.44140625" style="2" bestFit="1" customWidth="1"/>
    <col min="6" max="6" width="9.5546875" style="2" customWidth="1"/>
    <col min="7" max="7" width="10.44140625" style="2" bestFit="1" customWidth="1"/>
    <col min="8" max="8" width="13.88671875" style="2" bestFit="1" customWidth="1"/>
    <col min="9" max="9" width="12.109375" style="2" bestFit="1" customWidth="1"/>
    <col min="10" max="10" width="11.44140625" style="2" customWidth="1"/>
    <col min="11" max="12" width="9.44140625" style="2" bestFit="1" customWidth="1"/>
    <col min="13" max="13" width="9.5546875" style="2" bestFit="1" customWidth="1"/>
    <col min="14" max="14" width="11.5546875" style="2" customWidth="1"/>
    <col min="15" max="16384" width="9.109375" style="2"/>
  </cols>
  <sheetData>
    <row r="1" spans="1:14" x14ac:dyDescent="0.3">
      <c r="A1" s="1" t="s">
        <v>13</v>
      </c>
      <c r="B1" s="2" t="s">
        <v>35</v>
      </c>
      <c r="J1" s="1" t="s">
        <v>20</v>
      </c>
      <c r="K1" s="3">
        <v>15</v>
      </c>
      <c r="M1" s="1" t="s">
        <v>23</v>
      </c>
      <c r="N1" s="4">
        <f>F11+N15+I20+J24+I28</f>
        <v>57.625</v>
      </c>
    </row>
    <row r="2" spans="1:14" x14ac:dyDescent="0.3">
      <c r="A2" s="1" t="s">
        <v>2</v>
      </c>
      <c r="B2" s="2" t="s">
        <v>39</v>
      </c>
      <c r="M2" s="1" t="s">
        <v>24</v>
      </c>
      <c r="N2" s="5">
        <v>1</v>
      </c>
    </row>
    <row r="3" spans="1:14" x14ac:dyDescent="0.3">
      <c r="A3" s="1" t="s">
        <v>0</v>
      </c>
      <c r="B3" s="2" t="s">
        <v>45</v>
      </c>
      <c r="J3" s="1" t="s">
        <v>25</v>
      </c>
    </row>
    <row r="4" spans="1:14" ht="16.5" customHeight="1" x14ac:dyDescent="0.3">
      <c r="A4" s="1" t="s">
        <v>12</v>
      </c>
      <c r="B4" s="6" t="s">
        <v>69</v>
      </c>
      <c r="J4" s="1" t="s">
        <v>26</v>
      </c>
      <c r="M4" s="1" t="s">
        <v>33</v>
      </c>
      <c r="N4" s="4">
        <f>N1*N2</f>
        <v>57.625</v>
      </c>
    </row>
    <row r="5" spans="1:14" x14ac:dyDescent="0.3">
      <c r="A5" s="1" t="s">
        <v>34</v>
      </c>
      <c r="B5" s="2" t="s">
        <v>21</v>
      </c>
      <c r="J5" s="1" t="s">
        <v>27</v>
      </c>
    </row>
    <row r="6" spans="1:14" x14ac:dyDescent="0.3">
      <c r="A6" s="1" t="s">
        <v>22</v>
      </c>
    </row>
    <row r="8" spans="1:14" x14ac:dyDescent="0.3">
      <c r="A8" s="7" t="s">
        <v>72</v>
      </c>
      <c r="B8" s="7" t="s">
        <v>1</v>
      </c>
      <c r="C8" s="7" t="s">
        <v>68</v>
      </c>
      <c r="D8" s="7" t="s">
        <v>17</v>
      </c>
      <c r="E8" s="7" t="s">
        <v>6</v>
      </c>
      <c r="F8" s="7" t="s">
        <v>10</v>
      </c>
    </row>
    <row r="9" spans="1:14" x14ac:dyDescent="0.3">
      <c r="A9" s="9" t="s">
        <v>36</v>
      </c>
      <c r="B9" s="20" t="str">
        <f>'Balance Bar'!B4</f>
        <v>Balance Bar</v>
      </c>
      <c r="C9" s="20">
        <f>'Balance Bar'!B5</f>
        <v>10201</v>
      </c>
      <c r="D9" s="10">
        <f>'Balance Bar'!N1</f>
        <v>30</v>
      </c>
      <c r="E9" s="27">
        <f>'Balance Bar'!N2</f>
        <v>1</v>
      </c>
      <c r="F9" s="11">
        <f>D9*E9</f>
        <v>30</v>
      </c>
    </row>
    <row r="10" spans="1:14" x14ac:dyDescent="0.3">
      <c r="A10" s="9" t="s">
        <v>43</v>
      </c>
      <c r="B10" s="20" t="str">
        <f>'Balance Bar Cable Adjuster'!B4</f>
        <v>Balance Bar Cable Adjuster</v>
      </c>
      <c r="C10" s="20">
        <f>'Balance Bar Cable Adjuster'!B5</f>
        <v>10202</v>
      </c>
      <c r="D10" s="10">
        <f>'Balance Bar Cable Adjuster'!N1</f>
        <v>26</v>
      </c>
      <c r="E10" s="27">
        <f>'Balance Bar Cable Adjuster'!N2</f>
        <v>1</v>
      </c>
      <c r="F10" s="11">
        <f>D10*E10</f>
        <v>26</v>
      </c>
    </row>
    <row r="11" spans="1:14" x14ac:dyDescent="0.3">
      <c r="E11" s="12" t="s">
        <v>10</v>
      </c>
      <c r="F11" s="14">
        <f>SUM(F9:F10)</f>
        <v>56</v>
      </c>
    </row>
    <row r="13" spans="1:14" x14ac:dyDescent="0.3">
      <c r="A13" s="7" t="s">
        <v>72</v>
      </c>
      <c r="B13" s="7" t="s">
        <v>4</v>
      </c>
      <c r="C13" s="7" t="s">
        <v>5</v>
      </c>
      <c r="D13" s="7" t="s">
        <v>73</v>
      </c>
      <c r="E13" s="7" t="s">
        <v>28</v>
      </c>
      <c r="F13" s="7" t="s">
        <v>29</v>
      </c>
      <c r="G13" s="7" t="s">
        <v>30</v>
      </c>
      <c r="H13" s="7" t="s">
        <v>31</v>
      </c>
      <c r="I13" s="7" t="s">
        <v>32</v>
      </c>
      <c r="J13" s="7" t="s">
        <v>16</v>
      </c>
      <c r="K13" s="7" t="s">
        <v>14</v>
      </c>
      <c r="L13" s="7" t="s">
        <v>15</v>
      </c>
      <c r="M13" s="7" t="s">
        <v>6</v>
      </c>
      <c r="N13" s="7" t="s">
        <v>10</v>
      </c>
    </row>
    <row r="14" spans="1:14" x14ac:dyDescent="0.3">
      <c r="A14" s="9" t="s">
        <v>37</v>
      </c>
      <c r="B14" s="20" t="s">
        <v>44</v>
      </c>
      <c r="C14" s="30"/>
      <c r="D14" s="37"/>
      <c r="E14" s="9"/>
      <c r="F14" s="9"/>
      <c r="G14" s="9"/>
      <c r="H14" s="38"/>
      <c r="I14" s="39"/>
      <c r="J14" s="40"/>
      <c r="K14" s="38"/>
      <c r="L14" s="41"/>
      <c r="M14" s="42"/>
      <c r="N14" s="11">
        <f>IF(J14="",D14*M14,D14*J14*K14*L14*M14)</f>
        <v>0</v>
      </c>
    </row>
    <row r="15" spans="1:14" s="8" customFormat="1" x14ac:dyDescent="0.3">
      <c r="M15" s="12" t="s">
        <v>10</v>
      </c>
      <c r="N15" s="14">
        <f>SUM(N14:N14)</f>
        <v>0</v>
      </c>
    </row>
    <row r="17" spans="1:10" s="8" customFormat="1" x14ac:dyDescent="0.3">
      <c r="A17" s="7" t="s">
        <v>72</v>
      </c>
      <c r="B17" s="7" t="s">
        <v>7</v>
      </c>
      <c r="C17" s="7" t="s">
        <v>5</v>
      </c>
      <c r="D17" s="7" t="s">
        <v>73</v>
      </c>
      <c r="E17" s="7" t="s">
        <v>3</v>
      </c>
      <c r="F17" s="7" t="s">
        <v>6</v>
      </c>
      <c r="G17" s="7" t="s">
        <v>8</v>
      </c>
      <c r="H17" s="7" t="s">
        <v>9</v>
      </c>
      <c r="I17" s="7" t="s">
        <v>10</v>
      </c>
    </row>
    <row r="18" spans="1:10" ht="15" customHeight="1" x14ac:dyDescent="0.3">
      <c r="A18" s="9" t="s">
        <v>60</v>
      </c>
      <c r="B18" s="9" t="s">
        <v>57</v>
      </c>
      <c r="C18" s="9" t="s">
        <v>62</v>
      </c>
      <c r="D18" s="10">
        <v>0.125</v>
      </c>
      <c r="E18" s="9" t="s">
        <v>58</v>
      </c>
      <c r="F18" s="9">
        <v>1</v>
      </c>
      <c r="G18" s="9"/>
      <c r="H18" s="33"/>
      <c r="I18" s="10">
        <f>IF(H18&lt;&gt;"",D18*F18*H18,D18*F18)</f>
        <v>0.125</v>
      </c>
    </row>
    <row r="19" spans="1:10" x14ac:dyDescent="0.3">
      <c r="A19" s="9" t="s">
        <v>61</v>
      </c>
      <c r="B19" s="9" t="s">
        <v>59</v>
      </c>
      <c r="C19" s="9" t="s">
        <v>63</v>
      </c>
      <c r="D19" s="44">
        <v>1.5</v>
      </c>
      <c r="E19" s="9" t="s">
        <v>58</v>
      </c>
      <c r="F19" s="9">
        <v>1</v>
      </c>
      <c r="G19" s="9"/>
      <c r="H19" s="33"/>
      <c r="I19" s="10">
        <f>IF(H19&lt;&gt;"",D19*F19*H19,D19*F19)</f>
        <v>1.5</v>
      </c>
    </row>
    <row r="20" spans="1:10" s="8" customFormat="1" x14ac:dyDescent="0.3">
      <c r="H20" s="12" t="s">
        <v>10</v>
      </c>
      <c r="I20" s="14">
        <f>SUM(I18:I19)</f>
        <v>1.625</v>
      </c>
    </row>
    <row r="22" spans="1:10" s="8" customFormat="1" x14ac:dyDescent="0.3">
      <c r="A22" s="7" t="s">
        <v>72</v>
      </c>
      <c r="B22" s="7" t="s">
        <v>11</v>
      </c>
      <c r="C22" s="7" t="s">
        <v>5</v>
      </c>
      <c r="D22" s="7" t="s">
        <v>73</v>
      </c>
      <c r="E22" s="7" t="s">
        <v>28</v>
      </c>
      <c r="F22" s="7" t="s">
        <v>29</v>
      </c>
      <c r="G22" s="7" t="s">
        <v>30</v>
      </c>
      <c r="H22" s="7" t="s">
        <v>31</v>
      </c>
      <c r="I22" s="7" t="s">
        <v>6</v>
      </c>
      <c r="J22" s="7" t="s">
        <v>10</v>
      </c>
    </row>
    <row r="23" spans="1:10" x14ac:dyDescent="0.3">
      <c r="A23" s="9" t="s">
        <v>38</v>
      </c>
      <c r="B23" s="43" t="s">
        <v>42</v>
      </c>
      <c r="C23" s="9"/>
      <c r="D23" s="10"/>
      <c r="E23" s="29"/>
      <c r="F23" s="15"/>
      <c r="G23" s="9"/>
      <c r="H23" s="13"/>
      <c r="I23" s="16"/>
      <c r="J23" s="10">
        <f>D23*I23</f>
        <v>0</v>
      </c>
    </row>
    <row r="24" spans="1:10" s="8" customFormat="1" ht="15" customHeight="1" x14ac:dyDescent="0.3">
      <c r="I24" s="12" t="s">
        <v>10</v>
      </c>
      <c r="J24" s="14">
        <f>SUM(J23:J23)</f>
        <v>0</v>
      </c>
    </row>
    <row r="25" spans="1:10" x14ac:dyDescent="0.3">
      <c r="H25" s="17"/>
      <c r="I25" s="18"/>
    </row>
    <row r="26" spans="1:10" s="8" customFormat="1" ht="15" customHeight="1" x14ac:dyDescent="0.3">
      <c r="A26" s="7" t="s">
        <v>72</v>
      </c>
      <c r="B26" s="7" t="s">
        <v>18</v>
      </c>
      <c r="C26" s="7" t="s">
        <v>5</v>
      </c>
      <c r="D26" s="7" t="s">
        <v>73</v>
      </c>
      <c r="E26" s="7" t="s">
        <v>3</v>
      </c>
      <c r="F26" s="7" t="s">
        <v>6</v>
      </c>
      <c r="G26" s="7" t="s">
        <v>19</v>
      </c>
      <c r="H26" s="7" t="s">
        <v>71</v>
      </c>
      <c r="I26" s="7" t="s">
        <v>10</v>
      </c>
    </row>
    <row r="27" spans="1:10" x14ac:dyDescent="0.3">
      <c r="A27" s="9" t="s">
        <v>41</v>
      </c>
      <c r="B27" s="9" t="s">
        <v>40</v>
      </c>
      <c r="C27" s="9"/>
      <c r="D27" s="10"/>
      <c r="E27" s="9"/>
      <c r="F27" s="9"/>
      <c r="G27" s="9"/>
      <c r="H27" s="9"/>
      <c r="I27" s="10"/>
    </row>
    <row r="28" spans="1:10" s="8" customFormat="1" x14ac:dyDescent="0.3">
      <c r="H28" s="12" t="s">
        <v>10</v>
      </c>
      <c r="I28" s="14">
        <f>SUM(I27:I27)</f>
        <v>0</v>
      </c>
    </row>
  </sheetData>
  <phoneticPr fontId="0" type="noConversion"/>
  <pageMargins left="0.5" right="0.5" top="0.75" bottom="0.75" header="0.3" footer="0.3"/>
  <pageSetup paperSize="9" scale="7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24"/>
  <sheetViews>
    <sheetView showGridLines="0" zoomScale="85" zoomScaleNormal="85" workbookViewId="0">
      <selection activeCell="E17" sqref="E17"/>
    </sheetView>
  </sheetViews>
  <sheetFormatPr defaultColWidth="9.109375" defaultRowHeight="14.4" x14ac:dyDescent="0.3"/>
  <cols>
    <col min="1" max="1" width="15" style="2" bestFit="1" customWidth="1"/>
    <col min="2" max="2" width="16.44140625" style="2" customWidth="1"/>
    <col min="3" max="3" width="16.88671875" style="2" customWidth="1"/>
    <col min="4" max="4" width="13.5546875" style="2" bestFit="1" customWidth="1"/>
    <col min="5" max="5" width="14.109375" style="2" bestFit="1" customWidth="1"/>
    <col min="6" max="6" width="12" style="2" bestFit="1" customWidth="1"/>
    <col min="7" max="7" width="10.109375" style="2" bestFit="1" customWidth="1"/>
    <col min="8" max="8" width="13.88671875" style="2" bestFit="1" customWidth="1"/>
    <col min="9" max="9" width="15.5546875" style="2" bestFit="1" customWidth="1"/>
    <col min="10" max="10" width="13.88671875" style="2" bestFit="1" customWidth="1"/>
    <col min="11" max="11" width="10.44140625" style="2" bestFit="1" customWidth="1"/>
    <col min="12" max="12" width="11.44140625" style="2" bestFit="1" customWidth="1"/>
    <col min="13" max="13" width="13.88671875" style="2" bestFit="1" customWidth="1"/>
    <col min="14" max="14" width="15" style="2" bestFit="1" customWidth="1"/>
    <col min="15" max="15" width="9.109375" style="2"/>
    <col min="16" max="16" width="9.44140625" style="2" bestFit="1" customWidth="1"/>
    <col min="17" max="18" width="9.109375" style="2"/>
    <col min="19" max="19" width="10.44140625" style="2" bestFit="1" customWidth="1"/>
    <col min="20" max="20" width="9.44140625" style="2" bestFit="1" customWidth="1"/>
    <col min="21" max="21" width="9.109375" style="2"/>
    <col min="22" max="22" width="9.44140625" style="2" bestFit="1" customWidth="1"/>
    <col min="23" max="23" width="9.109375" style="2"/>
    <col min="24" max="25" width="10.109375" style="2" bestFit="1" customWidth="1"/>
    <col min="26" max="28" width="9.44140625" style="2" bestFit="1" customWidth="1"/>
    <col min="29" max="16384" width="9.109375" style="2"/>
  </cols>
  <sheetData>
    <row r="1" spans="1:14" x14ac:dyDescent="0.3">
      <c r="A1" s="1" t="s">
        <v>13</v>
      </c>
      <c r="B1" s="2" t="s">
        <v>46</v>
      </c>
      <c r="J1" s="32" t="s">
        <v>20</v>
      </c>
      <c r="K1" s="3">
        <v>15</v>
      </c>
      <c r="M1" s="1" t="s">
        <v>17</v>
      </c>
      <c r="N1" s="4">
        <f>N11+I15+J19+I23</f>
        <v>30</v>
      </c>
    </row>
    <row r="2" spans="1:14" x14ac:dyDescent="0.3">
      <c r="A2" s="1" t="s">
        <v>2</v>
      </c>
      <c r="B2" s="2" t="s">
        <v>47</v>
      </c>
      <c r="D2" s="45"/>
      <c r="M2" s="1" t="s">
        <v>24</v>
      </c>
      <c r="N2" s="5">
        <v>1</v>
      </c>
    </row>
    <row r="3" spans="1:14" x14ac:dyDescent="0.3">
      <c r="A3" s="1" t="s">
        <v>0</v>
      </c>
      <c r="B3" s="2" t="s">
        <v>45</v>
      </c>
      <c r="D3" s="45"/>
      <c r="J3" s="1" t="s">
        <v>25</v>
      </c>
    </row>
    <row r="4" spans="1:14" x14ac:dyDescent="0.3">
      <c r="A4" s="1" t="s">
        <v>1</v>
      </c>
      <c r="B4" s="6" t="s">
        <v>54</v>
      </c>
      <c r="D4" s="45"/>
      <c r="J4" s="1" t="s">
        <v>26</v>
      </c>
      <c r="M4" s="1" t="s">
        <v>33</v>
      </c>
      <c r="N4" s="4">
        <f>N1*N2</f>
        <v>30</v>
      </c>
    </row>
    <row r="5" spans="1:14" x14ac:dyDescent="0.3">
      <c r="A5" s="1" t="s">
        <v>12</v>
      </c>
      <c r="B5" s="6">
        <v>10201</v>
      </c>
      <c r="J5" s="1" t="s">
        <v>27</v>
      </c>
    </row>
    <row r="6" spans="1:14" x14ac:dyDescent="0.3">
      <c r="A6" s="1" t="s">
        <v>34</v>
      </c>
      <c r="B6" s="2" t="s">
        <v>21</v>
      </c>
    </row>
    <row r="7" spans="1:14" x14ac:dyDescent="0.3">
      <c r="A7" s="1" t="s">
        <v>22</v>
      </c>
    </row>
    <row r="9" spans="1:14" s="8" customFormat="1" x14ac:dyDescent="0.3">
      <c r="A9" s="7" t="s">
        <v>74</v>
      </c>
      <c r="B9" s="7" t="s">
        <v>4</v>
      </c>
      <c r="C9" s="7" t="s">
        <v>5</v>
      </c>
      <c r="D9" s="7" t="s">
        <v>75</v>
      </c>
      <c r="E9" s="7" t="s">
        <v>28</v>
      </c>
      <c r="F9" s="7" t="s">
        <v>29</v>
      </c>
      <c r="G9" s="7" t="s">
        <v>30</v>
      </c>
      <c r="H9" s="7" t="s">
        <v>31</v>
      </c>
      <c r="I9" s="7" t="s">
        <v>32</v>
      </c>
      <c r="J9" s="7" t="s">
        <v>16</v>
      </c>
      <c r="K9" s="7" t="s">
        <v>14</v>
      </c>
      <c r="L9" s="7" t="s">
        <v>15</v>
      </c>
      <c r="M9" s="7" t="s">
        <v>6</v>
      </c>
      <c r="N9" s="7" t="s">
        <v>10</v>
      </c>
    </row>
    <row r="10" spans="1:14" ht="43.2" x14ac:dyDescent="0.3">
      <c r="A10" s="9" t="s">
        <v>48</v>
      </c>
      <c r="B10" s="20" t="s">
        <v>65</v>
      </c>
      <c r="C10" s="19" t="s">
        <v>66</v>
      </c>
      <c r="D10" s="21">
        <v>30</v>
      </c>
      <c r="E10" s="22"/>
      <c r="F10" s="22" t="s">
        <v>55</v>
      </c>
      <c r="G10" s="22"/>
      <c r="H10" s="23"/>
      <c r="I10" s="24"/>
      <c r="J10" s="25"/>
      <c r="K10" s="23"/>
      <c r="L10" s="26"/>
      <c r="M10" s="28">
        <v>1</v>
      </c>
      <c r="N10" s="11">
        <f>IF(J10="",D10*M10,D10*J10*K10*L10*M10)</f>
        <v>30</v>
      </c>
    </row>
    <row r="11" spans="1:14" s="8" customFormat="1" x14ac:dyDescent="0.3">
      <c r="M11" s="12" t="s">
        <v>10</v>
      </c>
      <c r="N11" s="14">
        <f>SUM(N10:N10)</f>
        <v>30</v>
      </c>
    </row>
    <row r="13" spans="1:14" s="8" customFormat="1" x14ac:dyDescent="0.3">
      <c r="A13" s="7" t="s">
        <v>74</v>
      </c>
      <c r="B13" s="7" t="s">
        <v>7</v>
      </c>
      <c r="C13" s="7" t="s">
        <v>5</v>
      </c>
      <c r="D13" s="7" t="s">
        <v>75</v>
      </c>
      <c r="E13" s="7" t="s">
        <v>3</v>
      </c>
      <c r="F13" s="7" t="s">
        <v>6</v>
      </c>
      <c r="G13" s="7" t="s">
        <v>8</v>
      </c>
      <c r="H13" s="7" t="s">
        <v>9</v>
      </c>
      <c r="I13" s="7" t="s">
        <v>10</v>
      </c>
    </row>
    <row r="14" spans="1:14" x14ac:dyDescent="0.3">
      <c r="A14" s="9" t="s">
        <v>49</v>
      </c>
      <c r="B14" s="31" t="s">
        <v>51</v>
      </c>
      <c r="C14" s="13"/>
      <c r="D14" s="10"/>
      <c r="E14" s="9"/>
      <c r="F14" s="9"/>
      <c r="G14" s="9"/>
      <c r="H14" s="33"/>
      <c r="I14" s="10">
        <f>IF(H14&lt;&gt;"",D14*F14*H14,D14*F14)</f>
        <v>0</v>
      </c>
    </row>
    <row r="15" spans="1:14" s="8" customFormat="1" x14ac:dyDescent="0.3">
      <c r="H15" s="12" t="s">
        <v>10</v>
      </c>
      <c r="I15" s="14">
        <f>SUM(I14:I14)</f>
        <v>0</v>
      </c>
    </row>
    <row r="17" spans="1:10" s="8" customFormat="1" x14ac:dyDescent="0.3">
      <c r="A17" s="7" t="s">
        <v>74</v>
      </c>
      <c r="B17" s="7" t="s">
        <v>11</v>
      </c>
      <c r="C17" s="7" t="s">
        <v>5</v>
      </c>
      <c r="D17" s="7" t="s">
        <v>75</v>
      </c>
      <c r="E17" s="7" t="s">
        <v>28</v>
      </c>
      <c r="F17" s="7" t="s">
        <v>29</v>
      </c>
      <c r="G17" s="7" t="s">
        <v>30</v>
      </c>
      <c r="H17" s="7" t="s">
        <v>31</v>
      </c>
      <c r="I17" s="7" t="s">
        <v>6</v>
      </c>
      <c r="J17" s="7" t="s">
        <v>10</v>
      </c>
    </row>
    <row r="18" spans="1:10" x14ac:dyDescent="0.3">
      <c r="A18" s="9" t="s">
        <v>50</v>
      </c>
      <c r="B18" s="9" t="s">
        <v>51</v>
      </c>
      <c r="C18" s="9"/>
      <c r="D18" s="10"/>
      <c r="E18" s="9"/>
      <c r="F18" s="15"/>
      <c r="G18" s="9"/>
      <c r="H18" s="13"/>
      <c r="I18" s="16"/>
      <c r="J18" s="10">
        <f>D18*I18</f>
        <v>0</v>
      </c>
    </row>
    <row r="19" spans="1:10" s="8" customFormat="1" x14ac:dyDescent="0.3">
      <c r="I19" s="34" t="s">
        <v>10</v>
      </c>
      <c r="J19" s="35">
        <f>SUM(J18:J18)</f>
        <v>0</v>
      </c>
    </row>
    <row r="20" spans="1:10" x14ac:dyDescent="0.3">
      <c r="H20" s="17"/>
      <c r="I20" s="18"/>
    </row>
    <row r="21" spans="1:10" s="8" customFormat="1" x14ac:dyDescent="0.3">
      <c r="A21" s="7" t="s">
        <v>74</v>
      </c>
      <c r="B21" s="7" t="s">
        <v>18</v>
      </c>
      <c r="C21" s="7" t="s">
        <v>5</v>
      </c>
      <c r="D21" s="7" t="s">
        <v>75</v>
      </c>
      <c r="E21" s="7" t="s">
        <v>3</v>
      </c>
      <c r="F21" s="7" t="s">
        <v>6</v>
      </c>
      <c r="G21" s="7" t="s">
        <v>19</v>
      </c>
      <c r="H21" s="7" t="s">
        <v>70</v>
      </c>
      <c r="I21" s="7" t="s">
        <v>10</v>
      </c>
    </row>
    <row r="22" spans="1:10" x14ac:dyDescent="0.3">
      <c r="A22" s="9" t="s">
        <v>53</v>
      </c>
      <c r="B22" s="9" t="s">
        <v>51</v>
      </c>
      <c r="C22" s="9"/>
      <c r="D22" s="10"/>
      <c r="E22" s="9"/>
      <c r="F22" s="9"/>
      <c r="G22" s="9"/>
      <c r="H22" s="9"/>
      <c r="I22" s="10" t="str">
        <f>IF(G22&lt;&gt;"",D22*F22/G22*H22,"")</f>
        <v/>
      </c>
    </row>
    <row r="23" spans="1:10" s="8" customFormat="1" x14ac:dyDescent="0.3">
      <c r="H23" s="12" t="s">
        <v>10</v>
      </c>
      <c r="I23" s="14">
        <f>SUM(I22:I22)</f>
        <v>0</v>
      </c>
    </row>
    <row r="24" spans="1:10" x14ac:dyDescent="0.3">
      <c r="H24" s="17"/>
      <c r="I24" s="18"/>
    </row>
  </sheetData>
  <phoneticPr fontId="6"/>
  <pageMargins left="0.7" right="0.7" top="0.75" bottom="0.75" header="0.3" footer="0.3"/>
  <pageSetup paperSize="9" scale="68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24"/>
  <sheetViews>
    <sheetView showGridLines="0" tabSelected="1" zoomScale="85" zoomScaleNormal="85" workbookViewId="0">
      <selection activeCell="K18" sqref="K18"/>
    </sheetView>
  </sheetViews>
  <sheetFormatPr defaultColWidth="9.109375" defaultRowHeight="14.4" x14ac:dyDescent="0.3"/>
  <cols>
    <col min="1" max="1" width="15" style="2" bestFit="1" customWidth="1"/>
    <col min="2" max="2" width="16.44140625" style="2" customWidth="1"/>
    <col min="3" max="3" width="16.88671875" style="2" customWidth="1"/>
    <col min="4" max="4" width="13.5546875" style="2" bestFit="1" customWidth="1"/>
    <col min="5" max="5" width="14.109375" style="2" bestFit="1" customWidth="1"/>
    <col min="6" max="6" width="12" style="2" bestFit="1" customWidth="1"/>
    <col min="7" max="7" width="10.109375" style="2" bestFit="1" customWidth="1"/>
    <col min="8" max="8" width="13.88671875" style="2" bestFit="1" customWidth="1"/>
    <col min="9" max="9" width="15.5546875" style="2" bestFit="1" customWidth="1"/>
    <col min="10" max="10" width="13.88671875" style="2" bestFit="1" customWidth="1"/>
    <col min="11" max="11" width="10.44140625" style="2" bestFit="1" customWidth="1"/>
    <col min="12" max="12" width="11.44140625" style="2" bestFit="1" customWidth="1"/>
    <col min="13" max="13" width="13.88671875" style="2" bestFit="1" customWidth="1"/>
    <col min="14" max="14" width="15" style="2" bestFit="1" customWidth="1"/>
    <col min="15" max="15" width="9.109375" style="2"/>
    <col min="16" max="16" width="9.44140625" style="2" bestFit="1" customWidth="1"/>
    <col min="17" max="18" width="9.109375" style="2"/>
    <col min="19" max="19" width="10.44140625" style="2" bestFit="1" customWidth="1"/>
    <col min="20" max="20" width="9.44140625" style="2" bestFit="1" customWidth="1"/>
    <col min="21" max="21" width="9.109375" style="2"/>
    <col min="22" max="22" width="9.44140625" style="2" bestFit="1" customWidth="1"/>
    <col min="23" max="23" width="9.109375" style="2"/>
    <col min="24" max="25" width="10.109375" style="2" bestFit="1" customWidth="1"/>
    <col min="26" max="28" width="9.44140625" style="2" bestFit="1" customWidth="1"/>
    <col min="29" max="16384" width="9.109375" style="2"/>
  </cols>
  <sheetData>
    <row r="1" spans="1:14" x14ac:dyDescent="0.3">
      <c r="A1" s="1" t="s">
        <v>13</v>
      </c>
      <c r="B1" s="2" t="s">
        <v>46</v>
      </c>
      <c r="J1" s="32" t="s">
        <v>20</v>
      </c>
      <c r="K1" s="3">
        <v>15</v>
      </c>
      <c r="M1" s="1" t="s">
        <v>17</v>
      </c>
      <c r="N1" s="4">
        <f>N11+I15+J19+I23</f>
        <v>26</v>
      </c>
    </row>
    <row r="2" spans="1:14" x14ac:dyDescent="0.3">
      <c r="A2" s="1" t="s">
        <v>2</v>
      </c>
      <c r="B2" s="2" t="s">
        <v>47</v>
      </c>
      <c r="D2" s="46"/>
      <c r="M2" s="1" t="s">
        <v>24</v>
      </c>
      <c r="N2" s="5">
        <v>1</v>
      </c>
    </row>
    <row r="3" spans="1:14" x14ac:dyDescent="0.3">
      <c r="A3" s="1" t="s">
        <v>0</v>
      </c>
      <c r="B3" s="6" t="s">
        <v>45</v>
      </c>
      <c r="D3" s="46"/>
      <c r="J3" s="1" t="s">
        <v>25</v>
      </c>
    </row>
    <row r="4" spans="1:14" ht="28.8" x14ac:dyDescent="0.3">
      <c r="A4" s="1" t="s">
        <v>1</v>
      </c>
      <c r="B4" s="6" t="s">
        <v>67</v>
      </c>
      <c r="D4" s="46"/>
      <c r="J4" s="1" t="s">
        <v>26</v>
      </c>
      <c r="M4" s="1" t="s">
        <v>33</v>
      </c>
      <c r="N4" s="4">
        <f>N1*N2</f>
        <v>26</v>
      </c>
    </row>
    <row r="5" spans="1:14" x14ac:dyDescent="0.3">
      <c r="A5" s="1" t="s">
        <v>12</v>
      </c>
      <c r="B5" s="6">
        <v>10202</v>
      </c>
      <c r="J5" s="1" t="s">
        <v>27</v>
      </c>
    </row>
    <row r="6" spans="1:14" x14ac:dyDescent="0.3">
      <c r="A6" s="1" t="s">
        <v>34</v>
      </c>
      <c r="B6" s="2" t="s">
        <v>21</v>
      </c>
    </row>
    <row r="7" spans="1:14" x14ac:dyDescent="0.3">
      <c r="A7" s="1" t="s">
        <v>22</v>
      </c>
    </row>
    <row r="9" spans="1:14" s="8" customFormat="1" x14ac:dyDescent="0.3">
      <c r="A9" s="7" t="s">
        <v>74</v>
      </c>
      <c r="B9" s="7" t="s">
        <v>4</v>
      </c>
      <c r="C9" s="7" t="s">
        <v>5</v>
      </c>
      <c r="D9" s="7" t="s">
        <v>75</v>
      </c>
      <c r="E9" s="7" t="s">
        <v>28</v>
      </c>
      <c r="F9" s="7" t="s">
        <v>29</v>
      </c>
      <c r="G9" s="7" t="s">
        <v>30</v>
      </c>
      <c r="H9" s="7" t="s">
        <v>31</v>
      </c>
      <c r="I9" s="7" t="s">
        <v>32</v>
      </c>
      <c r="J9" s="7" t="s">
        <v>16</v>
      </c>
      <c r="K9" s="7" t="s">
        <v>14</v>
      </c>
      <c r="L9" s="7" t="s">
        <v>15</v>
      </c>
      <c r="M9" s="7" t="s">
        <v>6</v>
      </c>
      <c r="N9" s="7" t="s">
        <v>10</v>
      </c>
    </row>
    <row r="10" spans="1:14" ht="59.1" customHeight="1" x14ac:dyDescent="0.3">
      <c r="A10" s="9" t="s">
        <v>48</v>
      </c>
      <c r="B10" s="36" t="s">
        <v>64</v>
      </c>
      <c r="C10" s="36" t="s">
        <v>56</v>
      </c>
      <c r="D10" s="21">
        <v>26</v>
      </c>
      <c r="E10" s="22"/>
      <c r="F10" s="22" t="s">
        <v>55</v>
      </c>
      <c r="G10" s="22"/>
      <c r="H10" s="23"/>
      <c r="I10" s="24"/>
      <c r="J10" s="25"/>
      <c r="K10" s="23"/>
      <c r="L10" s="26"/>
      <c r="M10" s="28">
        <v>1</v>
      </c>
      <c r="N10" s="11">
        <f>IF(J10="",D10*M10,D10*J10*K10*L10*M10)</f>
        <v>26</v>
      </c>
    </row>
    <row r="11" spans="1:14" s="8" customFormat="1" x14ac:dyDescent="0.3">
      <c r="M11" s="12" t="s">
        <v>10</v>
      </c>
      <c r="N11" s="14">
        <f>SUM(N10:N10)</f>
        <v>26</v>
      </c>
    </row>
    <row r="13" spans="1:14" s="8" customFormat="1" x14ac:dyDescent="0.3">
      <c r="A13" s="7" t="s">
        <v>74</v>
      </c>
      <c r="B13" s="7" t="s">
        <v>7</v>
      </c>
      <c r="C13" s="7" t="s">
        <v>5</v>
      </c>
      <c r="D13" s="7" t="s">
        <v>75</v>
      </c>
      <c r="E13" s="7" t="s">
        <v>3</v>
      </c>
      <c r="F13" s="7" t="s">
        <v>6</v>
      </c>
      <c r="G13" s="7" t="s">
        <v>8</v>
      </c>
      <c r="H13" s="7" t="s">
        <v>9</v>
      </c>
      <c r="I13" s="7" t="s">
        <v>10</v>
      </c>
    </row>
    <row r="14" spans="1:14" x14ac:dyDescent="0.3">
      <c r="A14" s="9" t="s">
        <v>49</v>
      </c>
      <c r="B14" s="31" t="s">
        <v>51</v>
      </c>
      <c r="C14" s="13"/>
      <c r="D14" s="10"/>
      <c r="E14" s="9"/>
      <c r="F14" s="9"/>
      <c r="G14" s="9"/>
      <c r="H14" s="33"/>
      <c r="I14" s="10">
        <f>IF(H14&lt;&gt;"",D14*F14*H14,D14*F14)</f>
        <v>0</v>
      </c>
    </row>
    <row r="15" spans="1:14" s="8" customFormat="1" x14ac:dyDescent="0.3">
      <c r="H15" s="12" t="s">
        <v>10</v>
      </c>
      <c r="I15" s="14">
        <f>SUM(I14:I14)</f>
        <v>0</v>
      </c>
    </row>
    <row r="17" spans="1:10" s="8" customFormat="1" x14ac:dyDescent="0.3">
      <c r="A17" s="7" t="s">
        <v>74</v>
      </c>
      <c r="B17" s="7" t="s">
        <v>11</v>
      </c>
      <c r="C17" s="7" t="s">
        <v>5</v>
      </c>
      <c r="D17" s="7" t="s">
        <v>75</v>
      </c>
      <c r="E17" s="7" t="s">
        <v>28</v>
      </c>
      <c r="F17" s="7" t="s">
        <v>29</v>
      </c>
      <c r="G17" s="7" t="s">
        <v>30</v>
      </c>
      <c r="H17" s="7" t="s">
        <v>31</v>
      </c>
      <c r="I17" s="7" t="s">
        <v>6</v>
      </c>
      <c r="J17" s="7" t="s">
        <v>10</v>
      </c>
    </row>
    <row r="18" spans="1:10" x14ac:dyDescent="0.3">
      <c r="A18" s="9" t="s">
        <v>50</v>
      </c>
      <c r="B18" s="9" t="s">
        <v>51</v>
      </c>
      <c r="C18" s="9"/>
      <c r="D18" s="10"/>
      <c r="E18" s="9"/>
      <c r="F18" s="15"/>
      <c r="G18" s="9"/>
      <c r="H18" s="13"/>
      <c r="I18" s="16"/>
      <c r="J18" s="10">
        <f>D18*I18</f>
        <v>0</v>
      </c>
    </row>
    <row r="19" spans="1:10" s="8" customFormat="1" x14ac:dyDescent="0.3">
      <c r="I19" s="34" t="s">
        <v>10</v>
      </c>
      <c r="J19" s="35">
        <f>SUM(J18:J18)</f>
        <v>0</v>
      </c>
    </row>
    <row r="20" spans="1:10" x14ac:dyDescent="0.3">
      <c r="H20" s="17"/>
      <c r="I20" s="18"/>
    </row>
    <row r="21" spans="1:10" s="8" customFormat="1" x14ac:dyDescent="0.3">
      <c r="A21" s="7" t="s">
        <v>74</v>
      </c>
      <c r="B21" s="7" t="s">
        <v>18</v>
      </c>
      <c r="C21" s="7" t="s">
        <v>5</v>
      </c>
      <c r="D21" s="7" t="s">
        <v>75</v>
      </c>
      <c r="E21" s="7" t="s">
        <v>3</v>
      </c>
      <c r="F21" s="7" t="s">
        <v>6</v>
      </c>
      <c r="G21" s="7" t="s">
        <v>19</v>
      </c>
      <c r="H21" s="7" t="s">
        <v>52</v>
      </c>
      <c r="I21" s="7" t="s">
        <v>10</v>
      </c>
    </row>
    <row r="22" spans="1:10" x14ac:dyDescent="0.3">
      <c r="A22" s="9" t="s">
        <v>53</v>
      </c>
      <c r="B22" s="9" t="s">
        <v>51</v>
      </c>
      <c r="C22" s="9"/>
      <c r="D22" s="10"/>
      <c r="E22" s="9"/>
      <c r="F22" s="9"/>
      <c r="G22" s="9"/>
      <c r="H22" s="9"/>
      <c r="I22" s="10" t="str">
        <f>IF(G22&lt;&gt;"",D22*F22/G22*H22,"")</f>
        <v/>
      </c>
    </row>
    <row r="23" spans="1:10" s="8" customFormat="1" x14ac:dyDescent="0.3">
      <c r="H23" s="12" t="s">
        <v>10</v>
      </c>
      <c r="I23" s="14">
        <f>SUM(I22:I22)</f>
        <v>0</v>
      </c>
    </row>
    <row r="24" spans="1:10" x14ac:dyDescent="0.3">
      <c r="H24" s="17"/>
      <c r="I24" s="18"/>
    </row>
  </sheetData>
  <phoneticPr fontId="6"/>
  <pageMargins left="0.7" right="0.7" top="0.75" bottom="0.75" header="0.3" footer="0.3"/>
  <pageSetup paperSize="9" scale="69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Balance Bar Asm</vt:lpstr>
      <vt:lpstr>Balance Bar</vt:lpstr>
      <vt:lpstr>Balance Bar Cable Adjuster</vt:lpstr>
      <vt:lpstr>'Balance Bar Asm'!Print_Area</vt:lpstr>
    </vt:vector>
  </TitlesOfParts>
  <Company>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Riley</dc:creator>
  <cp:lastModifiedBy>Guccie</cp:lastModifiedBy>
  <cp:lastPrinted>2017-06-15T15:04:30Z</cp:lastPrinted>
  <dcterms:created xsi:type="dcterms:W3CDTF">2008-10-07T18:47:36Z</dcterms:created>
  <dcterms:modified xsi:type="dcterms:W3CDTF">2020-04-06T08:50:40Z</dcterms:modified>
</cp:coreProperties>
</file>