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yomei/Projects/cost-calculator/example/fca_files/"/>
    </mc:Choice>
  </mc:AlternateContent>
  <xr:revisionPtr revIDLastSave="0" documentId="13_ncr:1_{C06F95D6-16D0-8F4B-B733-E2241550249B}" xr6:coauthVersionLast="47" xr6:coauthVersionMax="47" xr10:uidLastSave="{00000000-0000-0000-0000-000000000000}"/>
  <bookViews>
    <workbookView xWindow="220" yWindow="1100" windowWidth="21040" windowHeight="11840" activeTab="2" xr2:uid="{00000000-000D-0000-FFFF-FFFF00000000}"/>
  </bookViews>
  <sheets>
    <sheet name="Brake Pads" sheetId="1" r:id="rId1"/>
    <sheet name="Front Brake Pad" sheetId="2" r:id="rId2"/>
    <sheet name="Rear Brake Pad" sheetId="3" r:id="rId3"/>
  </sheets>
  <definedNames>
    <definedName name="Car">#REF!</definedName>
    <definedName name="CompCode">#REF!</definedName>
    <definedName name="_xlnm.Print_Area" localSheetId="0">'Brake Pads'!$A$1:$N$27</definedName>
    <definedName name="_xlnm.Print_Area" localSheetId="1">'Front Brake Pad'!$A$1:$N$23</definedName>
    <definedName name="_xlnm.Print_Area" localSheetId="2">'Rear Brake Pad'!$A$1:$N$23</definedName>
    <definedName name="Process_P1" localSheetId="1">'Front Brake Pad'!$B$78:$B$214</definedName>
    <definedName name="Process_P1" localSheetId="2">'Rear Brake Pad'!$B$78:$B$214</definedName>
    <definedName name="Process_P1">#REF!</definedName>
    <definedName name="Processes">#REF!</definedName>
    <definedName name="Un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3" l="1"/>
  <c r="J18" i="3"/>
  <c r="J19" i="3" s="1"/>
  <c r="I14" i="3"/>
  <c r="I15" i="3" s="1"/>
  <c r="N10" i="3"/>
  <c r="N11" i="3" s="1"/>
  <c r="N1" i="3" s="1"/>
  <c r="I23" i="2"/>
  <c r="J19" i="2"/>
  <c r="J18" i="2"/>
  <c r="I15" i="2"/>
  <c r="I14" i="2"/>
  <c r="N10" i="2"/>
  <c r="N11" i="2" s="1"/>
  <c r="N1" i="2" s="1"/>
  <c r="I27" i="1"/>
  <c r="J23" i="1"/>
  <c r="J22" i="1"/>
  <c r="I18" i="1"/>
  <c r="I19" i="1" s="1"/>
  <c r="N15" i="1"/>
  <c r="E10" i="1"/>
  <c r="C10" i="1"/>
  <c r="B10" i="1"/>
  <c r="E9" i="1"/>
  <c r="C9" i="1"/>
  <c r="B9" i="1"/>
  <c r="N4" i="2" l="1"/>
  <c r="D9" i="1"/>
  <c r="F9" i="1" s="1"/>
  <c r="D10" i="1"/>
  <c r="F10" i="1" s="1"/>
  <c r="N4" i="3"/>
  <c r="F11" i="1" l="1"/>
  <c r="N1" i="1" s="1"/>
  <c r="N4" i="1" s="1"/>
</calcChain>
</file>

<file path=xl/sharedStrings.xml><?xml version="1.0" encoding="utf-8"?>
<sst xmlns="http://schemas.openxmlformats.org/spreadsheetml/2006/main" count="231" uniqueCount="54">
  <si>
    <t>University</t>
  </si>
  <si>
    <t>Kyoto University</t>
  </si>
  <si>
    <t>Car #</t>
  </si>
  <si>
    <t>Asm Cost</t>
  </si>
  <si>
    <t>System</t>
  </si>
  <si>
    <t>Brake System</t>
  </si>
  <si>
    <t>Qty</t>
  </si>
  <si>
    <t>Assembly</t>
  </si>
  <si>
    <t>Brake Pads</t>
  </si>
  <si>
    <t>FileLink1</t>
  </si>
  <si>
    <t>P/N Base</t>
  </si>
  <si>
    <t>A1060</t>
  </si>
  <si>
    <t>FileLink2</t>
  </si>
  <si>
    <t>Extended Cost</t>
  </si>
  <si>
    <t>Suffix</t>
  </si>
  <si>
    <t>AA</t>
  </si>
  <si>
    <t>FileLink3</t>
  </si>
  <si>
    <t>Details</t>
  </si>
  <si>
    <t>Item Order</t>
  </si>
  <si>
    <t>Part</t>
  </si>
  <si>
    <t>Part Cost</t>
  </si>
  <si>
    <t>Quantity</t>
  </si>
  <si>
    <t>Sub Total</t>
  </si>
  <si>
    <t>PA1</t>
  </si>
  <si>
    <t>PA2</t>
  </si>
  <si>
    <t>Material</t>
  </si>
  <si>
    <t>Use</t>
  </si>
  <si>
    <t>Unit 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</si>
  <si>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</si>
  <si>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</si>
  <si>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</si>
  <si>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</si>
  <si>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</si>
  <si>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</si>
  <si>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</si>
  <si>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</si>
  <si>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MA1</t>
  </si>
  <si>
    <t>None</t>
  </si>
  <si>
    <t>Process</t>
  </si>
  <si>
    <t>Unit</t>
  </si>
  <si>
    <t>Multiplier</t>
  </si>
  <si>
    <t>Mult. Val.</t>
  </si>
  <si>
    <t>PR1</t>
  </si>
  <si>
    <t>Fastener</t>
  </si>
  <si>
    <t>FA1</t>
  </si>
  <si>
    <t>Tooling</t>
  </si>
  <si>
    <t>PVF</t>
  </si>
  <si>
    <t>FracIncld</t>
  </si>
  <si>
    <t>TO1</t>
  </si>
  <si>
    <t>Front Brake Pad</t>
  </si>
  <si>
    <t>Brake Pad, Iron or Steel Rotor</t>
  </si>
  <si>
    <t>Front Brake Pads</t>
  </si>
  <si>
    <t>mm^3</t>
  </si>
  <si>
    <t>Rear Brake 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</si>
</sst>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* #,##0_);_(* \(#,##0\);_(* &quot;-&quot;??_);_(@_)"/>
    <numFmt numFmtId="178" formatCode="0_);[Red]\(0\)"/>
    <numFmt numFmtId="179" formatCode="_(&quot;$&quot;* #,##0.0000_);_(&quot;$&quot;* \(#,##0.0000\);_(&quot;$&quot;* &quot;-&quot;??_);_(@_)"/>
    <numFmt numFmtId="180" formatCode="0.00.E+00"/>
    <numFmt numFmtId="181" formatCode="&quot;$&quot;#,##0.00"/>
  </numFmts>
  <fonts count="14"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indexed="17"/>
      <name val="Calibri"/>
      <family val="2"/>
    </font>
    <font>
      <sz val="10"/>
      <name val="MS Sans Serif"/>
      <family val="2"/>
    </font>
    <font>
      <sz val="10"/>
      <name val="Verdana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sz val="6"/>
      <name val="Yu Gothic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7">
    <xf numFmtId="0" fontId="0" fillId="0" borderId="0"/>
    <xf numFmtId="43" fontId="1" fillId="0" borderId="0"/>
    <xf numFmtId="176" fontId="10" fillId="5" borderId="4">
      <alignment vertical="center" wrapText="1"/>
    </xf>
    <xf numFmtId="176" fontId="11" fillId="6" borderId="1">
      <alignment vertical="center" wrapText="1"/>
    </xf>
    <xf numFmtId="176" fontId="1" fillId="0" borderId="0"/>
    <xf numFmtId="0" fontId="6" fillId="2" borderId="0"/>
    <xf numFmtId="0" fontId="6" fillId="2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5" fillId="0" borderId="0"/>
    <xf numFmtId="181" fontId="10" fillId="0" borderId="4">
      <alignment vertical="center" wrapText="1"/>
    </xf>
    <xf numFmtId="0" fontId="12" fillId="3" borderId="5"/>
    <xf numFmtId="43" fontId="2" fillId="0" borderId="0"/>
    <xf numFmtId="176" fontId="2" fillId="0" borderId="0"/>
    <xf numFmtId="176" fontId="1" fillId="0" borderId="0"/>
    <xf numFmtId="0" fontId="7" fillId="0" borderId="0"/>
  </cellStyleXfs>
  <cellXfs count="35">
    <xf numFmtId="0" fontId="0" fillId="0" borderId="0" xfId="0"/>
    <xf numFmtId="0" fontId="3" fillId="4" borderId="2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quotePrefix="1" applyFont="1" applyAlignment="1">
      <alignment horizontal="right" wrapText="1"/>
    </xf>
    <xf numFmtId="37" fontId="4" fillId="0" borderId="0" xfId="23" applyNumberFormat="1" applyFont="1" applyAlignment="1">
      <alignment wrapText="1"/>
    </xf>
    <xf numFmtId="0" fontId="4" fillId="0" borderId="0" xfId="0" applyFont="1" applyAlignment="1">
      <alignment horizontal="left" wrapText="1"/>
    </xf>
    <xf numFmtId="0" fontId="3" fillId="4" borderId="3" xfId="0" applyFont="1" applyFill="1" applyBorder="1" applyAlignment="1">
      <alignment wrapText="1"/>
    </xf>
    <xf numFmtId="0" fontId="3" fillId="0" borderId="0" xfId="0" applyFont="1" applyAlignment="1">
      <alignment wrapText="1"/>
    </xf>
    <xf numFmtId="11" fontId="4" fillId="0" borderId="3" xfId="0" applyNumberFormat="1" applyFont="1" applyBorder="1" applyAlignment="1">
      <alignment wrapText="1"/>
    </xf>
    <xf numFmtId="0" fontId="3" fillId="4" borderId="3" xfId="0" applyFont="1" applyFill="1" applyBorder="1" applyAlignment="1">
      <alignment horizontal="right" wrapText="1"/>
    </xf>
    <xf numFmtId="0" fontId="4" fillId="0" borderId="3" xfId="0" applyFont="1" applyBorder="1" applyAlignment="1">
      <alignment wrapText="1"/>
    </xf>
    <xf numFmtId="39" fontId="4" fillId="0" borderId="3" xfId="24" applyNumberFormat="1" applyFont="1" applyBorder="1" applyAlignment="1">
      <alignment wrapText="1"/>
    </xf>
    <xf numFmtId="37" fontId="4" fillId="0" borderId="3" xfId="24" applyNumberFormat="1" applyFont="1" applyBorder="1" applyAlignment="1">
      <alignment wrapText="1"/>
    </xf>
    <xf numFmtId="0" fontId="4" fillId="0" borderId="0" xfId="0" applyFont="1" applyAlignment="1">
      <alignment horizontal="right" wrapText="1"/>
    </xf>
    <xf numFmtId="2" fontId="2" fillId="0" borderId="3" xfId="26" applyNumberFormat="1" applyFont="1" applyBorder="1"/>
    <xf numFmtId="0" fontId="3" fillId="4" borderId="3" xfId="0" applyFont="1" applyFill="1" applyBorder="1"/>
    <xf numFmtId="0" fontId="3" fillId="0" borderId="0" xfId="0" applyFont="1"/>
    <xf numFmtId="0" fontId="0" fillId="0" borderId="3" xfId="26" applyFont="1" applyBorder="1" applyAlignment="1">
      <alignment wrapText="1"/>
    </xf>
    <xf numFmtId="0" fontId="3" fillId="7" borderId="3" xfId="0" applyFont="1" applyFill="1" applyBorder="1" applyAlignment="1">
      <alignment horizontal="right" wrapText="1"/>
    </xf>
    <xf numFmtId="2" fontId="4" fillId="0" borderId="3" xfId="0" applyNumberFormat="1" applyFont="1" applyBorder="1" applyAlignment="1">
      <alignment wrapText="1"/>
    </xf>
    <xf numFmtId="0" fontId="3" fillId="4" borderId="2" xfId="0" applyFont="1" applyFill="1" applyBorder="1" applyAlignment="1">
      <alignment horizontal="left" wrapText="1"/>
    </xf>
    <xf numFmtId="37" fontId="4" fillId="0" borderId="3" xfId="0" applyNumberFormat="1" applyFont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wrapText="1"/>
    </xf>
    <xf numFmtId="176" fontId="4" fillId="0" borderId="0" xfId="24" applyFont="1" applyAlignment="1">
      <alignment wrapText="1"/>
    </xf>
    <xf numFmtId="176" fontId="4" fillId="0" borderId="3" xfId="24" applyFont="1" applyBorder="1" applyAlignment="1">
      <alignment wrapText="1"/>
    </xf>
    <xf numFmtId="176" fontId="3" fillId="4" borderId="3" xfId="0" applyNumberFormat="1" applyFont="1" applyFill="1" applyBorder="1" applyAlignment="1">
      <alignment wrapText="1"/>
    </xf>
    <xf numFmtId="179" fontId="4" fillId="0" borderId="3" xfId="24" applyNumberFormat="1" applyFont="1" applyBorder="1" applyAlignment="1">
      <alignment wrapText="1"/>
    </xf>
    <xf numFmtId="43" fontId="4" fillId="0" borderId="3" xfId="23" applyFont="1" applyBorder="1" applyAlignment="1">
      <alignment wrapText="1"/>
    </xf>
    <xf numFmtId="177" fontId="4" fillId="0" borderId="3" xfId="23" applyNumberFormat="1" applyFont="1" applyBorder="1" applyAlignment="1">
      <alignment wrapText="1"/>
    </xf>
    <xf numFmtId="178" fontId="4" fillId="0" borderId="3" xfId="23" applyNumberFormat="1" applyFont="1" applyBorder="1" applyAlignment="1">
      <alignment wrapText="1"/>
    </xf>
    <xf numFmtId="176" fontId="4" fillId="0" borderId="3" xfId="0" applyNumberFormat="1" applyFont="1" applyBorder="1" applyAlignment="1">
      <alignment wrapText="1"/>
    </xf>
    <xf numFmtId="176" fontId="4" fillId="0" borderId="0" xfId="0" applyNumberFormat="1" applyFont="1" applyAlignment="1">
      <alignment wrapText="1"/>
    </xf>
    <xf numFmtId="176" fontId="3" fillId="7" borderId="3" xfId="0" applyNumberFormat="1" applyFont="1" applyFill="1" applyBorder="1" applyAlignment="1">
      <alignment wrapText="1"/>
    </xf>
    <xf numFmtId="180" fontId="4" fillId="0" borderId="3" xfId="23" applyNumberFormat="1" applyFont="1" applyBorder="1" applyAlignment="1">
      <alignment wrapText="1"/>
    </xf>
  </cellXfs>
  <cellStyles count="27">
    <cellStyle name="Comma 2" xfId="1" xr:uid="{00000000-0005-0000-0000-000001000000}"/>
    <cellStyle name="Cost Table Plain" xfId="2" xr:uid="{00000000-0005-0000-0000-000002000000}"/>
    <cellStyle name="Cost_Green" xfId="3" xr:uid="{00000000-0005-0000-0000-000003000000}"/>
    <cellStyle name="Currency 2" xfId="4" xr:uid="{00000000-0005-0000-0000-000004000000}"/>
    <cellStyle name="Good 2" xfId="5" xr:uid="{00000000-0005-0000-0000-000005000000}"/>
    <cellStyle name="Good_tblMaterials_J_v1.1" xfId="6" xr:uid="{00000000-0005-0000-0000-000006000000}"/>
    <cellStyle name="Normal 2" xfId="7" xr:uid="{00000000-0005-0000-0000-000007000000}"/>
    <cellStyle name="Normal 2 2" xfId="8" xr:uid="{00000000-0005-0000-0000-000008000000}"/>
    <cellStyle name="Normal 2 2 2" xfId="9" xr:uid="{00000000-0005-0000-0000-000009000000}"/>
    <cellStyle name="Normal 2 2 2 2" xfId="10" xr:uid="{00000000-0005-0000-0000-00000A000000}"/>
    <cellStyle name="Normal 2 2 2 2 2" xfId="11" xr:uid="{00000000-0005-0000-0000-00000B000000}"/>
    <cellStyle name="Normal 2 2 2 3" xfId="12" xr:uid="{00000000-0005-0000-0000-00000C000000}"/>
    <cellStyle name="Normal 2 2 3" xfId="13" xr:uid="{00000000-0005-0000-0000-00000D000000}"/>
    <cellStyle name="Normal 2 2 4" xfId="14" xr:uid="{00000000-0005-0000-0000-00000E000000}"/>
    <cellStyle name="Normal 2 2 4 2" xfId="15" xr:uid="{00000000-0005-0000-0000-00000F000000}"/>
    <cellStyle name="Normal 2 3" xfId="16" xr:uid="{00000000-0005-0000-0000-000010000000}"/>
    <cellStyle name="Normal 2 4" xfId="17" xr:uid="{00000000-0005-0000-0000-000011000000}"/>
    <cellStyle name="Normal 3" xfId="18" xr:uid="{00000000-0005-0000-0000-000012000000}"/>
    <cellStyle name="Normal 3 2" xfId="19" xr:uid="{00000000-0005-0000-0000-000013000000}"/>
    <cellStyle name="Normal_Sheet1" xfId="20" xr:uid="{00000000-0005-0000-0000-000014000000}"/>
    <cellStyle name="Style 1" xfId="21" xr:uid="{00000000-0005-0000-0000-000015000000}"/>
    <cellStyle name="計算 2" xfId="22" xr:uid="{00000000-0005-0000-0000-000016000000}"/>
    <cellStyle name="桁区切り [0.00]" xfId="23" builtinId="3"/>
    <cellStyle name="通貨 [0.00]" xfId="24" builtinId="4"/>
    <cellStyle name="通貨 [0.00] 2" xfId="25" xr:uid="{00000000-0005-0000-0000-000019000000}"/>
    <cellStyle name="標準" xfId="0" builtinId="0"/>
    <cellStyle name="標準 2" xfId="26" xr:uid="{00000000-0005-0000-0000-00001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N27"/>
  <sheetViews>
    <sheetView showGridLines="0" zoomScale="85" zoomScaleNormal="85" workbookViewId="0">
      <selection activeCell="H25" sqref="H25"/>
    </sheetView>
  </sheetViews>
  <sheetFormatPr baseColWidth="10" defaultColWidth="9.1640625" defaultRowHeight="15"/>
  <cols>
    <col min="1" max="1" width="10.5" style="2" bestFit="1" customWidth="1"/>
    <col min="2" max="2" width="25.5" style="2" customWidth="1"/>
    <col min="3" max="3" width="28.33203125" style="2" customWidth="1"/>
    <col min="4" max="4" width="11" style="2" bestFit="1" customWidth="1"/>
    <col min="5" max="5" width="10.33203125" style="2" bestFit="1" customWidth="1"/>
    <col min="6" max="6" width="9.6640625" style="2" customWidth="1"/>
    <col min="7" max="7" width="10.5" style="2" bestFit="1" customWidth="1"/>
    <col min="8" max="8" width="13.83203125" style="2" bestFit="1" customWidth="1"/>
    <col min="9" max="9" width="12.1640625" style="2" bestFit="1" customWidth="1"/>
    <col min="10" max="10" width="11.33203125" style="2" customWidth="1"/>
    <col min="11" max="11" width="9.5" style="2" bestFit="1" customWidth="1"/>
    <col min="12" max="12" width="9.33203125" style="2" bestFit="1" customWidth="1"/>
    <col min="13" max="13" width="9.6640625" style="2" bestFit="1" customWidth="1"/>
    <col min="14" max="14" width="11.6640625" style="2" customWidth="1"/>
    <col min="15" max="15" width="9.1640625" style="2" customWidth="1"/>
    <col min="16" max="16384" width="9.1640625" style="2"/>
  </cols>
  <sheetData>
    <row r="1" spans="1:14" ht="16">
      <c r="A1" s="1" t="s">
        <v>0</v>
      </c>
      <c r="B1" s="2" t="s">
        <v>1</v>
      </c>
      <c r="J1" s="1" t="s">
        <v>2</v>
      </c>
      <c r="K1" s="3">
        <v>15</v>
      </c>
      <c r="M1" s="1" t="s">
        <v>3</v>
      </c>
      <c r="N1" s="24">
        <f>F11+N15+I19+J23+I27</f>
        <v>1.01776</v>
      </c>
    </row>
    <row r="2" spans="1:14" ht="16">
      <c r="A2" s="1" t="s">
        <v>4</v>
      </c>
      <c r="B2" s="2" t="s">
        <v>5</v>
      </c>
      <c r="M2" s="1" t="s">
        <v>6</v>
      </c>
      <c r="N2" s="4">
        <v>2</v>
      </c>
    </row>
    <row r="3" spans="1:14" ht="16">
      <c r="A3" s="1" t="s">
        <v>7</v>
      </c>
      <c r="B3" s="2" t="s">
        <v>8</v>
      </c>
      <c r="J3" s="1" t="s">
        <v>9</v>
      </c>
    </row>
    <row r="4" spans="1:14" ht="27" customHeight="1">
      <c r="A4" s="1" t="s">
        <v>10</v>
      </c>
      <c r="B4" s="5" t="s">
        <v>11</v>
      </c>
      <c r="J4" s="1" t="s">
        <v>12</v>
      </c>
      <c r="M4" s="1" t="s">
        <v>13</v>
      </c>
      <c r="N4" s="24">
        <f>N1*N2</f>
        <v>2.03552</v>
      </c>
    </row>
    <row r="5" spans="1:14" ht="16">
      <c r="A5" s="1" t="s">
        <v>14</v>
      </c>
      <c r="B5" s="2" t="s">
        <v>15</v>
      </c>
      <c r="J5" s="1" t="s">
        <v>16</v>
      </c>
    </row>
    <row r="6" spans="1:14" ht="16">
      <c r="A6" s="1" t="s">
        <v>17</v>
      </c>
    </row>
    <row r="8" spans="1:14" ht="16">
      <c r="A8" s="6" t="s">
        <v>18</v>
      </c>
      <c r="B8" s="6" t="s">
        <v>19</v>
      </c>
      <c r="C8" s="6" t="s">
        <v>10</v>
      </c>
      <c r="D8" s="6" t="s">
        <v>20</v>
      </c>
      <c r="E8" s="6" t="s">
        <v>21</v>
      </c>
      <c r="F8" s="6" t="s">
        <v>22</v>
      </c>
    </row>
    <row r="9" spans="1:14" ht="16">
      <c r="A9" s="10" t="s">
        <v>23</v>
      </c>
      <c r="B9" s="10" t="str">
        <f>'Front Brake Pad'!B4</f>
        <v>Front Brake Pad</v>
      </c>
      <c r="C9" s="10">
        <f>'Front Brake Pad'!B5</f>
        <v>10601</v>
      </c>
      <c r="D9" s="25">
        <f>'Front Brake Pad'!N1</f>
        <v>0.24431999999999998</v>
      </c>
      <c r="E9" s="21">
        <f>'Front Brake Pad'!N2</f>
        <v>2</v>
      </c>
      <c r="F9" s="25">
        <f>D9*E9</f>
        <v>0.48863999999999996</v>
      </c>
    </row>
    <row r="10" spans="1:14" ht="16">
      <c r="A10" s="10" t="s">
        <v>24</v>
      </c>
      <c r="B10" s="10" t="str">
        <f>'Rear Brake Pad'!B4</f>
        <v>Rear Brake Pad</v>
      </c>
      <c r="C10" s="10">
        <f>'Rear Brake Pad'!B5</f>
        <v>10602</v>
      </c>
      <c r="D10" s="25">
        <f>'Rear Brake Pad'!N1</f>
        <v>0.26456000000000002</v>
      </c>
      <c r="E10" s="21">
        <f>'Rear Brake Pad'!N2</f>
        <v>2</v>
      </c>
      <c r="F10" s="25">
        <f>D10*E10</f>
        <v>0.52912000000000003</v>
      </c>
    </row>
    <row r="11" spans="1:14" ht="16">
      <c r="E11" s="9" t="s">
        <v>22</v>
      </c>
      <c r="F11" s="26">
        <f>SUM(F9:F10)</f>
        <v>1.01776</v>
      </c>
    </row>
    <row r="13" spans="1:14" ht="16">
      <c r="A13" s="6" t="s">
        <v>18</v>
      </c>
      <c r="B13" s="6" t="s">
        <v>25</v>
      </c>
      <c r="C13" s="6" t="s">
        <v>26</v>
      </c>
      <c r="D13" s="6" t="s">
        <v>27</v>
      </c>
      <c r="E13" s="6" t="s">
        <v>28</v>
      </c>
      <c r="F13" s="6" t="s">
        <v>29</v>
      </c>
      <c r="G13" s="6" t="s">
        <v>30</v>
      </c>
      <c r="H13" s="6" t="s">
        <v>31</v>
      </c>
      <c r="I13" s="6" t="s">
        <v>32</v>
      </c>
      <c r="J13" s="6" t="s">
        <v>33</v>
      </c>
      <c r="K13" s="6" t="s">
        <v>34</v>
      </c>
      <c r="L13" s="6" t="s">
        <v>35</v>
      </c>
      <c r="M13" s="6" t="s">
        <v>21</v>
      </c>
      <c r="N13" s="6" t="s">
        <v>22</v>
      </c>
    </row>
    <row r="14" spans="1:14" ht="16">
      <c r="A14" s="10" t="s">
        <v>36</v>
      </c>
      <c r="B14" s="17" t="s">
        <v>37</v>
      </c>
      <c r="C14" s="10"/>
      <c r="D14" s="27">
        <v>0</v>
      </c>
      <c r="E14" s="14"/>
      <c r="F14" s="10"/>
      <c r="G14" s="10"/>
      <c r="H14" s="28"/>
      <c r="I14" s="8"/>
      <c r="J14" s="29"/>
      <c r="K14" s="28"/>
      <c r="L14" s="28"/>
      <c r="M14" s="30"/>
      <c r="N14" s="25">
        <v>0</v>
      </c>
    </row>
    <row r="15" spans="1:14" s="7" customFormat="1" ht="16">
      <c r="M15" s="9" t="s">
        <v>22</v>
      </c>
      <c r="N15" s="26">
        <f>SUM(N14:N14)</f>
        <v>0</v>
      </c>
    </row>
    <row r="17" spans="1:10" s="7" customFormat="1" ht="16">
      <c r="A17" s="6" t="s">
        <v>18</v>
      </c>
      <c r="B17" s="6" t="s">
        <v>38</v>
      </c>
      <c r="C17" s="6" t="s">
        <v>26</v>
      </c>
      <c r="D17" s="6" t="s">
        <v>27</v>
      </c>
      <c r="E17" s="6" t="s">
        <v>39</v>
      </c>
      <c r="F17" s="6" t="s">
        <v>21</v>
      </c>
      <c r="G17" s="6" t="s">
        <v>40</v>
      </c>
      <c r="H17" s="6" t="s">
        <v>41</v>
      </c>
      <c r="I17" s="6" t="s">
        <v>22</v>
      </c>
    </row>
    <row r="18" spans="1:10" ht="16">
      <c r="A18" s="10" t="s">
        <v>42</v>
      </c>
      <c r="B18" s="10" t="s">
        <v>37</v>
      </c>
      <c r="C18" s="10"/>
      <c r="D18" s="25">
        <v>0</v>
      </c>
      <c r="E18" s="10"/>
      <c r="F18" s="10"/>
      <c r="G18" s="10"/>
      <c r="H18" s="10"/>
      <c r="I18" s="25">
        <f>IF(H18&lt;&gt;"",D18*F18*H18,D18*F18)</f>
        <v>0</v>
      </c>
    </row>
    <row r="19" spans="1:10" s="7" customFormat="1" ht="16">
      <c r="H19" s="9" t="s">
        <v>22</v>
      </c>
      <c r="I19" s="26">
        <f>SUM(I18:I18)</f>
        <v>0</v>
      </c>
    </row>
    <row r="21" spans="1:10" s="7" customFormat="1" ht="16">
      <c r="A21" s="6" t="s">
        <v>18</v>
      </c>
      <c r="B21" s="6" t="s">
        <v>43</v>
      </c>
      <c r="C21" s="6" t="s">
        <v>26</v>
      </c>
      <c r="D21" s="6" t="s">
        <v>27</v>
      </c>
      <c r="E21" s="6" t="s">
        <v>28</v>
      </c>
      <c r="F21" s="6" t="s">
        <v>29</v>
      </c>
      <c r="G21" s="6" t="s">
        <v>30</v>
      </c>
      <c r="H21" s="6" t="s">
        <v>31</v>
      </c>
      <c r="I21" s="6" t="s">
        <v>21</v>
      </c>
      <c r="J21" s="6" t="s">
        <v>22</v>
      </c>
    </row>
    <row r="22" spans="1:10" ht="16">
      <c r="A22" s="10" t="s">
        <v>44</v>
      </c>
      <c r="B22" s="10" t="s">
        <v>37</v>
      </c>
      <c r="C22" s="10"/>
      <c r="D22" s="31">
        <v>0</v>
      </c>
      <c r="E22" s="10"/>
      <c r="F22" s="11"/>
      <c r="G22" s="10"/>
      <c r="H22" s="10"/>
      <c r="I22" s="12"/>
      <c r="J22" s="25">
        <f>D22*I22</f>
        <v>0</v>
      </c>
    </row>
    <row r="23" spans="1:10" s="7" customFormat="1" ht="16">
      <c r="I23" s="9" t="s">
        <v>22</v>
      </c>
      <c r="J23" s="26">
        <f>SUM(J22:J22)</f>
        <v>0</v>
      </c>
    </row>
    <row r="24" spans="1:10">
      <c r="H24" s="13"/>
      <c r="I24" s="32"/>
    </row>
    <row r="25" spans="1:10" s="16" customFormat="1">
      <c r="A25" s="15" t="s">
        <v>18</v>
      </c>
      <c r="B25" s="15" t="s">
        <v>45</v>
      </c>
      <c r="C25" s="15" t="s">
        <v>26</v>
      </c>
      <c r="D25" s="15" t="s">
        <v>27</v>
      </c>
      <c r="E25" s="15" t="s">
        <v>39</v>
      </c>
      <c r="F25" s="15" t="s">
        <v>21</v>
      </c>
      <c r="G25" s="15" t="s">
        <v>46</v>
      </c>
      <c r="H25" s="15" t="s">
        <v>47</v>
      </c>
      <c r="I25" s="15" t="s">
        <v>22</v>
      </c>
    </row>
    <row r="26" spans="1:10" ht="16">
      <c r="A26" s="10" t="s">
        <v>48</v>
      </c>
      <c r="B26" s="10" t="s">
        <v>37</v>
      </c>
      <c r="C26" s="10"/>
      <c r="D26" s="25">
        <v>0</v>
      </c>
      <c r="E26" s="10"/>
      <c r="F26" s="10"/>
      <c r="G26" s="10"/>
      <c r="H26" s="10"/>
      <c r="I26" s="25">
        <v>0</v>
      </c>
    </row>
    <row r="27" spans="1:10" s="7" customFormat="1" ht="16">
      <c r="H27" s="9" t="s">
        <v>22</v>
      </c>
      <c r="I27" s="26">
        <f>SUM(I26:I26)</f>
        <v>0</v>
      </c>
    </row>
  </sheetData>
  <phoneticPr fontId="13"/>
  <pageMargins left="0.5" right="0.5" top="0.75" bottom="0.75" header="0.3" footer="0.3"/>
  <pageSetup paperSize="9" scale="74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24"/>
  <sheetViews>
    <sheetView showGridLines="0" zoomScale="80" zoomScaleNormal="80" workbookViewId="0">
      <selection activeCell="B3" sqref="B3"/>
    </sheetView>
  </sheetViews>
  <sheetFormatPr baseColWidth="10" defaultColWidth="9.1640625" defaultRowHeight="15"/>
  <cols>
    <col min="1" max="1" width="15" style="2" customWidth="1"/>
    <col min="2" max="2" width="14.5" style="2" customWidth="1"/>
    <col min="3" max="3" width="16.83203125" style="2" customWidth="1"/>
    <col min="4" max="4" width="13.5" style="2" bestFit="1" customWidth="1"/>
    <col min="5" max="5" width="14.1640625" style="2" bestFit="1" customWidth="1"/>
    <col min="6" max="6" width="12" style="2" bestFit="1" customWidth="1"/>
    <col min="7" max="7" width="10.1640625" style="2" bestFit="1" customWidth="1"/>
    <col min="8" max="8" width="13.83203125" style="2" bestFit="1" customWidth="1"/>
    <col min="9" max="9" width="15.5" style="2" bestFit="1" customWidth="1"/>
    <col min="10" max="10" width="13.83203125" style="2" bestFit="1" customWidth="1"/>
    <col min="11" max="11" width="10.5" style="2" bestFit="1" customWidth="1"/>
    <col min="12" max="12" width="11.33203125" style="2" bestFit="1" customWidth="1"/>
    <col min="13" max="13" width="13.83203125" style="2" bestFit="1" customWidth="1"/>
    <col min="14" max="14" width="15" style="2" bestFit="1" customWidth="1"/>
    <col min="15" max="15" width="9.1640625" style="2" customWidth="1"/>
    <col min="16" max="16" width="9.5" style="2" bestFit="1" customWidth="1"/>
    <col min="17" max="18" width="9.1640625" style="2" customWidth="1"/>
    <col min="19" max="19" width="10.5" style="2" bestFit="1" customWidth="1"/>
    <col min="20" max="20" width="9.5" style="2" bestFit="1" customWidth="1"/>
    <col min="21" max="21" width="9.1640625" style="2" customWidth="1"/>
    <col min="22" max="22" width="9.5" style="2" bestFit="1" customWidth="1"/>
    <col min="23" max="23" width="9.1640625" style="2" customWidth="1"/>
    <col min="24" max="25" width="10.1640625" style="2" bestFit="1" customWidth="1"/>
    <col min="26" max="28" width="9.33203125" style="2" bestFit="1" customWidth="1"/>
    <col min="29" max="29" width="9.1640625" style="2" customWidth="1"/>
    <col min="30" max="16384" width="9.1640625" style="2"/>
  </cols>
  <sheetData>
    <row r="1" spans="1:14" ht="16">
      <c r="A1" s="1" t="s">
        <v>0</v>
      </c>
      <c r="B1" s="2" t="s">
        <v>1</v>
      </c>
      <c r="J1" s="20" t="s">
        <v>2</v>
      </c>
      <c r="K1" s="3">
        <v>15</v>
      </c>
      <c r="M1" s="1" t="s">
        <v>20</v>
      </c>
      <c r="N1" s="24">
        <f>N11+I15+J19+I23</f>
        <v>0.24431999999999998</v>
      </c>
    </row>
    <row r="2" spans="1:14" ht="16">
      <c r="A2" s="1" t="s">
        <v>4</v>
      </c>
      <c r="B2" s="2" t="s">
        <v>5</v>
      </c>
      <c r="D2" s="23"/>
      <c r="M2" s="1" t="s">
        <v>6</v>
      </c>
      <c r="N2" s="4">
        <v>2</v>
      </c>
    </row>
    <row r="3" spans="1:14" ht="16">
      <c r="A3" s="1" t="s">
        <v>7</v>
      </c>
      <c r="B3" s="2" t="s">
        <v>8</v>
      </c>
      <c r="D3" s="23"/>
      <c r="J3" s="1" t="s">
        <v>9</v>
      </c>
    </row>
    <row r="4" spans="1:14" ht="16">
      <c r="A4" s="1" t="s">
        <v>19</v>
      </c>
      <c r="B4" s="5" t="s">
        <v>49</v>
      </c>
      <c r="D4" s="23"/>
      <c r="J4" s="1" t="s">
        <v>12</v>
      </c>
      <c r="M4" s="1" t="s">
        <v>13</v>
      </c>
      <c r="N4" s="24">
        <f>N1*N2</f>
        <v>0.48863999999999996</v>
      </c>
    </row>
    <row r="5" spans="1:14" ht="16">
      <c r="A5" s="1" t="s">
        <v>10</v>
      </c>
      <c r="B5" s="5">
        <v>10601</v>
      </c>
      <c r="J5" s="1" t="s">
        <v>16</v>
      </c>
    </row>
    <row r="6" spans="1:14" ht="16">
      <c r="A6" s="1" t="s">
        <v>14</v>
      </c>
      <c r="B6" s="2" t="s">
        <v>15</v>
      </c>
    </row>
    <row r="7" spans="1:14" ht="16">
      <c r="A7" s="1" t="s">
        <v>17</v>
      </c>
    </row>
    <row r="9" spans="1:14" s="7" customFormat="1" ht="16">
      <c r="A9" s="6" t="s">
        <v>18</v>
      </c>
      <c r="B9" s="6" t="s">
        <v>25</v>
      </c>
      <c r="C9" s="6" t="s">
        <v>26</v>
      </c>
      <c r="D9" s="6" t="s">
        <v>27</v>
      </c>
      <c r="E9" s="6" t="s">
        <v>28</v>
      </c>
      <c r="F9" s="6" t="s">
        <v>29</v>
      </c>
      <c r="G9" s="6" t="s">
        <v>30</v>
      </c>
      <c r="H9" s="6" t="s">
        <v>31</v>
      </c>
      <c r="I9" s="6" t="s">
        <v>32</v>
      </c>
      <c r="J9" s="6" t="s">
        <v>33</v>
      </c>
      <c r="K9" s="6" t="s">
        <v>34</v>
      </c>
      <c r="L9" s="6" t="s">
        <v>35</v>
      </c>
      <c r="M9" s="6" t="s">
        <v>21</v>
      </c>
      <c r="N9" s="6" t="s">
        <v>22</v>
      </c>
    </row>
    <row r="10" spans="1:14" ht="28.75" customHeight="1">
      <c r="A10" s="10" t="s">
        <v>36</v>
      </c>
      <c r="B10" s="17" t="s">
        <v>50</v>
      </c>
      <c r="C10" s="10" t="s">
        <v>51</v>
      </c>
      <c r="D10" s="27">
        <v>2.0000000000000001E-4</v>
      </c>
      <c r="E10" s="14">
        <v>1221.5999999999999</v>
      </c>
      <c r="F10" s="10" t="s">
        <v>52</v>
      </c>
      <c r="G10" s="10"/>
      <c r="H10" s="28"/>
      <c r="I10" s="8"/>
      <c r="J10" s="29"/>
      <c r="K10" s="28"/>
      <c r="L10" s="28"/>
      <c r="M10" s="30">
        <v>1</v>
      </c>
      <c r="N10" s="25">
        <f>IF(J10="",D10*E10*M10,D10*J10*K10*L10*M10)</f>
        <v>0.24431999999999998</v>
      </c>
    </row>
    <row r="11" spans="1:14" s="7" customFormat="1" ht="16">
      <c r="M11" s="9" t="s">
        <v>22</v>
      </c>
      <c r="N11" s="26">
        <f>SUM(N10:N10)</f>
        <v>0.24431999999999998</v>
      </c>
    </row>
    <row r="13" spans="1:14" s="7" customFormat="1" ht="16">
      <c r="A13" s="6" t="s">
        <v>18</v>
      </c>
      <c r="B13" s="6" t="s">
        <v>38</v>
      </c>
      <c r="C13" s="6" t="s">
        <v>26</v>
      </c>
      <c r="D13" s="6" t="s">
        <v>27</v>
      </c>
      <c r="E13" s="6" t="s">
        <v>39</v>
      </c>
      <c r="F13" s="6" t="s">
        <v>21</v>
      </c>
      <c r="G13" s="6" t="s">
        <v>40</v>
      </c>
      <c r="H13" s="6" t="s">
        <v>41</v>
      </c>
      <c r="I13" s="6" t="s">
        <v>22</v>
      </c>
    </row>
    <row r="14" spans="1:14" ht="16">
      <c r="A14" s="10" t="s">
        <v>42</v>
      </c>
      <c r="B14" s="10" t="s">
        <v>37</v>
      </c>
      <c r="C14" s="10"/>
      <c r="D14" s="25">
        <v>0</v>
      </c>
      <c r="E14" s="10"/>
      <c r="F14" s="10"/>
      <c r="G14" s="10"/>
      <c r="H14" s="19"/>
      <c r="I14" s="25">
        <f>IF('Front Brake Pad'!$H14&lt;&gt;"",'Front Brake Pad'!$D14*'Front Brake Pad'!$F14*'Front Brake Pad'!$H14,'Front Brake Pad'!$D14*'Front Brake Pad'!$F14)</f>
        <v>0</v>
      </c>
    </row>
    <row r="15" spans="1:14" s="7" customFormat="1" ht="16">
      <c r="H15" s="9" t="s">
        <v>22</v>
      </c>
      <c r="I15" s="26">
        <f>SUM(I14:I14)</f>
        <v>0</v>
      </c>
    </row>
    <row r="17" spans="1:10" s="7" customFormat="1" ht="16">
      <c r="A17" s="6" t="s">
        <v>18</v>
      </c>
      <c r="B17" s="6" t="s">
        <v>43</v>
      </c>
      <c r="C17" s="6" t="s">
        <v>26</v>
      </c>
      <c r="D17" s="6" t="s">
        <v>27</v>
      </c>
      <c r="E17" s="6" t="s">
        <v>28</v>
      </c>
      <c r="F17" s="6" t="s">
        <v>29</v>
      </c>
      <c r="G17" s="6" t="s">
        <v>30</v>
      </c>
      <c r="H17" s="6" t="s">
        <v>31</v>
      </c>
      <c r="I17" s="6" t="s">
        <v>21</v>
      </c>
      <c r="J17" s="6" t="s">
        <v>22</v>
      </c>
    </row>
    <row r="18" spans="1:10" ht="16">
      <c r="A18" s="10" t="s">
        <v>44</v>
      </c>
      <c r="B18" s="10" t="s">
        <v>37</v>
      </c>
      <c r="C18" s="10"/>
      <c r="D18" s="25">
        <v>0</v>
      </c>
      <c r="E18" s="10"/>
      <c r="F18" s="11"/>
      <c r="G18" s="10"/>
      <c r="H18" s="10"/>
      <c r="I18" s="12"/>
      <c r="J18" s="25">
        <f>D18*I18</f>
        <v>0</v>
      </c>
    </row>
    <row r="19" spans="1:10" s="7" customFormat="1" ht="16">
      <c r="I19" s="18" t="s">
        <v>22</v>
      </c>
      <c r="J19" s="33">
        <f>SUM(J18:J18)</f>
        <v>0</v>
      </c>
    </row>
    <row r="20" spans="1:10">
      <c r="H20" s="13"/>
      <c r="I20" s="32"/>
    </row>
    <row r="21" spans="1:10" s="7" customFormat="1" ht="16">
      <c r="A21" s="6" t="s">
        <v>18</v>
      </c>
      <c r="B21" s="6" t="s">
        <v>45</v>
      </c>
      <c r="C21" s="6" t="s">
        <v>26</v>
      </c>
      <c r="D21" s="6" t="s">
        <v>27</v>
      </c>
      <c r="E21" s="6" t="s">
        <v>39</v>
      </c>
      <c r="F21" s="6" t="s">
        <v>21</v>
      </c>
      <c r="G21" s="6" t="s">
        <v>46</v>
      </c>
      <c r="H21" s="6" t="s">
        <v>47</v>
      </c>
      <c r="I21" s="6" t="s">
        <v>22</v>
      </c>
    </row>
    <row r="22" spans="1:10" ht="16">
      <c r="A22" s="10" t="s">
        <v>48</v>
      </c>
      <c r="B22" s="10" t="s">
        <v>37</v>
      </c>
      <c r="C22" s="10"/>
      <c r="D22" s="25">
        <v>0</v>
      </c>
      <c r="E22" s="10"/>
      <c r="F22" s="10"/>
      <c r="G22" s="10"/>
      <c r="H22" s="10"/>
      <c r="I22" s="25">
        <v>0</v>
      </c>
    </row>
    <row r="23" spans="1:10" s="7" customFormat="1" ht="16">
      <c r="H23" s="9" t="s">
        <v>22</v>
      </c>
      <c r="I23" s="26">
        <f>SUM(I22:I22)</f>
        <v>0</v>
      </c>
    </row>
    <row r="24" spans="1:10">
      <c r="H24" s="13"/>
      <c r="I24" s="32"/>
    </row>
  </sheetData>
  <phoneticPr fontId="13"/>
  <pageMargins left="0.5" right="0.5" top="0.75" bottom="0.75" header="0.3" footer="0.3"/>
  <pageSetup paperSize="9" scale="71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24"/>
  <sheetViews>
    <sheetView showGridLines="0" tabSelected="1" zoomScale="80" zoomScaleNormal="80" workbookViewId="0">
      <selection activeCell="C4" sqref="C4"/>
    </sheetView>
  </sheetViews>
  <sheetFormatPr baseColWidth="10" defaultColWidth="9.1640625" defaultRowHeight="15"/>
  <cols>
    <col min="1" max="1" width="15" style="2" customWidth="1"/>
    <col min="2" max="2" width="14.5" style="2" customWidth="1"/>
    <col min="3" max="3" width="16.83203125" style="2" customWidth="1"/>
    <col min="4" max="4" width="13.5" style="2" bestFit="1" customWidth="1"/>
    <col min="5" max="5" width="14.1640625" style="2" bestFit="1" customWidth="1"/>
    <col min="6" max="6" width="12" style="2" bestFit="1" customWidth="1"/>
    <col min="7" max="7" width="10.1640625" style="2" bestFit="1" customWidth="1"/>
    <col min="8" max="8" width="13.83203125" style="2" bestFit="1" customWidth="1"/>
    <col min="9" max="9" width="15.5" style="2" bestFit="1" customWidth="1"/>
    <col min="10" max="10" width="13.83203125" style="2" bestFit="1" customWidth="1"/>
    <col min="11" max="11" width="10.5" style="2" bestFit="1" customWidth="1"/>
    <col min="12" max="12" width="11.33203125" style="2" bestFit="1" customWidth="1"/>
    <col min="13" max="13" width="13.83203125" style="2" bestFit="1" customWidth="1"/>
    <col min="14" max="14" width="15" style="2" bestFit="1" customWidth="1"/>
    <col min="15" max="15" width="9.1640625" style="2" customWidth="1"/>
    <col min="16" max="16" width="9.5" style="2" bestFit="1" customWidth="1"/>
    <col min="17" max="18" width="9.1640625" style="2" customWidth="1"/>
    <col min="19" max="19" width="10.5" style="2" bestFit="1" customWidth="1"/>
    <col min="20" max="20" width="9.5" style="2" bestFit="1" customWidth="1"/>
    <col min="21" max="21" width="9.1640625" style="2" customWidth="1"/>
    <col min="22" max="22" width="9.5" style="2" bestFit="1" customWidth="1"/>
    <col min="23" max="23" width="9.1640625" style="2" customWidth="1"/>
    <col min="24" max="25" width="10.1640625" style="2" bestFit="1" customWidth="1"/>
    <col min="26" max="28" width="9.33203125" style="2" bestFit="1" customWidth="1"/>
    <col min="29" max="29" width="9.1640625" style="2" customWidth="1"/>
    <col min="30" max="16384" width="9.1640625" style="2"/>
  </cols>
  <sheetData>
    <row r="1" spans="1:14" ht="16">
      <c r="A1" s="1" t="s">
        <v>0</v>
      </c>
      <c r="B1" s="2" t="s">
        <v>1</v>
      </c>
      <c r="J1" s="20" t="s">
        <v>2</v>
      </c>
      <c r="K1" s="3">
        <v>15</v>
      </c>
      <c r="M1" s="1" t="s">
        <v>20</v>
      </c>
      <c r="N1" s="24">
        <f>N11+I15+J19+I23</f>
        <v>0.26456000000000002</v>
      </c>
    </row>
    <row r="2" spans="1:14" ht="16">
      <c r="A2" s="1" t="s">
        <v>4</v>
      </c>
      <c r="B2" s="2" t="s">
        <v>5</v>
      </c>
      <c r="D2" s="23"/>
      <c r="M2" s="1" t="s">
        <v>6</v>
      </c>
      <c r="N2" s="4">
        <v>2</v>
      </c>
    </row>
    <row r="3" spans="1:14" ht="16">
      <c r="A3" s="1" t="s">
        <v>7</v>
      </c>
      <c r="B3" s="2" t="s">
        <v>8</v>
      </c>
      <c r="D3" s="23"/>
      <c r="J3" s="1" t="s">
        <v>9</v>
      </c>
    </row>
    <row r="4" spans="1:14" ht="16">
      <c r="A4" s="1" t="s">
        <v>19</v>
      </c>
      <c r="B4" s="22" t="s">
        <v>53</v>
      </c>
      <c r="D4" s="23"/>
      <c r="J4" s="1" t="s">
        <v>12</v>
      </c>
      <c r="M4" s="1" t="s">
        <v>13</v>
      </c>
      <c r="N4" s="24">
        <f>N1*N2</f>
        <v>0.52912000000000003</v>
      </c>
    </row>
    <row r="5" spans="1:14" ht="16">
      <c r="A5" s="1" t="s">
        <v>10</v>
      </c>
      <c r="B5" s="5">
        <v>10602</v>
      </c>
      <c r="J5" s="1" t="s">
        <v>16</v>
      </c>
    </row>
    <row r="6" spans="1:14" ht="16">
      <c r="A6" s="1" t="s">
        <v>14</v>
      </c>
      <c r="B6" s="2" t="s">
        <v>15</v>
      </c>
    </row>
    <row r="7" spans="1:14" ht="16">
      <c r="A7" s="1" t="s">
        <v>17</v>
      </c>
    </row>
    <row r="9" spans="1:14" s="7" customFormat="1" ht="16">
      <c r="A9" s="6" t="s">
        <v>18</v>
      </c>
      <c r="B9" s="6" t="s">
        <v>25</v>
      </c>
      <c r="C9" s="6" t="s">
        <v>26</v>
      </c>
      <c r="D9" s="6" t="s">
        <v>27</v>
      </c>
      <c r="E9" s="6" t="s">
        <v>28</v>
      </c>
      <c r="F9" s="6" t="s">
        <v>29</v>
      </c>
      <c r="G9" s="6" t="s">
        <v>30</v>
      </c>
      <c r="H9" s="6" t="s">
        <v>31</v>
      </c>
      <c r="I9" s="6" t="s">
        <v>32</v>
      </c>
      <c r="J9" s="6" t="s">
        <v>33</v>
      </c>
      <c r="K9" s="6" t="s">
        <v>34</v>
      </c>
      <c r="L9" s="6" t="s">
        <v>35</v>
      </c>
      <c r="M9" s="6" t="s">
        <v>21</v>
      </c>
      <c r="N9" s="6" t="s">
        <v>22</v>
      </c>
    </row>
    <row r="10" spans="1:14" ht="28.75" customHeight="1">
      <c r="A10" s="10" t="s">
        <v>36</v>
      </c>
      <c r="B10" s="17" t="s">
        <v>50</v>
      </c>
      <c r="C10" s="10" t="s">
        <v>53</v>
      </c>
      <c r="D10" s="27">
        <v>2.0000000000000001E-4</v>
      </c>
      <c r="E10" s="14">
        <v>1322.8</v>
      </c>
      <c r="F10" s="10" t="s">
        <v>52</v>
      </c>
      <c r="G10" s="10"/>
      <c r="H10" s="28"/>
      <c r="I10" s="8"/>
      <c r="J10" s="29"/>
      <c r="K10" s="28"/>
      <c r="L10" s="34"/>
      <c r="M10" s="30">
        <v>1</v>
      </c>
      <c r="N10" s="25">
        <f>IF(J10="",D10*E10*M10,D10*J10*K10*L10*M10)</f>
        <v>0.26456000000000002</v>
      </c>
    </row>
    <row r="11" spans="1:14" s="7" customFormat="1" ht="16">
      <c r="M11" s="9" t="s">
        <v>22</v>
      </c>
      <c r="N11" s="26">
        <f>SUM(N10:N10)</f>
        <v>0.26456000000000002</v>
      </c>
    </row>
    <row r="13" spans="1:14" s="7" customFormat="1" ht="16">
      <c r="A13" s="6" t="s">
        <v>18</v>
      </c>
      <c r="B13" s="6" t="s">
        <v>38</v>
      </c>
      <c r="C13" s="6" t="s">
        <v>26</v>
      </c>
      <c r="D13" s="6" t="s">
        <v>27</v>
      </c>
      <c r="E13" s="6" t="s">
        <v>39</v>
      </c>
      <c r="F13" s="6" t="s">
        <v>21</v>
      </c>
      <c r="G13" s="6" t="s">
        <v>40</v>
      </c>
      <c r="H13" s="6" t="s">
        <v>41</v>
      </c>
      <c r="I13" s="6" t="s">
        <v>22</v>
      </c>
    </row>
    <row r="14" spans="1:14" ht="16">
      <c r="A14" s="10" t="s">
        <v>42</v>
      </c>
      <c r="B14" s="10" t="s">
        <v>37</v>
      </c>
      <c r="C14" s="10"/>
      <c r="D14" s="25">
        <v>0</v>
      </c>
      <c r="E14" s="10"/>
      <c r="F14" s="10"/>
      <c r="G14" s="10"/>
      <c r="H14" s="19"/>
      <c r="I14" s="25">
        <f>IF('Rear Brake Pad'!$H14&lt;&gt;"",'Rear Brake Pad'!$D14*'Rear Brake Pad'!$F14*'Rear Brake Pad'!$H14,'Rear Brake Pad'!$D14*'Rear Brake Pad'!$F14)</f>
        <v>0</v>
      </c>
    </row>
    <row r="15" spans="1:14" s="7" customFormat="1" ht="16">
      <c r="H15" s="9" t="s">
        <v>22</v>
      </c>
      <c r="I15" s="26">
        <f>SUM(I14:I14)</f>
        <v>0</v>
      </c>
    </row>
    <row r="17" spans="1:10" s="7" customFormat="1" ht="16">
      <c r="A17" s="6" t="s">
        <v>18</v>
      </c>
      <c r="B17" s="6" t="s">
        <v>43</v>
      </c>
      <c r="C17" s="6" t="s">
        <v>26</v>
      </c>
      <c r="D17" s="6" t="s">
        <v>27</v>
      </c>
      <c r="E17" s="6" t="s">
        <v>28</v>
      </c>
      <c r="F17" s="6" t="s">
        <v>29</v>
      </c>
      <c r="G17" s="6" t="s">
        <v>30</v>
      </c>
      <c r="H17" s="6" t="s">
        <v>31</v>
      </c>
      <c r="I17" s="6" t="s">
        <v>21</v>
      </c>
      <c r="J17" s="6" t="s">
        <v>22</v>
      </c>
    </row>
    <row r="18" spans="1:10" ht="16">
      <c r="A18" s="10" t="s">
        <v>44</v>
      </c>
      <c r="B18" s="10" t="s">
        <v>37</v>
      </c>
      <c r="C18" s="10"/>
      <c r="D18" s="25">
        <v>0</v>
      </c>
      <c r="E18" s="10"/>
      <c r="F18" s="11"/>
      <c r="G18" s="10"/>
      <c r="H18" s="10"/>
      <c r="I18" s="12"/>
      <c r="J18" s="25">
        <f>D18*I18</f>
        <v>0</v>
      </c>
    </row>
    <row r="19" spans="1:10" s="7" customFormat="1" ht="16">
      <c r="I19" s="18" t="s">
        <v>22</v>
      </c>
      <c r="J19" s="33">
        <f>SUM(J18:J18)</f>
        <v>0</v>
      </c>
    </row>
    <row r="20" spans="1:10">
      <c r="H20" s="13"/>
      <c r="I20" s="32"/>
    </row>
    <row r="21" spans="1:10" s="7" customFormat="1" ht="16">
      <c r="A21" s="6" t="s">
        <v>18</v>
      </c>
      <c r="B21" s="6" t="s">
        <v>45</v>
      </c>
      <c r="C21" s="6" t="s">
        <v>26</v>
      </c>
      <c r="D21" s="6" t="s">
        <v>27</v>
      </c>
      <c r="E21" s="6" t="s">
        <v>39</v>
      </c>
      <c r="F21" s="6" t="s">
        <v>21</v>
      </c>
      <c r="G21" s="6" t="s">
        <v>46</v>
      </c>
      <c r="H21" s="6" t="s">
        <v>47</v>
      </c>
      <c r="I21" s="6" t="s">
        <v>22</v>
      </c>
    </row>
    <row r="22" spans="1:10" ht="16">
      <c r="A22" s="10" t="s">
        <v>48</v>
      </c>
      <c r="B22" s="10" t="s">
        <v>37</v>
      </c>
      <c r="C22" s="10"/>
      <c r="D22" s="25">
        <v>0</v>
      </c>
      <c r="E22" s="10"/>
      <c r="F22" s="10"/>
      <c r="G22" s="10"/>
      <c r="H22" s="10"/>
      <c r="I22" s="25">
        <v>0</v>
      </c>
    </row>
    <row r="23" spans="1:10" s="7" customFormat="1" ht="16">
      <c r="H23" s="9" t="s">
        <v>22</v>
      </c>
      <c r="I23" s="26">
        <f>SUM(I22:I22)</f>
        <v>0</v>
      </c>
    </row>
    <row r="24" spans="1:10">
      <c r="H24" s="13"/>
      <c r="I24" s="32"/>
    </row>
  </sheetData>
  <phoneticPr fontId="13"/>
  <pageMargins left="0.5" right="0.5" top="0.75" bottom="0.75" header="0.3" footer="0.3"/>
  <pageSetup paperSize="9" scale="71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Brake Pads</vt:lpstr>
      <vt:lpstr>Front Brake Pad</vt:lpstr>
      <vt:lpstr>Rear Brake Pad</vt:lpstr>
      <vt:lpstr>'Brake Pads'!Print_Area</vt:lpstr>
      <vt:lpstr>'Front Brake Pad'!Print_Area</vt:lpstr>
      <vt:lpstr>'Rear Brake Pad'!Print_Area</vt:lpstr>
      <vt:lpstr>'Front Brake Pad'!Process_P1</vt:lpstr>
      <vt:lpstr>'Rear Brake Pad'!Process_P1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Riley</dc:creator>
  <cp:lastModifiedBy>尾崎 凌明</cp:lastModifiedBy>
  <cp:lastPrinted>2017-06-15T15:06:26Z</cp:lastPrinted>
  <dcterms:created xsi:type="dcterms:W3CDTF">2008-10-07T18:47:36Z</dcterms:created>
  <dcterms:modified xsi:type="dcterms:W3CDTF">2021-05-22T23:11:51Z</dcterms:modified>
</cp:coreProperties>
</file>