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Pavan.Katam\OneDrive - Sapiens\Desktop\TTClub\Project\Excel 4\"/>
    </mc:Choice>
  </mc:AlternateContent>
  <xr:revisionPtr revIDLastSave="0" documentId="13_ncr:1_{4B7AD845-41F3-459A-99FC-835DAD66CAC4}" xr6:coauthVersionLast="47" xr6:coauthVersionMax="47" xr10:uidLastSave="{00000000-0000-0000-0000-000000000000}"/>
  <bookViews>
    <workbookView xWindow="-110" yWindow="-110" windowWidth="19420" windowHeight="10300" tabRatio="737" activeTab="7" xr2:uid="{00000000-000D-0000-FFFF-FFFF00000000}"/>
  </bookViews>
  <sheets>
    <sheet name="Waterfall" sheetId="4" r:id="rId1"/>
    <sheet name="Combo" sheetId="3" r:id="rId2"/>
    <sheet name="Pie" sheetId="6" r:id="rId3"/>
    <sheet name="Map" sheetId="8" r:id="rId4"/>
    <sheet name="Bar" sheetId="9" r:id="rId5"/>
    <sheet name="KPI" sheetId="11" r:id="rId6"/>
    <sheet name="KPI YOY" sheetId="13" r:id="rId7"/>
    <sheet name="Output" sheetId="15" r:id="rId8"/>
    <sheet name="Data" sheetId="1" r:id="rId9"/>
    <sheet name="layout" sheetId="2" state="hidden" r:id="rId10"/>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13"/>
  <c r="E33" i="8"/>
  <c r="E9" i="11"/>
  <c r="E51" i="8"/>
  <c r="E21" i="8"/>
  <c r="E20" i="8"/>
  <c r="H9" i="11"/>
  <c r="E28" i="8"/>
  <c r="E35" i="8"/>
  <c r="E49" i="8"/>
  <c r="E44" i="8"/>
  <c r="E52" i="8"/>
  <c r="F10" i="13"/>
  <c r="E10" i="13"/>
  <c r="E14" i="8"/>
  <c r="E30" i="8"/>
  <c r="E39" i="8"/>
  <c r="B9" i="11"/>
  <c r="E7" i="4"/>
  <c r="E50" i="8"/>
  <c r="E4" i="4"/>
  <c r="E48" i="8"/>
  <c r="E29" i="8"/>
  <c r="E37" i="8"/>
  <c r="E13" i="8"/>
  <c r="E26" i="8"/>
  <c r="E4" i="8"/>
  <c r="E6" i="8"/>
  <c r="E31" i="8"/>
  <c r="E25" i="8"/>
  <c r="E43" i="8"/>
  <c r="E45" i="8"/>
  <c r="E34" i="8"/>
  <c r="E42" i="8"/>
  <c r="C10" i="13"/>
  <c r="E41" i="8"/>
  <c r="E19" i="8"/>
  <c r="E47" i="8"/>
  <c r="E46" i="8"/>
  <c r="E40" i="8"/>
  <c r="E36" i="8"/>
  <c r="E7" i="8"/>
  <c r="E15" i="8"/>
  <c r="E11" i="8"/>
  <c r="E24" i="8"/>
  <c r="E38" i="8"/>
  <c r="E9" i="8"/>
  <c r="E6" i="4"/>
  <c r="N9" i="11"/>
  <c r="E12" i="8"/>
  <c r="E10" i="8"/>
  <c r="E27" i="8"/>
  <c r="D10" i="13"/>
  <c r="E23" i="8"/>
  <c r="E16" i="8"/>
  <c r="K9" i="11"/>
  <c r="E32" i="8"/>
  <c r="E18" i="8"/>
  <c r="E22" i="8"/>
  <c r="E8" i="8"/>
  <c r="E5" i="8"/>
  <c r="E17" i="8"/>
  <c r="E5" i="4"/>
</calcChain>
</file>

<file path=xl/sharedStrings.xml><?xml version="1.0" encoding="utf-8"?>
<sst xmlns="http://schemas.openxmlformats.org/spreadsheetml/2006/main" count="130069" uniqueCount="10952">
  <si>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</si>
  <si>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</si>
  <si>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</si>
  <si>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</si>
  <si>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</si>
  <si>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</si>
  <si>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</si>
  <si>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</si>
  <si>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</si>
  <si>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</si>
  <si>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</si>
  <si>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</si>
  <si>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</si>
  <si>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</si>
  <si>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</si>
  <si>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</si>
  <si>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</si>
  <si>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</si>
  <si>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</si>
  <si>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</si>
  <si>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</si>
  <si>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</si>
  <si>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</si>
  <si>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</si>
  <si>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</si>
  <si>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</si>
  <si>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</si>
  <si>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</si>
  <si>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</si>
  <si>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</si>
  <si>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</si>
  <si>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</si>
  <si>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</si>
  <si>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</si>
  <si>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</si>
  <si>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</si>
  <si>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</si>
  <si>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</si>
  <si>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</si>
  <si>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</si>
  <si>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</si>
  <si>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</si>
  <si>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</si>
  <si>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</si>
  <si>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</si>
  <si>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</si>
  <si>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</si>
  <si>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</si>
  <si>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</si>
  <si>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</si>
  <si>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</si>
  <si>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</si>
  <si>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</si>
  <si>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</si>
  <si>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</si>
  <si>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</si>
  <si>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</si>
  <si>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</si>
  <si>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</si>
  <si>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</si>
  <si>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</si>
  <si>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</si>
  <si>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</si>
  <si>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</si>
  <si>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</si>
  <si>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</si>
  <si>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</si>
  <si>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</si>
  <si>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</si>
  <si>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</si>
  <si>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</si>
  <si>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</si>
  <si>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</si>
  <si>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</si>
  <si>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</si>
  <si>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</si>
  <si>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</si>
  <si>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</si>
  <si>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</si>
  <si>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</si>
  <si>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</si>
  <si>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</si>
  <si>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</si>
  <si>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</si>
  <si>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</si>
  <si>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</si>
  <si>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</si>
  <si>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</si>
  <si>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</si>
  <si>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</si>
  <si>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</si>
  <si>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</si>
  <si>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</si>
  <si>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</si>
  <si>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</si>
  <si>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</si>
  <si>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</si>
  <si>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</si>
  <si>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</si>
  <si>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</si>
  <si>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</si>
  <si>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</si>
  <si>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</si>
  <si>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</si>
  <si>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</si>
  <si>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</si>
  <si>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</si>
  <si>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</si>
  <si>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</si>
  <si>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</si>
  <si>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</si>
  <si>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</si>
  <si>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</si>
  <si>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</si>
  <si>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</si>
  <si>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</si>
  <si>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</si>
  <si>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</si>
  <si>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</si>
  <si>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</si>
  <si>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</si>
  <si>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</si>
  <si>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</si>
  <si>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</si>
  <si>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</si>
  <si>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</si>
  <si>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</si>
  <si>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</si>
  <si>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</si>
  <si>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</si>
  <si>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</si>
  <si>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</si>
  <si>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</si>
  <si>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</si>
  <si>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</si>
  <si>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</si>
  <si>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</si>
  <si>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</si>
  <si>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</si>
  <si>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</si>
  <si>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</si>
  <si>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</si>
  <si>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</si>
  <si>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</si>
  <si>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</si>
  <si>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</si>
  <si>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</si>
  <si>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</si>
  <si>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</si>
  <si>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</si>
  <si>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</si>
  <si>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</si>
  <si>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</si>
  <si>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</si>
  <si>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</si>
  <si>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</si>
  <si>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</si>
  <si>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</si>
  <si>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</si>
  <si>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</si>
  <si>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</si>
  <si>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</si>
  <si>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</si>
  <si>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</si>
  <si>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</si>
  <si>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</si>
  <si>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</si>
  <si>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</si>
  <si>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</si>
  <si>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</si>
  <si>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</si>
  <si>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</si>
  <si>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</si>
  <si>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</si>
  <si>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</si>
  <si>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</si>
  <si>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</si>
  <si>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</si>
  <si>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</si>
  <si>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</si>
  <si>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</si>
  <si>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</si>
  <si>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</si>
  <si>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</si>
  <si>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</si>
  <si>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</si>
  <si>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</si>
  <si>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</si>
  <si>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</si>
  <si>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</si>
  <si>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</si>
  <si>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</si>
  <si>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</si>
  <si>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</si>
  <si>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</si>
  <si>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</si>
  <si>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</si>
  <si>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</si>
  <si>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</si>
  <si>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</si>
  <si>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</si>
  <si>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</si>
  <si>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</si>
  <si>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</si>
  <si>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</si>
  <si>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</si>
  <si>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</si>
  <si>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</si>
  <si>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</si>
  <si>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</si>
  <si>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</si>
  <si>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</si>
  <si>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</si>
  <si>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</si>
  <si>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</si>
  <si>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</si>
  <si>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</si>
  <si>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</si>
  <si>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</si>
  <si>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</si>
  <si>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</si>
  <si>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</si>
  <si>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</si>
  <si>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</si>
  <si>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</si>
  <si>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</si>
  <si>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</si>
  <si>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</si>
  <si>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</si>
  <si>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</si>
  <si>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</si>
  <si>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</si>
  <si>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</si>
  <si>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</si>
  <si>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</si>
  <si>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</si>
  <si>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</si>
  <si>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</si>
  <si>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</si>
  <si>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</si>
  <si>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</si>
  <si>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</si>
  <si>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</si>
  <si>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</si>
  <si>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</si>
  <si>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</si>
  <si>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</si>
  <si>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</si>
  <si>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</si>
  <si>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</si>
  <si>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</si>
  <si>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</si>
  <si>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</si>
  <si>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</si>
  <si>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</si>
  <si>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</si>
  <si>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</si>
  <si>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</si>
  <si>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</si>
  <si>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</si>
  <si>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</si>
  <si>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</si>
  <si>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</si>
  <si>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</si>
  <si>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</si>
  <si>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</si>
  <si>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</si>
  <si>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</si>
  <si>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</si>
  <si>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</si>
  <si>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</si>
  <si>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</si>
  <si>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</si>
  <si>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</si>
  <si>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</si>
  <si>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</si>
  <si>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</si>
  <si>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</si>
  <si>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</si>
  <si>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</si>
  <si>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</si>
  <si>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</si>
  <si>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</si>
  <si>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</si>
  <si>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</si>
  <si>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</si>
  <si>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</si>
  <si>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</si>
  <si>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</si>
  <si>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</si>
  <si>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</si>
  <si>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</si>
  <si>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</si>
  <si>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</si>
  <si>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</si>
  <si>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</si>
  <si>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</si>
  <si>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</si>
  <si>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</si>
  <si>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</si>
  <si>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</si>
  <si>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</si>
  <si>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</si>
  <si>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</si>
  <si>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</si>
  <si>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</si>
  <si>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</si>
  <si>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</si>
  <si>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</si>
  <si>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</si>
  <si>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</si>
  <si>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</si>
  <si>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</si>
  <si>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</si>
  <si>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</si>
  <si>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</si>
  <si>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</si>
  <si>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</si>
  <si>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</si>
  <si>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</si>
  <si>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</si>
  <si>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</si>
  <si>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</si>
  <si>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</si>
  <si>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</si>
  <si>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</si>
  <si>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</si>
  <si>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</si>
  <si>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</si>
  <si>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</si>
  <si>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</si>
  <si>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</si>
  <si>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</si>
  <si>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</si>
  <si>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</si>
  <si>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</si>
  <si>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</si>
  <si>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</si>
  <si>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</si>
  <si>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</si>
  <si>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</si>
  <si>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</si>
  <si>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</si>
  <si>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</si>
  <si>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</si>
  <si>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</si>
  <si>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</si>
  <si>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</si>
  <si>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</si>
  <si>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</si>
  <si>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</si>
  <si>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</si>
  <si>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</si>
  <si>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</si>
  <si>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</si>
  <si>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</si>
  <si>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</si>
  <si>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</si>
  <si>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</si>
  <si>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</si>
  <si>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</si>
  <si>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</si>
  <si>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</si>
  <si>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</si>
  <si>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</si>
  <si>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</si>
  <si>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</si>
  <si>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</si>
  <si>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</si>
  <si>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</si>
  <si>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</si>
  <si>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</si>
  <si>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</si>
  <si>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</si>
  <si>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</si>
  <si>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</si>
  <si>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</si>
  <si>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</si>
  <si>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</si>
  <si>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</si>
  <si>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</si>
  <si>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</si>
  <si>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</si>
  <si>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</si>
  <si>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</si>
  <si>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</si>
  <si>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</si>
  <si>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</si>
  <si>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</si>
  <si>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</si>
  <si>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</si>
  <si>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</si>
  <si>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</si>
  <si>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</si>
  <si>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</si>
  <si>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</si>
  <si>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</si>
  <si>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</si>
  <si>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</si>
  <si>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</si>
  <si>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</si>
  <si>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</si>
  <si>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</si>
  <si>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</si>
  <si>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</si>
  <si>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</si>
  <si>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</si>
  <si>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</si>
  <si>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</si>
  <si>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</si>
  <si>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</si>
  <si>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</si>
  <si>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</si>
  <si>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</si>
  <si>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</si>
  <si>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</si>
  <si>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</si>
  <si>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</si>
  <si>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</si>
  <si>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</si>
  <si>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</si>
  <si>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</si>
  <si>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</si>
  <si>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</si>
  <si>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</si>
  <si>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</si>
  <si>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</si>
  <si>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</si>
  <si>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</si>
  <si>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</si>
  <si>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</si>
  <si>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</si>
  <si>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</si>
  <si>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</si>
  <si>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</si>
  <si>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</si>
  <si>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</si>
  <si>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</si>
  <si>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</si>
  <si>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</si>
  <si>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</si>
  <si>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</si>
  <si>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</si>
  <si>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</si>
  <si>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</si>
  <si>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</si>
  <si>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</si>
  <si>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</si>
  <si>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</si>
  <si>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</si>
  <si>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</si>
  <si>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</si>
  <si>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</si>
  <si>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</si>
  <si>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</si>
  <si>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</si>
  <si>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</si>
  <si>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</si>
  <si>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</si>
  <si>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</si>
  <si>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</si>
  <si>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</si>
  <si>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</si>
  <si>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</si>
  <si>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</si>
  <si>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</si>
  <si>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</si>
  <si>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</si>
  <si>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</si>
  <si>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</si>
  <si>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</si>
  <si>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</si>
  <si>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</si>
  <si>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</si>
  <si>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</si>
  <si>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</si>
  <si>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</si>
  <si>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</si>
  <si>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</si>
  <si>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</si>
  <si>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</si>
  <si>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</si>
  <si>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</si>
  <si>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</si>
  <si>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</si>
  <si>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</si>
  <si>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</si>
  <si>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</si>
  <si>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</si>
  <si>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</si>
  <si>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</si>
  <si>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</si>
  <si>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</si>
  <si>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</si>
  <si>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</si>
  <si>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</si>
  <si>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</si>
  <si>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</si>
  <si>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</si>
  <si>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</si>
  <si>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</si>
  <si>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</si>
  <si>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</si>
  <si>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</si>
  <si>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</si>
  <si>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</si>
  <si>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</si>
  <si>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</si>
  <si>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</si>
  <si>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</si>
  <si>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</si>
  <si>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</si>
  <si>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</si>
  <si>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</si>
  <si>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</si>
  <si>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</si>
  <si>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</si>
  <si>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</si>
  <si>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</si>
  <si>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</si>
  <si>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</si>
  <si>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</si>
  <si>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</si>
  <si>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</si>
  <si>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</si>
  <si>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</si>
  <si>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</si>
  <si>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</si>
  <si>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</si>
  <si>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</si>
  <si>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</si>
  <si>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</si>
  <si>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</si>
  <si>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</si>
  <si>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</si>
  <si>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</si>
  <si>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</si>
  <si>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</si>
  <si>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</si>
  <si>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</si>
  <si>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</si>
  <si>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</si>
  <si>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</si>
  <si>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</si>
  <si>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</si>
  <si>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</si>
  <si>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</si>
  <si>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</si>
  <si>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</si>
  <si>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</si>
  <si>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</si>
  <si>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</si>
  <si>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</si>
  <si>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</si>
  <si>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</si>
  <si>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</si>
  <si>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</si>
  <si>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</si>
  <si>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</si>
  <si>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</si>
  <si>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</si>
  <si>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</si>
  <si>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</si>
  <si>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</si>
  <si>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</si>
  <si>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</si>
  <si>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</si>
  <si>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</si>
  <si>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</si>
  <si>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</si>
  <si>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</si>
  <si>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</si>
  <si>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</si>
  <si>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</si>
  <si>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</si>
  <si>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</si>
  <si>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</si>
  <si>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</si>
  <si>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</si>
  <si>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</si>
  <si>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</si>
  <si>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</si>
  <si>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</si>
  <si>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</si>
  <si>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</si>
  <si>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</si>
  <si>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</si>
  <si>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</si>
  <si>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</si>
  <si>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</si>
  <si>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</si>
  <si>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</si>
  <si>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</si>
  <si>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</si>
  <si>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</si>
  <si>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</si>
  <si>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</si>
  <si>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</si>
  <si>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</si>
  <si>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</si>
  <si>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</si>
  <si>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</si>
  <si>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</si>
  <si>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</si>
  <si>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</si>
  <si>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</si>
  <si>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</si>
  <si>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</si>
  <si>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</si>
  <si>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</si>
  <si>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</si>
  <si>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</si>
  <si>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</si>
  <si>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</si>
  <si>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</si>
  <si>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</si>
  <si>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</si>
  <si>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</si>
  <si>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</si>
  <si>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</si>
  <si>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</si>
  <si>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</si>
  <si>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</si>
  <si>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</si>
  <si>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</si>
  <si>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</si>
  <si>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</si>
  <si>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</si>
  <si>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</si>
  <si>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</si>
  <si>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</si>
  <si>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</si>
  <si>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</si>
  <si>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</si>
  <si>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</si>
  <si>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</si>
  <si>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</si>
  <si>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</si>
  <si>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</si>
  <si>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</si>
  <si>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</si>
  <si>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</si>
  <si>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</si>
  <si>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</si>
  <si>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</si>
  <si>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</si>
  <si>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</si>
  <si>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</si>
  <si>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</si>
  <si>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</si>
  <si>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</si>
  <si>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</si>
  <si>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</si>
  <si>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</si>
  <si>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</si>
  <si>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</si>
  <si>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</si>
  <si>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</si>
  <si>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</si>
  <si>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</si>
  <si>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</si>
  <si>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</si>
  <si>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</si>
  <si>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</si>
  <si>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</si>
  <si>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</si>
  <si>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</si>
  <si>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</si>
  <si>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</si>
  <si>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</si>
  <si>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</si>
  <si>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</si>
  <si>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</si>
  <si>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</si>
  <si>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</si>
  <si>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</si>
  <si>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</si>
  <si>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</si>
  <si>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</si>
  <si>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</si>
  <si>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</si>
  <si>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</si>
  <si>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</si>
  <si>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</si>
  <si>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</si>
  <si>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</si>
  <si>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</si>
  <si>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</si>
  <si>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</si>
  <si>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</si>
  <si>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</si>
  <si>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</si>
  <si>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</si>
  <si>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</si>
  <si>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</si>
  <si>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</si>
  <si>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</si>
  <si>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</si>
  <si>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</si>
  <si>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</si>
  <si>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</si>
  <si>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</si>
  <si>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</si>
  <si>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</si>
  <si>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</si>
  <si>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</si>
  <si>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</si>
  <si>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</si>
  <si>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</si>
  <si>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</si>
  <si>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</si>
  <si>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</si>
  <si>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</si>
  <si>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</si>
  <si>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</si>
  <si>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</si>
  <si>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</si>
  <si>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</si>
  <si>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</si>
  <si>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</si>
  <si>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</si>
  <si>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</si>
  <si>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</si>
  <si>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</si>
  <si>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</si>
  <si>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</si>
  <si>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</si>
  <si>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</si>
  <si>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</si>
  <si>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</si>
  <si>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</si>
  <si>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</si>
  <si>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</si>
  <si>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</si>
  <si>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</si>
  <si>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</si>
  <si>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</si>
  <si>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</si>
  <si>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</si>
  <si>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</si>
  <si>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</si>
  <si>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</si>
  <si>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</si>
  <si>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</si>
  <si>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</si>
  <si>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</si>
  <si>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</si>
  <si>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</si>
  <si>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</si>
  <si>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</si>
  <si>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</si>
  <si>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</si>
  <si>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</si>
  <si>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</si>
  <si>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</si>
  <si>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</si>
  <si>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</si>
  <si>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</si>
  <si>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</si>
  <si>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</si>
  <si>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</si>
  <si>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</si>
  <si>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</si>
  <si>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</si>
  <si>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</si>
  <si>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</si>
  <si>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</si>
  <si>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</si>
  <si>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</si>
  <si>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</si>
  <si>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</si>
  <si>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</si>
  <si>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</si>
  <si>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</si>
  <si>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</si>
  <si>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</si>
  <si>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</si>
  <si>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</si>
  <si>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</si>
  <si>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</si>
  <si>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</si>
  <si>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</si>
  <si>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</si>
  <si>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</si>
  <si>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</si>
  <si>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</si>
  <si>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</si>
  <si>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</si>
  <si>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</si>
  <si>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</si>
  <si>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</si>
  <si>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</si>
  <si>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</si>
  <si>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</si>
  <si>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</si>
  <si>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</si>
  <si>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</si>
  <si>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</si>
  <si>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</si>
  <si>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</si>
  <si>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</si>
  <si>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</si>
  <si>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</si>
  <si>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</si>
  <si>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</si>
  <si>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</si>
  <si>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</si>
  <si>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</si>
  <si>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</si>
  <si>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</si>
  <si>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</si>
  <si>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</si>
  <si>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</si>
  <si>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</si>
  <si>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</si>
  <si>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</si>
  <si>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</si>
  <si>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</si>
  <si>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</si>
  <si>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</si>
  <si>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</si>
  <si>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</si>
  <si>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</si>
  <si>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</si>
  <si>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</si>
  <si>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</si>
  <si>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</si>
  <si>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</si>
  <si>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</si>
  <si>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</si>
  <si>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</si>
  <si>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</si>
  <si>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</si>
  <si>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</si>
  <si>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</si>
  <si>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</si>
  <si>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</si>
  <si>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</si>
  <si>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</si>
  <si>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</si>
  <si>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</si>
  <si>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</si>
  <si>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</si>
  <si>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</si>
  <si>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</si>
  <si>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</si>
  <si>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</si>
  <si>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</si>
  <si>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</si>
  <si>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</si>
  <si>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</si>
  <si>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</si>
  <si>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</si>
  <si>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</si>
  <si>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</si>
  <si>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</si>
  <si>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</si>
  <si>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</si>
  <si>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</si>
  <si>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</si>
  <si>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</si>
  <si>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</si>
  <si>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</si>
  <si>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</si>
  <si>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</si>
  <si>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</si>
  <si>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</si>
  <si>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</si>
  <si>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</si>
  <si>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</si>
  <si>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</si>
  <si>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</si>
  <si>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</si>
  <si>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</si>
  <si>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</si>
  <si>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</si>
  <si>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</si>
  <si>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</si>
  <si>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</si>
  <si>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</si>
  <si>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</si>
  <si>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</si>
  <si>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</si>
  <si>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</si>
  <si>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</si>
  <si>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</si>
  <si>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</si>
  <si>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</si>
  <si>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</si>
  <si>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</si>
  <si>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</si>
  <si>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</si>
  <si>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</si>
  <si>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</si>
  <si>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</si>
  <si>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</si>
  <si>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</si>
  <si>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</si>
  <si>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</si>
  <si>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</si>
  <si>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</si>
  <si>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</si>
  <si>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</si>
  <si>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</si>
  <si>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</si>
  <si>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</si>
  <si>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</si>
  <si>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</si>
  <si>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</si>
  <si>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</si>
  <si>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</si>
  <si>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</si>
  <si>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</si>
  <si>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</si>
  <si>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</si>
  <si>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</si>
  <si>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</si>
  <si>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</si>
  <si>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</si>
  <si>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</si>
  <si>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</si>
  <si>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</si>
  <si>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</si>
  <si>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</si>
  <si>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</si>
  <si>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</si>
  <si>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</si>
  <si>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</si>
  <si>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</si>
  <si>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</si>
  <si>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</si>
  <si>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</si>
  <si>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</si>
  <si>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</si>
  <si>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</si>
  <si>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</si>
  <si>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</si>
  <si>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</si>
  <si>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</si>
  <si>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</si>
  <si>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</si>
  <si>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</si>
  <si>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</si>
  <si>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</si>
  <si>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</si>
  <si>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</si>
  <si>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</si>
  <si>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</si>
  <si>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</si>
  <si>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</si>
  <si>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</si>
  <si>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</si>
  <si>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</si>
  <si>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</si>
  <si>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</si>
  <si>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</si>
  <si>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</si>
  <si>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</si>
  <si>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</si>
  <si>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</si>
  <si>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</si>
  <si>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</si>
  <si>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</si>
  <si>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</si>
  <si>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</si>
  <si>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</si>
  <si>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</si>
  <si>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</si>
  <si>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</si>
  <si>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</si>
  <si>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</si>
  <si>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</si>
  <si>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</si>
  <si>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</si>
  <si>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</si>
  <si>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</si>
  <si>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</si>
  <si>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</si>
  <si>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</si>
  <si>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</si>
  <si>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</si>
  <si>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</si>
  <si>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</si>
  <si>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</si>
  <si>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</si>
  <si>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</si>
  <si>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</si>
  <si>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</si>
  <si>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</si>
  <si>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</si>
  <si>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</si>
  <si>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</si>
  <si>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</si>
  <si>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</si>
  <si>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</si>
  <si>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</si>
  <si>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</si>
  <si>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</si>
  <si>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</si>
  <si>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</si>
  <si>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</si>
  <si>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</si>
  <si>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</si>
  <si>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</si>
  <si>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</si>
  <si>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</si>
  <si>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</si>
  <si>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</si>
  <si>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</si>
  <si>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</si>
  <si>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</si>
  <si>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</si>
  <si>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</si>
  <si>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</si>
  <si>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</si>
  <si>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</si>
  <si>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</si>
  <si>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</si>
  <si>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</si>
  <si>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</si>
  <si>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</si>
  <si>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</si>
  <si>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</si>
  <si>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</si>
  <si>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</si>
  <si>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</si>
  <si>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</si>
  <si>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</si>
  <si>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</si>
  <si>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</si>
  <si>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</si>
  <si>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</si>
  <si>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</si>
  <si>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</si>
  <si>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</si>
  <si>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</si>
  <si>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</si>
  <si>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</si>
  <si>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</si>
  <si>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</si>
  <si>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</si>
  <si>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</si>
  <si>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</si>
  <si>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</si>
  <si>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</si>
  <si>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</si>
  <si>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</si>
  <si>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</si>
  <si>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</si>
  <si>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</si>
  <si>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</si>
  <si>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</si>
  <si>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</si>
  <si>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</si>
  <si>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</si>
  <si>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</si>
  <si>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</si>
  <si>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</si>
  <si>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</si>
  <si>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</si>
  <si>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</si>
  <si>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</si>
  <si>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</si>
  <si>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</si>
  <si>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</si>
  <si>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</si>
  <si>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</si>
  <si>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</si>
  <si>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</si>
  <si>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</si>
  <si>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</si>
  <si>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</si>
  <si>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</si>
  <si>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</si>
  <si>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</si>
  <si>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</si>
  <si>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</si>
  <si>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</si>
  <si>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</si>
  <si>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</si>
  <si>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</si>
  <si>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</si>
  <si>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</si>
  <si>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</si>
  <si>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</si>
  <si>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</si>
  <si>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</si>
  <si>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</si>
  <si>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</si>
  <si>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</si>
  <si>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</si>
  <si>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</si>
  <si>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</si>
  <si>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</si>
  <si>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</si>
  <si>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</si>
  <si>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</si>
  <si>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</si>
  <si>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</si>
  <si>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</si>
  <si>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</si>
  <si>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</si>
  <si>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</si>
  <si>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</si>
  <si>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</si>
  <si>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</si>
  <si>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</si>
  <si>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</si>
  <si>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</si>
  <si>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</si>
  <si>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</si>
  <si>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</si>
  <si>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</si>
  <si>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</si>
  <si>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</si>
  <si>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</si>
  <si>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</si>
  <si>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</si>
  <si>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</si>
  <si>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</si>
  <si>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</si>
  <si>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</si>
  <si>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</si>
  <si>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</si>
  <si>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</si>
  <si>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</si>
  <si>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</si>
  <si>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</si>
  <si>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</si>
  <si>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</si>
  <si>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</si>
  <si>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</si>
  <si>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</si>
  <si>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</si>
  <si>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</si>
  <si>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</si>
  <si>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</si>
  <si>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</si>
  <si>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</si>
  <si>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</si>
  <si>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</si>
  <si>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</si>
  <si>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</si>
  <si>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</si>
  <si>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</si>
  <si>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</si>
  <si>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</si>
  <si>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</si>
  <si>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</si>
  <si>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</si>
  <si>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</si>
  <si>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</si>
  <si>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</si>
  <si>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</si>
  <si>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</si>
  <si>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</si>
  <si>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</si>
  <si>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</si>
  <si>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</si>
  <si>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</si>
  <si>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</si>
  <si>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</si>
  <si>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</si>
  <si>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</si>
  <si>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</si>
  <si>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</si>
  <si>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</si>
  <si>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</si>
  <si>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</si>
  <si>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</si>
  <si>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</si>
  <si>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</si>
  <si>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</si>
  <si>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</si>
  <si>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</si>
  <si>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</si>
  <si>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</si>
  <si>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</si>
  <si>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</si>
  <si>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</si>
  <si>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</si>
  <si>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</si>
  <si>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</si>
  <si>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</si>
  <si>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</si>
  <si>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</si>
  <si>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</si>
  <si>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</si>
  <si>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</si>
  <si>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</si>
  <si>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</si>
  <si>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</si>
  <si>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</si>
  <si>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</si>
  <si>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</si>
  <si>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</si>
  <si>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</si>
  <si>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</si>
  <si>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</si>
  <si>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</si>
  <si>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</si>
  <si>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</si>
  <si>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</si>
  <si>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</si>
  <si>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</si>
  <si>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</si>
  <si>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</si>
  <si>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</si>
  <si>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</si>
  <si>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</si>
  <si>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</si>
  <si>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</si>
  <si>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</si>
  <si>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</si>
  <si>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</si>
  <si>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</si>
  <si>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</si>
  <si>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</si>
  <si>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</si>
  <si>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</si>
  <si>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</si>
  <si>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</si>
  <si>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</si>
  <si>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</si>
  <si>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</si>
  <si>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</si>
  <si>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</si>
  <si>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</si>
  <si>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</si>
  <si>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</si>
  <si>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</si>
  <si>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</si>
  <si>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</si>
  <si>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</si>
  <si>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</si>
  <si>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</si>
  <si>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</si>
  <si>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</si>
  <si>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</si>
  <si>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</si>
  <si>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</si>
  <si>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</si>
  <si>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</si>
  <si>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</si>
  <si>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</si>
  <si>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</si>
  <si>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</si>
  <si>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</si>
  <si>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</si>
  <si>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</si>
  <si>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</si>
  <si>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</si>
  <si>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</si>
  <si>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</si>
  <si>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</si>
  <si>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</si>
  <si>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</si>
  <si>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</si>
  <si>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</si>
  <si>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</si>
  <si>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</si>
  <si>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</si>
  <si>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</si>
  <si>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</si>
  <si>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</si>
  <si>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</si>
  <si>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</si>
  <si>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</si>
  <si>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</si>
  <si>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</si>
  <si>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</si>
  <si>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</si>
  <si>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</si>
  <si>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</si>
  <si>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</si>
  <si>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</si>
  <si>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</si>
  <si>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</si>
  <si>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</si>
  <si>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</si>
  <si>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</si>
  <si>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</si>
  <si>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</si>
  <si>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</si>
  <si>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</si>
  <si>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</si>
  <si>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</si>
  <si>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</si>
  <si>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</si>
  <si>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</si>
  <si>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</si>
  <si>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</si>
  <si>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</si>
  <si>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</si>
  <si>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</si>
  <si>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</si>
  <si>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</si>
  <si>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</si>
  <si>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</si>
  <si>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</si>
  <si>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</si>
  <si>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</si>
  <si>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</si>
  <si>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</si>
  <si>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</si>
  <si>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</si>
  <si>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</si>
  <si>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</si>
  <si>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</si>
  <si>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</si>
  <si>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</si>
  <si>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</si>
  <si>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</si>
  <si>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</si>
  <si>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</si>
  <si>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</si>
  <si>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</si>
  <si>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</si>
  <si>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</si>
  <si>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</si>
  <si>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</si>
  <si>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</si>
  <si>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</si>
  <si>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</si>
  <si>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</si>
  <si>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</si>
  <si>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</si>
  <si>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</si>
  <si>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</si>
  <si>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</si>
  <si>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</si>
  <si>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</si>
  <si>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</si>
  <si>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</si>
  <si>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</si>
  <si>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</si>
  <si>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</si>
  <si>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</si>
  <si>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</si>
  <si>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</si>
  <si>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</si>
  <si>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</si>
  <si>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</si>
  <si>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</si>
  <si>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</si>
  <si>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</si>
  <si>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</si>
  <si>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</si>
  <si>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</si>
  <si>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</si>
  <si>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</si>
  <si>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</si>
  <si>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</si>
  <si>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</si>
  <si>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</si>
  <si>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</si>
  <si>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</si>
  <si>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</si>
  <si>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</si>
  <si>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</si>
  <si>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</si>
  <si>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</si>
  <si>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</si>
  <si>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</si>
  <si>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</si>
  <si>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</si>
  <si>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</si>
  <si>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</si>
  <si>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</si>
  <si>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</si>
  <si>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</si>
  <si>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</si>
  <si>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</si>
  <si>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</si>
  <si>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</si>
  <si>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</si>
  <si>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</si>
  <si>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</si>
  <si>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</si>
  <si>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</si>
  <si>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</si>
  <si>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</si>
  <si>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</si>
  <si>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</si>
  <si>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</si>
  <si>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</si>
  <si>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</si>
  <si>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</si>
  <si>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</si>
  <si>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</si>
  <si>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</si>
  <si>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</si>
  <si>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</si>
  <si>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</si>
  <si>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</si>
  <si>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</si>
  <si>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</si>
  <si>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</si>
  <si>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</si>
  <si>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</si>
  <si>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</si>
  <si>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</si>
  <si>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</si>
  <si>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</si>
  <si>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</si>
  <si>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</si>
  <si>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</si>
  <si>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</si>
  <si>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</si>
  <si>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</si>
  <si>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</si>
  <si>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</si>
  <si>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</si>
  <si>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</si>
  <si>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</si>
  <si>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</si>
  <si>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</si>
  <si>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</si>
  <si>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</si>
  <si>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</si>
  <si>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</si>
  <si>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</si>
  <si>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</si>
  <si>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</si>
  <si>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</si>
  <si>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</si>
  <si>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</si>
  <si>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</si>
  <si>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</si>
  <si>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</si>
  <si>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</si>
  <si>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</si>
  <si>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</si>
  <si>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</si>
  <si>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</si>
  <si>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</si>
  <si>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</si>
  <si>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</si>
  <si>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</si>
  <si>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</si>
  <si>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</si>
  <si>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</si>
  <si>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</si>
  <si>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</si>
  <si>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</si>
  <si>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</si>
  <si>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</si>
  <si>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</si>
  <si>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</si>
  <si>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</si>
  <si>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</si>
  <si>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</si>
  <si>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</si>
  <si>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</si>
  <si>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</si>
  <si>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</si>
  <si>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</si>
  <si>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</si>
  <si>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</si>
  <si>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</si>
  <si>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</si>
  <si>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</si>
  <si>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</si>
  <si>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</si>
  <si>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</si>
  <si>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</si>
  <si>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</si>
  <si>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</si>
  <si>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</si>
  <si>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</si>
  <si>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</si>
  <si>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</si>
  <si>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</si>
  <si>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</si>
  <si>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</si>
  <si>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</si>
  <si>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</si>
  <si>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</si>
  <si>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</si>
  <si>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</si>
  <si>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</si>
  <si>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</si>
  <si>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</si>
  <si>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</si>
  <si>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</si>
  <si>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</si>
  <si>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</si>
  <si>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</si>
  <si>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</si>
  <si>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</si>
  <si>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</si>
  <si>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</si>
  <si>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</si>
  <si>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</si>
  <si>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</si>
  <si>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</si>
  <si>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</si>
  <si>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</si>
  <si>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</si>
  <si>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</si>
  <si>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</si>
  <si>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</si>
  <si>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</si>
  <si>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</si>
  <si>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</si>
  <si>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</si>
  <si>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</si>
  <si>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</si>
  <si>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</si>
  <si>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</si>
  <si>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</si>
  <si>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</si>
  <si>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</si>
  <si>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</si>
  <si>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</si>
  <si>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</si>
  <si>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</si>
  <si>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</si>
  <si>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</si>
  <si>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</si>
  <si>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</si>
  <si>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</si>
  <si>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</si>
  <si>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</si>
  <si>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</si>
  <si>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</si>
  <si>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</si>
  <si>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</si>
  <si>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</si>
  <si>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</si>
  <si>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</si>
  <si>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</si>
  <si>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</si>
  <si>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</si>
  <si>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</si>
  <si>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</si>
  <si>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</si>
  <si>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</si>
  <si>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</si>
  <si>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</si>
  <si>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</si>
  <si>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</si>
  <si>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</si>
  <si>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</si>
  <si>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</si>
  <si>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</si>
  <si>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</si>
  <si>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</si>
  <si>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</si>
  <si>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</si>
  <si>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</si>
  <si>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</si>
  <si>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</si>
  <si>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</si>
  <si>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</si>
  <si>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</si>
  <si>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</si>
  <si>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</si>
  <si>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</si>
  <si>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</si>
  <si>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</si>
  <si>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</si>
  <si>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</si>
  <si>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</si>
  <si>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</si>
  <si>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</si>
  <si>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</si>
  <si>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</si>
  <si>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</si>
  <si>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</si>
  <si>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</si>
  <si>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</si>
  <si>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</si>
  <si>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</si>
  <si>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</si>
  <si>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</si>
  <si>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</si>
  <si>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</si>
  <si>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</si>
  <si>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</si>
  <si>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</si>
  <si>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</si>
  <si>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</si>
  <si>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</si>
  <si>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</si>
  <si>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</si>
  <si>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</si>
  <si>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</si>
  <si>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</si>
  <si>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</si>
  <si>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</si>
  <si>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</si>
  <si>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</si>
  <si>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</si>
  <si>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</si>
  <si>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</si>
  <si>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</si>
  <si>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</si>
  <si>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</si>
  <si>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</si>
  <si>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</si>
  <si>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</si>
  <si>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</si>
  <si>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</si>
  <si>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</si>
  <si>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</si>
  <si>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</si>
  <si>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</si>
  <si>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</si>
  <si>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</si>
  <si>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</si>
  <si>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</si>
  <si>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</si>
  <si>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</si>
  <si>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</si>
  <si>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</si>
  <si>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</si>
  <si>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</si>
  <si>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</si>
  <si>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</si>
  <si>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</si>
  <si>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</si>
  <si>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</si>
  <si>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</si>
  <si>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</si>
  <si>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</si>
  <si>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</si>
  <si>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</si>
  <si>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</si>
  <si>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</si>
  <si>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</si>
  <si>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</si>
  <si>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</si>
  <si>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</si>
  <si>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</si>
  <si>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</si>
  <si>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</si>
  <si>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</si>
  <si>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</si>
  <si>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</si>
  <si>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</si>
  <si>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</si>
  <si>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</si>
  <si>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</si>
  <si>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</si>
  <si>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</si>
  <si>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</si>
  <si>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</si>
  <si>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</si>
  <si>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</si>
  <si>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</si>
  <si>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</si>
  <si>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</si>
  <si>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</si>
  <si>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</si>
  <si>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</si>
  <si>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</si>
  <si>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</si>
  <si>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</si>
  <si>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</si>
  <si>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</si>
  <si>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</si>
  <si>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</si>
  <si>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</si>
  <si>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</si>
  <si>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</si>
  <si>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</si>
  <si>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</si>
  <si>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</si>
  <si>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</si>
  <si>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</si>
  <si>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</si>
  <si>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</si>
  <si>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</si>
  <si>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</si>
  <si>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</si>
  <si>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</si>
  <si>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</si>
  <si>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</si>
  <si>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</si>
  <si>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</si>
  <si>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</si>
  <si>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</si>
  <si>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</si>
  <si>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</si>
  <si>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</si>
  <si>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</si>
  <si>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</si>
  <si>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</si>
  <si>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</si>
  <si>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</si>
  <si>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</si>
  <si>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</si>
  <si>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</si>
  <si>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</si>
  <si>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</si>
  <si>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</si>
  <si>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</si>
  <si>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</si>
  <si>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</si>
  <si>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</si>
  <si>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</si>
  <si>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</si>
  <si>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</si>
  <si>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</si>
  <si>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</si>
  <si>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</si>
  <si>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</si>
  <si>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</si>
  <si>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</si>
  <si>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</si>
  <si>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</si>
  <si>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</si>
  <si>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</si>
  <si>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</si>
  <si>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</si>
  <si>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</si>
  <si>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</si>
  <si>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</si>
  <si>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</si>
  <si>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</si>
  <si>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</si>
  <si>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</si>
  <si>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</si>
  <si>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</si>
  <si>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</si>
  <si>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</si>
  <si>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</si>
  <si>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</si>
  <si>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</si>
  <si>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</si>
  <si>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</si>
  <si>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</si>
  <si>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</si>
  <si>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</si>
  <si>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</si>
  <si>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</si>
  <si>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</si>
  <si>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</si>
  <si>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</si>
  <si>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</si>
  <si>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</si>
  <si>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</si>
  <si>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</si>
  <si>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</si>
  <si>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</si>
  <si>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</si>
  <si>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</si>
  <si>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</si>
  <si>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</si>
  <si>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</si>
  <si>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</si>
  <si>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</si>
  <si>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</si>
  <si>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</si>
  <si>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</si>
  <si>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</si>
  <si>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</si>
  <si>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</si>
  <si>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</si>
  <si>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</si>
  <si>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</si>
  <si>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</si>
  <si>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</si>
  <si>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</si>
  <si>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</si>
  <si>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</si>
  <si>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</si>
  <si>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</si>
  <si>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</si>
  <si>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</si>
  <si>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</si>
  <si>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</si>
  <si>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</si>
  <si>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</si>
  <si>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</si>
  <si>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</si>
  <si>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</si>
  <si>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</si>
  <si>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</si>
  <si>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</si>
  <si>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</si>
  <si>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</si>
  <si>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</si>
  <si>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</si>
  <si>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</si>
  <si>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</si>
  <si>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</si>
  <si>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</si>
  <si>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</si>
  <si>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</si>
  <si>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</si>
  <si>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</si>
  <si>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</si>
  <si>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</si>
  <si>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</si>
  <si>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</si>
  <si>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</si>
  <si>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</si>
  <si>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</si>
  <si>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</si>
  <si>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</si>
  <si>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</si>
  <si>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</si>
  <si>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</si>
  <si>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</si>
  <si>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</si>
  <si>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</si>
  <si>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</si>
  <si>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</si>
  <si>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</si>
  <si>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</si>
  <si>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</si>
  <si>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</si>
  <si>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</si>
  <si>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</si>
  <si>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</si>
  <si>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</si>
  <si>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</si>
  <si>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</si>
  <si>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</si>
  <si>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</si>
  <si>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</si>
  <si>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</si>
  <si>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</si>
  <si>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</si>
  <si>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</si>
  <si>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</si>
  <si>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</si>
  <si>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</si>
  <si>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</si>
  <si>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</si>
  <si>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</si>
  <si>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</si>
  <si>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</si>
  <si>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</si>
  <si>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</si>
  <si>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</si>
  <si>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</si>
  <si>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</si>
  <si>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</si>
  <si>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</si>
  <si>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</si>
  <si>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</si>
  <si>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</si>
  <si>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</si>
  <si>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</si>
  <si>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</si>
  <si>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</si>
  <si>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</si>
  <si>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</si>
  <si>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</si>
  <si>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</si>
  <si>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</si>
  <si>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</si>
  <si>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</si>
  <si>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</si>
  <si>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</si>
  <si>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</si>
  <si>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</si>
  <si>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</si>
  <si>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</si>
  <si>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</si>
  <si>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</si>
  <si>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</si>
  <si>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</si>
  <si>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</si>
  <si>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</si>
  <si>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</si>
  <si>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</si>
  <si>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</si>
  <si>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</si>
  <si>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</si>
  <si>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</si>
  <si>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</si>
  <si>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</si>
  <si>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</si>
  <si>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</si>
  <si>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</si>
  <si>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</si>
  <si>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</si>
  <si>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</si>
  <si>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</si>
  <si>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</si>
  <si>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</si>
  <si>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</si>
  <si>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</si>
  <si>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</si>
  <si>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</si>
  <si>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</si>
  <si>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</si>
  <si>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</si>
  <si>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</si>
  <si>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</si>
  <si>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</si>
  <si>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</si>
  <si>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</si>
  <si>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</si>
  <si>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</si>
  <si>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</si>
  <si>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</si>
  <si>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</si>
  <si>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</si>
  <si>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</si>
  <si>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</si>
  <si>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</si>
  <si>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</si>
  <si>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</si>
  <si>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</si>
  <si>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</si>
  <si>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</si>
  <si>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</si>
  <si>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</si>
  <si>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</si>
  <si>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</si>
  <si>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</si>
  <si>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</si>
  <si>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</si>
  <si>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</si>
  <si>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</si>
  <si>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</si>
  <si>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</si>
  <si>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</si>
  <si>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</si>
  <si>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</si>
  <si>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</si>
  <si>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</si>
  <si>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</si>
  <si>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</si>
  <si>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</si>
  <si>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</si>
  <si>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</si>
  <si>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</si>
  <si>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</si>
  <si>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</si>
  <si>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</si>
  <si>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</si>
  <si>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</si>
  <si>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</si>
  <si>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</si>
  <si>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</si>
  <si>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</si>
  <si>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</si>
  <si>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</si>
  <si>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</si>
  <si>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</si>
  <si>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</si>
  <si>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</si>
  <si>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</si>
  <si>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</si>
  <si>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</si>
  <si>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</si>
  <si>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</si>
  <si>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</si>
  <si>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</si>
  <si>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</si>
  <si>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</si>
  <si>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</si>
  <si>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</si>
  <si>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</si>
  <si>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</si>
  <si>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</si>
  <si>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</si>
  <si>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</si>
  <si>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</si>
  <si>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</si>
  <si>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</si>
  <si>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</si>
  <si>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</si>
  <si>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</si>
  <si>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</si>
  <si>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</si>
  <si>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</si>
  <si>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</si>
  <si>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</si>
  <si>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</si>
  <si>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</si>
  <si>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</si>
  <si>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</si>
  <si>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</si>
  <si>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</si>
  <si>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</si>
  <si>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</si>
  <si>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</si>
  <si>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</si>
  <si>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</si>
  <si>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</si>
  <si>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</si>
  <si>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</si>
  <si>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</si>
  <si>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</si>
  <si>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</si>
  <si>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</si>
  <si>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</si>
  <si>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</si>
  <si>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</si>
  <si>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</si>
  <si>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</si>
  <si>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</si>
  <si>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</si>
  <si>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</si>
  <si>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</si>
  <si>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</si>
  <si>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</si>
  <si>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</si>
  <si>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</si>
  <si>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</si>
  <si>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</si>
  <si>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</si>
  <si>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</si>
  <si>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</si>
  <si>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</si>
  <si>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</si>
  <si>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</si>
  <si>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</si>
  <si>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</si>
  <si>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</si>
  <si>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</si>
  <si>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</si>
  <si>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</si>
  <si>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</si>
  <si>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</si>
  <si>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</si>
  <si>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</si>
  <si>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</si>
  <si>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</si>
  <si>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</si>
  <si>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</si>
  <si>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</si>
  <si>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</si>
  <si>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</si>
  <si>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</si>
  <si>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</si>
  <si>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</si>
  <si>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</si>
  <si>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</si>
  <si>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</si>
  <si>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</si>
  <si>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</si>
  <si>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</si>
  <si>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</si>
  <si>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</si>
  <si>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</si>
  <si>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</si>
  <si>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</si>
  <si>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</si>
  <si>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</si>
  <si>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</si>
  <si>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</si>
  <si>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</si>
  <si>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</si>
  <si>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</si>
  <si>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</si>
  <si>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</si>
  <si>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</si>
  <si>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</si>
  <si>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</si>
  <si>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</si>
  <si>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</si>
  <si>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</si>
  <si>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</si>
  <si>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</si>
  <si>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</si>
  <si>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</si>
  <si>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</si>
  <si>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</si>
  <si>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</si>
  <si>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</si>
  <si>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</si>
  <si>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</si>
  <si>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</si>
  <si>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</si>
  <si>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</si>
  <si>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</si>
  <si>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</si>
  <si>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</si>
  <si>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</si>
  <si>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</si>
  <si>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</si>
  <si>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</si>
  <si>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</si>
  <si>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</si>
  <si>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</si>
  <si>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</si>
  <si>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</si>
  <si>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</si>
  <si>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</si>
  <si>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</si>
  <si>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</si>
  <si>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</si>
  <si>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</si>
  <si>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</si>
  <si>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</si>
  <si>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</si>
  <si>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</si>
  <si>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</si>
  <si>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</si>
  <si>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</si>
  <si>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</si>
  <si>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</si>
  <si>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</si>
  <si>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</si>
  <si>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</si>
  <si>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</si>
  <si>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</si>
  <si>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</si>
  <si>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</si>
  <si>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</si>
  <si>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</si>
  <si>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</si>
  <si>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</si>
  <si>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</si>
  <si>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</si>
  <si>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</si>
  <si>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</si>
  <si>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</si>
  <si>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</si>
  <si>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</si>
  <si>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</si>
  <si>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</si>
  <si>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</si>
  <si>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</si>
  <si>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</si>
  <si>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</si>
  <si>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</si>
  <si>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</si>
  <si>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</si>
  <si>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</si>
  <si>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</si>
  <si>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</si>
  <si>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</si>
  <si>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</si>
  <si>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</si>
  <si>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</si>
  <si>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</si>
  <si>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</si>
  <si>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</si>
  <si>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</si>
  <si>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</si>
  <si>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</si>
  <si>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</si>
  <si>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</si>
  <si>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</si>
  <si>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</si>
  <si>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</si>
  <si>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</si>
  <si>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</si>
  <si>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</si>
  <si>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</si>
  <si>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</si>
  <si>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</si>
  <si>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</si>
  <si>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</si>
  <si>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</si>
  <si>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</si>
  <si>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</si>
  <si>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</si>
  <si>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</si>
  <si>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</si>
  <si>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</si>
  <si>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</si>
  <si>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</si>
  <si>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</si>
  <si>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</si>
  <si>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</si>
  <si>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</si>
  <si>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</si>
  <si>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</si>
  <si>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</si>
  <si>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</si>
  <si>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</si>
  <si>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</si>
  <si>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</si>
  <si>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</si>
  <si>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</si>
  <si>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</si>
  <si>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</si>
  <si>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</si>
  <si>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</si>
  <si>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</si>
  <si>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</si>
  <si>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</si>
  <si>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</si>
  <si>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</si>
  <si>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</si>
  <si>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</si>
  <si>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</si>
  <si>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</si>
  <si>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</si>
  <si>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</si>
  <si>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</si>
  <si>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</si>
  <si>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</si>
  <si>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</si>
  <si>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</si>
  <si>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</si>
  <si>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</si>
  <si>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</si>
  <si>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</si>
  <si>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</si>
  <si>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</si>
  <si>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</si>
  <si>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</si>
  <si>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</si>
  <si>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</si>
  <si>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</si>
  <si>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</si>
  <si>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</si>
  <si>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</si>
  <si>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</si>
  <si>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</si>
  <si>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</si>
  <si>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</si>
  <si>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</si>
  <si>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</si>
  <si>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</si>
  <si>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</si>
  <si>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</si>
  <si>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</si>
  <si>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</si>
  <si>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</si>
  <si>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</si>
  <si>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</si>
  <si>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</si>
  <si>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</si>
  <si>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</si>
  <si>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</si>
  <si>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</si>
  <si>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</si>
  <si>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</si>
  <si>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</si>
  <si>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</si>
  <si>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</si>
  <si>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</si>
  <si>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</si>
  <si>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</si>
  <si>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</si>
  <si>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</si>
  <si>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</si>
  <si>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</si>
  <si>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</si>
  <si>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</si>
  <si>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</si>
  <si>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</si>
  <si>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</si>
  <si>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</si>
  <si>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</si>
  <si>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</si>
  <si>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</si>
  <si>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</si>
  <si>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</si>
  <si>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</si>
  <si>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</si>
  <si>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</si>
  <si>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</si>
  <si>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</si>
  <si>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</si>
  <si>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</si>
  <si>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</si>
  <si>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</si>
  <si>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</si>
  <si>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</si>
  <si>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</si>
  <si>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</si>
  <si>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</si>
  <si>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</si>
  <si>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</si>
  <si>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</si>
  <si>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</si>
  <si>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</si>
  <si>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</si>
  <si>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</si>
  <si>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</si>
  <si>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</si>
  <si>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</si>
  <si>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</si>
  <si>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</si>
  <si>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</si>
  <si>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</si>
  <si>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</si>
  <si>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</si>
  <si>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</si>
  <si>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</si>
  <si>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</si>
  <si>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</si>
  <si>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</si>
  <si>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</si>
  <si>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</si>
  <si>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</si>
  <si>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</si>
  <si>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</si>
  <si>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</si>
  <si>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</si>
  <si>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</si>
  <si>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</si>
  <si>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</si>
  <si>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</si>
  <si>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</si>
  <si>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</si>
  <si>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</si>
  <si>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</si>
  <si>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</si>
  <si>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</si>
  <si>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</si>
  <si>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</si>
  <si>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</si>
  <si>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</si>
  <si>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</si>
  <si>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</si>
  <si>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</si>
  <si>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</si>
  <si>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</si>
  <si>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</si>
  <si>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</si>
  <si>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</si>
  <si>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</si>
  <si>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</si>
  <si>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</si>
  <si>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</si>
  <si>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</si>
  <si>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</si>
  <si>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</si>
  <si>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</si>
  <si>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</si>
  <si>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</si>
  <si>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</si>
  <si>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</si>
  <si>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</si>
  <si>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</si>
  <si>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</si>
  <si>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</si>
  <si>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</si>
  <si>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</si>
  <si>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</si>
  <si>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</si>
  <si>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</si>
  <si>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</si>
  <si>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</si>
  <si>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</si>
  <si>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</si>
  <si>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</si>
  <si>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</si>
  <si>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</si>
  <si>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</si>
  <si>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</si>
  <si>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</si>
  <si>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</si>
  <si>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</si>
  <si>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</si>
  <si>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</si>
  <si>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</si>
  <si>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</si>
  <si>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</si>
  <si>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</si>
  <si>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</si>
  <si>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</si>
  <si>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</si>
  <si>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</si>
  <si>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</si>
  <si>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</si>
  <si>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</si>
  <si>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</si>
  <si>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</si>
  <si>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</si>
  <si>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</si>
  <si>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</si>
  <si>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</si>
  <si>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</si>
  <si>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</si>
  <si>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</si>
  <si>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</si>
  <si>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</si>
  <si>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</si>
  <si>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</si>
  <si>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</si>
  <si>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</si>
  <si>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</si>
  <si>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</si>
  <si>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</si>
  <si>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</si>
  <si>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</si>
  <si>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</si>
  <si>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</si>
  <si>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</si>
  <si>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</si>
  <si>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</si>
  <si>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</si>
  <si>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</si>
  <si>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</si>
  <si>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</si>
  <si>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</si>
  <si>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</si>
  <si>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</si>
  <si>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</si>
  <si>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</si>
  <si>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</si>
  <si>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</si>
  <si>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</si>
  <si>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</si>
  <si>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</si>
  <si>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</si>
  <si>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</si>
  <si>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</si>
  <si>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</si>
  <si>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</si>
  <si>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</si>
  <si>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</si>
  <si>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</si>
  <si>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</si>
  <si>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</si>
  <si>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</si>
  <si>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</si>
  <si>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</si>
  <si>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</si>
  <si>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</si>
  <si>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</si>
  <si>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</si>
  <si>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</si>
  <si>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</si>
  <si>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</si>
  <si>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</si>
  <si>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</si>
  <si>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</si>
  <si>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</si>
  <si>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</si>
  <si>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</si>
  <si>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</si>
  <si>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</si>
  <si>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</si>
  <si>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</si>
  <si>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</si>
  <si>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</si>
  <si>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</si>
  <si>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</si>
  <si>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</si>
  <si>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</si>
  <si>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</si>
  <si>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</si>
  <si>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</si>
  <si>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</si>
  <si>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</si>
  <si>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</si>
  <si>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</si>
  <si>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</si>
  <si>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</si>
  <si>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</si>
  <si>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</si>
  <si>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</si>
  <si>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</si>
  <si>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</si>
  <si>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</si>
  <si>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</si>
  <si>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</si>
  <si>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</si>
  <si>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</si>
  <si>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</si>
  <si>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</si>
  <si>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</si>
  <si>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</si>
  <si>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</si>
  <si>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</si>
  <si>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</si>
  <si>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</si>
  <si>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</si>
  <si>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</si>
  <si>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</si>
  <si>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</si>
  <si>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</si>
  <si>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</si>
  <si>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</si>
  <si>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</si>
  <si>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</si>
  <si>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</si>
  <si>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</si>
  <si>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</si>
  <si>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</si>
  <si>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</si>
  <si>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</si>
  <si>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</si>
  <si>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</si>
  <si>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</si>
  <si>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</si>
  <si>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</si>
  <si>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</si>
  <si>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</si>
  <si>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</si>
  <si>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</si>
  <si>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</si>
  <si>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</si>
  <si>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</si>
  <si>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</si>
  <si>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</si>
  <si>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</si>
  <si>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</si>
  <si>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</si>
  <si>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</si>
  <si>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</si>
  <si>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</si>
  <si>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</si>
  <si>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</si>
  <si>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</si>
  <si>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</si>
  <si>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</si>
  <si>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</si>
  <si>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</si>
  <si>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</si>
  <si>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</si>
  <si>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</si>
  <si>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</si>
  <si>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</si>
  <si>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</si>
  <si>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</si>
  <si>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</si>
  <si>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</si>
  <si>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</si>
  <si>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</si>
  <si>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</si>
  <si>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</si>
  <si>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</si>
  <si>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</si>
  <si>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</si>
  <si>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</si>
  <si>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</si>
  <si>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</si>
  <si>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</si>
  <si>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</si>
  <si>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</si>
  <si>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</si>
  <si>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</si>
  <si>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</si>
  <si>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</si>
  <si>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</si>
  <si>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</si>
  <si>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</si>
  <si>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</si>
  <si>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</si>
  <si>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</si>
  <si>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</si>
  <si>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</si>
  <si>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</si>
  <si>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</si>
  <si>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</si>
  <si>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</si>
  <si>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</si>
  <si>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</si>
  <si>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</si>
  <si>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</si>
  <si>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</si>
  <si>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</si>
  <si>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</si>
  <si>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</si>
  <si>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</si>
  <si>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</si>
  <si>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</si>
  <si>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</si>
  <si>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</si>
  <si>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</si>
  <si>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</si>
  <si>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</si>
  <si>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</si>
  <si>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</si>
  <si>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</si>
  <si>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</si>
  <si>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</si>
  <si>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</si>
  <si>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</si>
  <si>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</si>
  <si>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</si>
  <si>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</si>
  <si>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</si>
  <si>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</si>
  <si>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</si>
  <si>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</si>
  <si>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</si>
  <si>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</si>
  <si>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</si>
  <si>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</si>
  <si>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</si>
  <si>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</si>
  <si>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</si>
  <si>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</si>
  <si>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</si>
  <si>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</si>
  <si>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</si>
  <si>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</si>
  <si>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</si>
  <si>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</si>
  <si>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</si>
  <si>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</si>
  <si>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</si>
  <si>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</si>
  <si>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</si>
  <si>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</si>
  <si>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</si>
  <si>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</si>
  <si>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</si>
  <si>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</si>
  <si>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</si>
  <si>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</si>
  <si>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</si>
  <si>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</si>
  <si>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</si>
  <si>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</si>
  <si>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</si>
  <si>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</si>
  <si>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</si>
  <si>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</si>
  <si>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</si>
  <si>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</si>
  <si>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</si>
  <si>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</si>
  <si>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</si>
  <si>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</si>
  <si>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</si>
  <si>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</si>
  <si>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</si>
  <si>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</si>
  <si>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</si>
  <si>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</si>
  <si>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</si>
  <si>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</si>
  <si>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</si>
  <si>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</si>
  <si>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</si>
  <si>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</si>
  <si>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</si>
  <si>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</si>
  <si>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</si>
  <si>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</si>
  <si>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</si>
  <si>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</si>
  <si>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</si>
  <si>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</si>
  <si>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</si>
  <si>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</si>
  <si>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</si>
  <si>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</si>
  <si>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</si>
  <si>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</si>
  <si>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</si>
  <si>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</si>
  <si>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</si>
  <si>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</si>
  <si>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</si>
  <si>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</si>
  <si>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</si>
  <si>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</si>
  <si>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</si>
  <si>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</si>
  <si>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</si>
  <si>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</si>
  <si>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</si>
  <si>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</si>
  <si>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</si>
  <si>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</si>
  <si>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</si>
  <si>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</si>
  <si>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</si>
  <si>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</si>
  <si>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</si>
  <si>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</si>
  <si>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</si>
  <si>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</si>
  <si>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</si>
  <si>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</si>
  <si>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</si>
  <si>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</si>
  <si>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</si>
  <si>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</si>
  <si>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</si>
  <si>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</si>
  <si>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</si>
  <si>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</si>
  <si>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</si>
  <si>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</si>
  <si>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</si>
  <si>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</si>
  <si>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</si>
  <si>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</si>
  <si>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</si>
  <si>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</si>
  <si>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</si>
  <si>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</si>
  <si>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</si>
  <si>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</si>
  <si>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</si>
  <si>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</si>
  <si>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</si>
  <si>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</si>
  <si>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</si>
  <si>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</si>
  <si>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</si>
  <si>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</si>
  <si>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</si>
  <si>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</si>
  <si>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</si>
  <si>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</si>
  <si>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</si>
  <si>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</si>
  <si>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</si>
  <si>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</si>
  <si>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</si>
  <si>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</si>
  <si>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</si>
  <si>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</si>
  <si>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</si>
  <si>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</si>
  <si>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</si>
  <si>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</si>
  <si>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</si>
  <si>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</si>
  <si>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</si>
  <si>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</si>
  <si>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</si>
  <si>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</si>
  <si>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</si>
  <si>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</si>
  <si>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</si>
  <si>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</si>
  <si>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</si>
  <si>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</si>
  <si>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</si>
  <si>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</si>
  <si>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</si>
  <si>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</si>
  <si>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</si>
  <si>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</si>
  <si>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</si>
  <si>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</si>
  <si>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</si>
  <si>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</si>
  <si>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</si>
  <si>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</si>
  <si>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</si>
  <si>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</si>
  <si>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</si>
  <si>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</si>
  <si>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</si>
  <si>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</si>
  <si>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</si>
  <si>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</si>
  <si>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</si>
  <si>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</si>
  <si>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</si>
  <si>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</si>
  <si>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</si>
  <si>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</si>
  <si>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</si>
  <si>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</si>
  <si>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</si>
  <si>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</si>
  <si>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</si>
  <si>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</si>
  <si>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</si>
  <si>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</si>
  <si>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</si>
  <si>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</si>
  <si>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</si>
  <si>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</si>
  <si>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</si>
  <si>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</si>
  <si>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</si>
  <si>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</si>
  <si>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</si>
  <si>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</si>
  <si>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</si>
  <si>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</si>
  <si>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</si>
  <si>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</si>
  <si>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</si>
  <si>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</si>
  <si>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</si>
  <si>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</si>
  <si>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</si>
  <si>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</si>
  <si>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</si>
  <si>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</si>
  <si>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</si>
  <si>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</si>
  <si>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</si>
  <si>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</si>
  <si>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</si>
  <si>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</si>
  <si>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</si>
  <si>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</si>
  <si>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</si>
  <si>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</si>
  <si>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</si>
  <si>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</si>
  <si>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</si>
  <si>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</si>
  <si>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</si>
  <si>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</si>
  <si>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</si>
  <si>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</si>
  <si>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</si>
  <si>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</si>
  <si>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</si>
  <si>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</si>
  <si>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</si>
  <si>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</si>
  <si>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</si>
  <si>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</si>
  <si>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</si>
  <si>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</si>
  <si>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</si>
  <si>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</si>
  <si>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</si>
  <si>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</si>
  <si>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</si>
  <si>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</si>
  <si>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</si>
  <si>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</si>
  <si>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</si>
  <si>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</si>
  <si>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</si>
  <si>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</si>
  <si>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</si>
  <si>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</si>
  <si>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</si>
  <si>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</si>
  <si>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</si>
  <si>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</si>
  <si>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</si>
  <si>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</si>
  <si>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</si>
  <si>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</si>
  <si>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</si>
  <si>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</si>
  <si>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</si>
  <si>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</si>
  <si>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</si>
  <si>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</si>
  <si>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</si>
  <si>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</si>
  <si>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</si>
  <si>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</si>
  <si>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</si>
  <si>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</si>
  <si>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</si>
  <si>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</si>
  <si>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</si>
  <si>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</si>
  <si>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</si>
  <si>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</si>
  <si>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</si>
  <si>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</si>
  <si>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</si>
  <si>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</si>
  <si>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</si>
  <si>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</si>
  <si>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</si>
  <si>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</si>
  <si>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</si>
  <si>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</si>
  <si>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</si>
  <si>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</si>
  <si>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</si>
  <si>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</si>
  <si>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</si>
  <si>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</si>
  <si>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</si>
  <si>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</si>
  <si>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</si>
  <si>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</si>
  <si>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</si>
  <si>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</si>
  <si>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</si>
  <si>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</si>
  <si>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</si>
  <si>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</si>
  <si>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</si>
  <si>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</si>
  <si>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</si>
  <si>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</si>
  <si>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</si>
  <si>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</si>
  <si>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</si>
  <si>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</si>
  <si>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</si>
  <si>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</si>
  <si>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</si>
  <si>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</si>
  <si>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</si>
  <si>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</si>
  <si>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</si>
  <si>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</si>
  <si>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</si>
  <si>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</si>
  <si>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</si>
  <si>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</si>
  <si>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</si>
  <si>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</si>
  <si>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</si>
  <si>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</si>
  <si>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</si>
  <si>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</si>
  <si>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</si>
  <si>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</si>
  <si>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</si>
  <si>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</si>
  <si>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</si>
  <si>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</si>
  <si>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</si>
  <si>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</si>
  <si>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</si>
  <si>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</si>
  <si>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</si>
  <si>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</si>
  <si>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</si>
  <si>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</si>
  <si>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</si>
  <si>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</si>
  <si>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</si>
  <si>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</si>
  <si>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</si>
  <si>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</si>
  <si>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</si>
  <si>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</si>
  <si>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</si>
  <si>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</si>
  <si>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</si>
  <si>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</si>
  <si>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</si>
  <si>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</si>
  <si>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</si>
  <si>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</si>
  <si>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</si>
  <si>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</si>
  <si>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</si>
  <si>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</si>
  <si>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</si>
  <si>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</si>
  <si>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</si>
  <si>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</si>
  <si>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</si>
  <si>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</si>
  <si>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</si>
  <si>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</si>
  <si>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</si>
  <si>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</si>
  <si>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</si>
  <si>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</si>
  <si>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</si>
  <si>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</si>
  <si>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</si>
  <si>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</si>
  <si>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</si>
  <si>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</si>
  <si>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</si>
  <si>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</si>
  <si>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</si>
  <si>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</si>
  <si>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</si>
  <si>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</si>
  <si>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</si>
  <si>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</si>
  <si>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</si>
  <si>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</si>
  <si>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</si>
  <si>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</si>
  <si>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</si>
  <si>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</si>
  <si>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</si>
  <si>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</si>
  <si>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</si>
  <si>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</si>
  <si>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</si>
  <si>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</si>
  <si>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</si>
  <si>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</si>
  <si>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</si>
  <si>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</si>
  <si>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</si>
  <si>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</si>
  <si>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</si>
  <si>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</si>
  <si>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</si>
  <si>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</si>
  <si>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</si>
  <si>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</si>
  <si>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</si>
  <si>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</si>
  <si>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</si>
  <si>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</si>
  <si>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</si>
  <si>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</si>
  <si>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</si>
  <si>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</si>
  <si>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</si>
  <si>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</si>
  <si>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</si>
  <si>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</si>
  <si>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</si>
  <si>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</si>
  <si>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</si>
  <si>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</si>
  <si>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</si>
  <si>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</si>
  <si>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</si>
  <si>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</si>
  <si>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</si>
  <si>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</si>
  <si>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</si>
  <si>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</si>
  <si>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</si>
  <si>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</si>
  <si>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</si>
  <si>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</si>
  <si>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</si>
  <si>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</si>
  <si>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</si>
  <si>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</si>
  <si>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</si>
  <si>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</si>
  <si>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</si>
  <si>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</si>
  <si>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</si>
  <si>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</si>
  <si>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</si>
  <si>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</si>
  <si>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</si>
  <si>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</si>
  <si>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</si>
  <si>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</si>
  <si>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</si>
  <si>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</si>
  <si>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</si>
  <si>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</si>
  <si>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</si>
  <si>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</si>
  <si>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</si>
  <si>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</si>
  <si>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</si>
  <si>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</si>
  <si>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</si>
  <si>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</si>
  <si>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</si>
  <si>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</si>
  <si>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</si>
  <si>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</si>
  <si>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</si>
  <si>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</si>
  <si>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</si>
  <si>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</si>
  <si>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</si>
  <si>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</si>
  <si>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</si>
  <si>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</si>
  <si>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</si>
  <si>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</si>
  <si>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</si>
  <si>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</si>
  <si>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</si>
  <si>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</si>
  <si>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</si>
  <si>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</si>
  <si>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</si>
  <si>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</si>
  <si>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</si>
  <si>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</si>
  <si>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</si>
  <si>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</si>
  <si>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</si>
  <si>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</si>
  <si>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</si>
  <si>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</si>
  <si>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</si>
  <si>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</si>
  <si>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</si>
  <si>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</si>
  <si>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</si>
  <si>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</si>
  <si>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</si>
  <si>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</si>
  <si>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</si>
  <si>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</si>
  <si>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</si>
  <si>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</si>
  <si>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</si>
  <si>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</si>
  <si>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</si>
  <si>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</si>
  <si>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</si>
  <si>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</si>
  <si>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</si>
  <si>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</si>
  <si>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</si>
  <si>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</si>
  <si>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</si>
  <si>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</si>
  <si>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</si>
  <si>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</si>
  <si>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</si>
  <si>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</si>
  <si>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</si>
  <si>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</si>
  <si>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</si>
  <si>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</si>
  <si>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</si>
  <si>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</si>
  <si>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</si>
  <si>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</si>
  <si>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</si>
  <si>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</si>
  <si>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</si>
  <si>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</si>
  <si>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</si>
  <si>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</si>
  <si>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</si>
  <si>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</si>
  <si>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</si>
  <si>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</si>
  <si>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</si>
  <si>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</si>
  <si>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</si>
  <si>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</si>
  <si>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</si>
  <si>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</si>
  <si>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</si>
  <si>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</si>
  <si>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</si>
  <si>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</si>
  <si>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</si>
  <si>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</si>
  <si>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</si>
  <si>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</si>
  <si>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</si>
  <si>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</si>
  <si>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</si>
  <si>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</si>
  <si>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</si>
  <si>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</si>
  <si>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</si>
  <si>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</si>
  <si>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</si>
  <si>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</si>
  <si>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</si>
  <si>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</si>
  <si>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</si>
  <si>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</si>
  <si>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</si>
  <si>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</si>
  <si>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</si>
  <si>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</si>
  <si>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</si>
  <si>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</si>
  <si>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</si>
  <si>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</si>
  <si>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</si>
  <si>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</si>
  <si>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</si>
  <si>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</si>
  <si>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</si>
  <si>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</si>
  <si>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</si>
  <si>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</si>
  <si>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</si>
  <si>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</si>
  <si>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</si>
  <si>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</si>
  <si>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</si>
  <si>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</si>
  <si>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</si>
  <si>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</si>
  <si>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</si>
  <si>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</si>
  <si>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</si>
  <si>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</si>
  <si>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</si>
  <si>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</si>
  <si>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</si>
  <si>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</si>
  <si>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</si>
  <si>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</si>
  <si>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</si>
  <si>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</si>
  <si>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</si>
  <si>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</si>
  <si>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</si>
  <si>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</si>
  <si>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</si>
  <si>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</si>
  <si>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</si>
  <si>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</si>
  <si>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</si>
  <si>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</si>
  <si>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</si>
  <si>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</si>
  <si>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</si>
  <si>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</si>
  <si>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</si>
  <si>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</si>
  <si>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</si>
  <si>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</si>
  <si>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</si>
  <si>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</si>
  <si>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</si>
  <si>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</si>
  <si>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</si>
  <si>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</si>
  <si>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</si>
  <si>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</si>
  <si>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</si>
  <si>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</si>
  <si>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</si>
  <si>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</si>
  <si>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</si>
  <si>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</si>
  <si>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</si>
  <si>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</si>
  <si>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</si>
  <si>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</si>
  <si>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</si>
  <si>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</si>
  <si>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</si>
  <si>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</si>
  <si>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</si>
  <si>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</si>
  <si>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</si>
  <si>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</si>
  <si>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</si>
  <si>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</si>
  <si>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</si>
  <si>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</si>
  <si>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</si>
  <si>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</si>
  <si>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</si>
  <si>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</si>
  <si>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</si>
  <si>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</si>
  <si>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</si>
  <si>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</si>
  <si>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</si>
  <si>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</si>
  <si>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</si>
  <si>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</si>
  <si>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</si>
  <si>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</si>
  <si>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</si>
  <si>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</si>
  <si>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</si>
  <si>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</si>
  <si>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</si>
  <si>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</si>
  <si>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</si>
  <si>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</si>
  <si>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</si>
  <si>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</si>
  <si>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</si>
  <si>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</si>
  <si>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</si>
  <si>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</si>
  <si>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</si>
  <si>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</si>
  <si>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</si>
  <si>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</si>
  <si>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</si>
  <si>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</si>
  <si>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</si>
  <si>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</si>
  <si>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</si>
  <si>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</si>
  <si>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</si>
  <si>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</si>
  <si>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</si>
  <si>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</si>
  <si>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</si>
  <si>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</si>
  <si>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</si>
  <si>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</si>
  <si>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</si>
  <si>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</si>
  <si>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</si>
  <si>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</si>
  <si>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</si>
  <si>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</si>
  <si>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</si>
  <si>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</si>
  <si>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</si>
  <si>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</si>
  <si>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</si>
  <si>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</si>
  <si>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</si>
  <si>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</si>
  <si>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</si>
  <si>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</si>
  <si>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</si>
  <si>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</si>
  <si>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</si>
  <si>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</si>
  <si>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</si>
  <si>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</si>
  <si>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</si>
  <si>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</si>
  <si>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</si>
  <si>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</si>
  <si>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</si>
  <si>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</si>
  <si>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</si>
  <si>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</si>
  <si>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</si>
  <si>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</si>
  <si>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</si>
  <si>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</si>
  <si>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</si>
  <si>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</si>
  <si>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</si>
  <si>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</si>
  <si>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</si>
  <si>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</si>
  <si>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</si>
  <si>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</si>
  <si>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</si>
  <si>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</si>
  <si>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</si>
  <si>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</si>
  <si>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</si>
  <si>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</si>
  <si>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</si>
  <si>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</si>
  <si>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</si>
  <si>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</si>
  <si>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</si>
  <si>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</si>
  <si>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</si>
  <si>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</si>
  <si>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</si>
  <si>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</si>
  <si>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</si>
  <si>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</si>
  <si>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</si>
  <si>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</si>
  <si>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</si>
  <si>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</si>
  <si>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</si>
  <si>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</si>
  <si>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</si>
  <si>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</si>
  <si>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</si>
  <si>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</si>
  <si>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</si>
  <si>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</si>
  <si>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</si>
  <si>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</si>
  <si>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</si>
  <si>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</si>
  <si>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</si>
  <si>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</si>
  <si>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</si>
  <si>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</si>
  <si>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</si>
  <si>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</si>
  <si>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</si>
  <si>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</si>
  <si>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</si>
  <si>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</si>
  <si>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</si>
  <si>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</si>
  <si>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</si>
  <si>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</si>
  <si>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</si>
  <si>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</si>
  <si>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</si>
  <si>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</si>
  <si>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</si>
  <si>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</si>
  <si>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</si>
  <si>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</si>
  <si>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</si>
  <si>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</si>
  <si>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</si>
  <si>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</si>
  <si>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</si>
  <si>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</si>
  <si>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</si>
  <si>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</si>
  <si>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</si>
  <si>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</si>
  <si>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</si>
  <si>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</si>
  <si>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</si>
  <si>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</si>
  <si>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</si>
  <si>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</si>
  <si>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</si>
  <si>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</si>
  <si>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</si>
  <si>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</si>
  <si>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</si>
  <si>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</si>
  <si>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</si>
  <si>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</si>
  <si>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</si>
  <si>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</si>
  <si>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</si>
  <si>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</si>
  <si>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</si>
  <si>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</si>
  <si>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</si>
  <si>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</si>
  <si>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</si>
  <si>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</si>
  <si>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</si>
  <si>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</si>
  <si>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</si>
  <si>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</si>
  <si>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</si>
  <si>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</si>
  <si>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</si>
  <si>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</si>
  <si>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</si>
  <si>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</si>
  <si>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</si>
  <si>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</si>
  <si>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</si>
  <si>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</si>
  <si>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</si>
  <si>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</si>
  <si>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</si>
  <si>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</si>
  <si>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</si>
  <si>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</si>
  <si>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</si>
  <si>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</si>
  <si>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</si>
  <si>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</si>
  <si>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</si>
  <si>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</si>
  <si>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</si>
  <si>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</si>
  <si>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</si>
  <si>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</si>
  <si>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</si>
  <si>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</si>
  <si>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</si>
  <si>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</si>
  <si>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</si>
  <si>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</si>
  <si>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</si>
  <si>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</si>
  <si>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</si>
  <si>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</si>
  <si>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</si>
  <si>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</si>
  <si>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</si>
  <si>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</si>
  <si>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</si>
  <si>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</si>
  <si>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</si>
  <si>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</si>
  <si>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</si>
  <si>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</si>
  <si>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</si>
  <si>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</si>
  <si>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</si>
  <si>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</si>
  <si>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</si>
  <si>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</si>
  <si>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</si>
  <si>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</si>
  <si>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</si>
  <si>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</si>
  <si>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</si>
  <si>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</si>
  <si>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</si>
  <si>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</si>
  <si>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</si>
  <si>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</si>
  <si>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</si>
  <si>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</si>
  <si>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</si>
  <si>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</si>
  <si>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</si>
  <si>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</si>
  <si>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</si>
  <si>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</si>
  <si>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</si>
  <si>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</si>
  <si>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</si>
  <si>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</si>
  <si>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</si>
  <si>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</si>
  <si>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</si>
  <si>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</si>
  <si>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</si>
  <si>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</si>
  <si>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</si>
  <si>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</si>
  <si>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</si>
  <si>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</si>
  <si>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</si>
  <si>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</si>
  <si>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</si>
  <si>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</si>
  <si>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</si>
  <si>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</si>
  <si>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</si>
  <si>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</si>
  <si>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</si>
  <si>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</si>
  <si>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</si>
  <si>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</si>
  <si>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</si>
  <si>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</si>
  <si>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</si>
  <si>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</si>
  <si>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</si>
  <si>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</si>
  <si>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</si>
  <si>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</si>
  <si>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</si>
  <si>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</si>
  <si>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</si>
  <si>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</si>
  <si>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</si>
  <si>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</si>
  <si>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</si>
  <si>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</si>
  <si>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</si>
  <si>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</si>
  <si>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</si>
  <si>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</si>
  <si>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</si>
  <si>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</si>
  <si>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</si>
  <si>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</si>
  <si>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</si>
  <si>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</si>
  <si>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</si>
  <si>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</si>
  <si>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</si>
  <si>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</si>
  <si>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</si>
  <si>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</si>
  <si>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</si>
  <si>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</si>
  <si>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</si>
  <si>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</si>
  <si>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</si>
  <si>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</si>
  <si>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</si>
  <si>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</si>
  <si>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</si>
  <si>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</si>
  <si>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</si>
  <si>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</si>
  <si>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</si>
  <si>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</si>
  <si>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</si>
  <si>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</si>
  <si>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</si>
  <si>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</si>
  <si>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</si>
  <si>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</si>
  <si>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</si>
  <si>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</si>
  <si>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</si>
  <si>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</si>
  <si>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</si>
  <si>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</si>
  <si>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</si>
  <si>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</si>
  <si>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</si>
  <si>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</si>
  <si>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</si>
  <si>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</si>
  <si>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</si>
  <si>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</si>
  <si>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</si>
  <si>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</si>
  <si>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</si>
  <si>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</si>
  <si>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</si>
  <si>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</si>
  <si>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</si>
  <si>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</si>
  <si>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</si>
  <si>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</si>
  <si>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</si>
  <si>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</si>
  <si>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</si>
  <si>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</si>
  <si>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</si>
  <si>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</si>
  <si>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</si>
  <si>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</si>
  <si>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</si>
  <si>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</si>
  <si>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</si>
  <si>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</si>
  <si>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</si>
  <si>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</si>
  <si>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</si>
  <si>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</si>
  <si>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</si>
  <si>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</si>
  <si>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</si>
  <si>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</si>
  <si>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</si>
  <si>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</si>
  <si>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</si>
  <si>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</si>
  <si>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</si>
  <si>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</si>
  <si>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</si>
  <si>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</si>
  <si>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</si>
  <si>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</si>
  <si>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</si>
  <si>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</si>
  <si>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</si>
  <si>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</si>
  <si>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</si>
  <si>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</si>
  <si>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</si>
  <si>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</si>
  <si>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</si>
  <si>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</si>
  <si>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</si>
  <si>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</si>
  <si>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</si>
  <si>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</si>
  <si>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</si>
  <si>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</si>
  <si>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</si>
  <si>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</si>
  <si>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</si>
  <si>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</si>
  <si>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</si>
  <si>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</si>
  <si>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</si>
  <si>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</si>
  <si>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</si>
  <si>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</si>
  <si>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</si>
  <si>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</si>
  <si>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</si>
  <si>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</si>
  <si>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</si>
  <si>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</si>
  <si>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</si>
  <si>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</si>
  <si>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</si>
  <si>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</si>
  <si>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</si>
  <si>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</si>
  <si>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</si>
  <si>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</si>
  <si>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</si>
  <si>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</si>
  <si>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</si>
  <si>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</si>
  <si>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</si>
  <si>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</si>
  <si>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</si>
  <si>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</si>
  <si>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</si>
  <si>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</si>
  <si>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</si>
  <si>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</si>
  <si>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</si>
  <si>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</si>
  <si>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</si>
  <si>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</si>
  <si>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</si>
  <si>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</si>
  <si>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</si>
  <si>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</si>
  <si>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</si>
  <si>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</si>
  <si>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</si>
  <si>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</si>
  <si>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</si>
  <si>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</si>
  <si>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</si>
  <si>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</si>
  <si>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</si>
  <si>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</si>
  <si>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</si>
  <si>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</si>
  <si>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</si>
  <si>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</si>
  <si>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</si>
  <si>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</si>
  <si>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</si>
  <si>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</si>
  <si>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</si>
  <si>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</si>
  <si>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</si>
  <si>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</si>
  <si>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</si>
  <si>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</si>
  <si>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</si>
  <si>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</si>
  <si>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</si>
  <si>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</si>
  <si>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</si>
  <si>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</si>
  <si>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</si>
  <si>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</si>
  <si>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</si>
  <si>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</si>
  <si>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</si>
  <si>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</si>
  <si>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</si>
  <si>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</si>
  <si>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</si>
  <si>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</si>
  <si>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</si>
  <si>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</si>
  <si>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</si>
  <si>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</si>
  <si>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</si>
  <si>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</si>
  <si>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</si>
  <si>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</si>
  <si>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</si>
  <si>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</si>
  <si>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</si>
  <si>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</si>
  <si>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</si>
  <si>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</si>
  <si>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</si>
  <si>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</si>
  <si>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</si>
  <si>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</si>
  <si>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</si>
  <si>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</si>
  <si>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</si>
  <si>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</si>
  <si>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</si>
  <si>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</si>
  <si>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</si>
  <si>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</si>
  <si>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</si>
  <si>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</si>
  <si>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</si>
  <si>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</si>
  <si>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</si>
  <si>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</si>
  <si>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</si>
  <si>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</si>
  <si>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</si>
  <si>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</si>
  <si>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</si>
  <si>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</si>
  <si>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</si>
  <si>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</si>
  <si>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</si>
  <si>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</si>
  <si>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</si>
  <si>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</si>
  <si>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</si>
  <si>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</si>
  <si>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</si>
  <si>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</si>
  <si>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</si>
  <si>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</si>
  <si>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</si>
  <si>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</si>
  <si>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</si>
  <si>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</si>
  <si>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</si>
  <si>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</si>
  <si>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</si>
  <si>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</si>
  <si>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</si>
  <si>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</si>
  <si>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</si>
  <si>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</si>
  <si>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</si>
  <si>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</si>
  <si>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</si>
  <si>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</si>
  <si>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</si>
  <si>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</si>
  <si>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</si>
  <si>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</si>
  <si>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</si>
  <si>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</si>
  <si>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</si>
  <si>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</si>
  <si>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</si>
  <si>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</si>
  <si>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</si>
  <si>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</si>
  <si>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</si>
  <si>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</si>
  <si>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</si>
  <si>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</si>
  <si>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</si>
  <si>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</si>
  <si>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</si>
  <si>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</si>
  <si>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</si>
  <si>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</si>
  <si>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</si>
  <si>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</si>
  <si>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</si>
  <si>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</si>
  <si>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</si>
  <si>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</si>
  <si>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</si>
  <si>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</si>
  <si>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</si>
  <si>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</si>
  <si>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</si>
  <si>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</si>
  <si>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</si>
  <si>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</si>
  <si>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</si>
  <si>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</si>
  <si>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</si>
  <si>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</si>
  <si>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</si>
  <si>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</si>
  <si>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</si>
  <si>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</si>
  <si>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</si>
  <si>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</si>
  <si>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</si>
  <si>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</si>
  <si>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</si>
  <si>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</si>
  <si>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</si>
  <si>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</si>
  <si>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</si>
  <si>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</si>
  <si>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</si>
  <si>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</si>
  <si>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</si>
  <si>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</si>
  <si>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</si>
  <si>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</si>
  <si>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</si>
  <si>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</si>
  <si>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</si>
  <si>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</si>
  <si>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</si>
  <si>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</si>
  <si>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</si>
  <si>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</si>
  <si>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</si>
  <si>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</si>
  <si>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</si>
  <si>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</si>
  <si>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</si>
  <si>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</si>
  <si>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</si>
  <si>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</si>
  <si>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</si>
  <si>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</si>
  <si>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</si>
  <si>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</si>
  <si>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</si>
  <si>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</si>
  <si>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</si>
  <si>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</si>
  <si>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</si>
  <si>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</si>
  <si>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</si>
  <si>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</si>
  <si>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</si>
  <si>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</si>
  <si>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</si>
  <si>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</si>
  <si>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</si>
  <si>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</si>
  <si>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</si>
  <si>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</si>
  <si>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</si>
  <si>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</si>
  <si>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</si>
  <si>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</si>
  <si>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</si>
  <si>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</si>
  <si>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</si>
  <si>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</si>
  <si>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</si>
  <si>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</si>
  <si>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</si>
  <si>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</si>
  <si>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</si>
  <si>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</si>
  <si>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</si>
  <si>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</si>
  <si>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</si>
  <si>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</si>
  <si>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</si>
  <si>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</si>
  <si>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</si>
  <si>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</si>
  <si>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</si>
  <si>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</si>
  <si>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</si>
  <si>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</si>
  <si>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</si>
  <si>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</si>
  <si>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</si>
  <si>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</si>
  <si>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</si>
  <si>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</si>
  <si>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</si>
  <si>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</si>
  <si>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</si>
  <si>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</si>
  <si>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</si>
  <si>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</si>
  <si>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</si>
  <si>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</si>
  <si>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</si>
  <si>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</si>
  <si>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</si>
  <si>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</si>
  <si>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</si>
  <si>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</si>
  <si>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</si>
  <si>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</si>
  <si>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</si>
  <si>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</si>
  <si>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</si>
  <si>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</si>
  <si>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</si>
  <si>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</si>
  <si>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</si>
  <si>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</si>
  <si>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</si>
  <si>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</si>
  <si>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</si>
  <si>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</si>
  <si>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</si>
  <si>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</si>
  <si>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</si>
  <si>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</si>
  <si>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</si>
  <si>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</si>
  <si>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</si>
  <si>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</si>
  <si>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</si>
  <si>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</si>
  <si>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</si>
  <si>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</si>
  <si>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</si>
  <si>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</si>
  <si>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</si>
  <si>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</si>
  <si>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</si>
  <si>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</si>
  <si>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</si>
  <si>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</si>
  <si>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</si>
  <si>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</si>
  <si>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</si>
  <si>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</si>
  <si>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</si>
  <si>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</si>
  <si>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</si>
  <si>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</si>
  <si>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</si>
  <si>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</si>
  <si>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</si>
  <si>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</si>
  <si>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</si>
  <si>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</si>
  <si>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</si>
  <si>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</si>
  <si>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</si>
  <si>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</si>
  <si>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</si>
  <si>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</si>
  <si>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</si>
  <si>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</si>
  <si>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</si>
  <si>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</si>
  <si>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</si>
  <si>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</si>
  <si>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</si>
  <si>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</si>
  <si>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</si>
  <si>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</si>
  <si>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</si>
  <si>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</si>
  <si>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</si>
  <si>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</si>
  <si>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</si>
  <si>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</si>
  <si>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</si>
  <si>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</si>
  <si>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</si>
  <si>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</si>
  <si>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</si>
  <si>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</si>
  <si>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</si>
  <si>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</si>
  <si>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</si>
  <si>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</si>
  <si>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</si>
  <si>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</si>
  <si>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</si>
  <si>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</si>
  <si>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</si>
  <si>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</si>
  <si>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</si>
  <si>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</si>
  <si>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</si>
  <si>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</si>
  <si>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</si>
  <si>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</si>
  <si>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</si>
  <si>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</si>
  <si>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</si>
  <si>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</si>
  <si>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</si>
  <si>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</si>
  <si>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</si>
  <si>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</si>
  <si>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</si>
  <si>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</si>
  <si>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</si>
  <si>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</si>
  <si>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</si>
  <si>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</si>
  <si>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</si>
  <si>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</si>
  <si>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</si>
  <si>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</si>
  <si>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</si>
  <si>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</si>
  <si>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</si>
  <si>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</si>
  <si>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</si>
  <si>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</si>
  <si>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</si>
  <si>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</si>
  <si>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</si>
  <si>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</si>
  <si>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</si>
  <si>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</si>
  <si>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</si>
  <si>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</si>
  <si>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</si>
  <si>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</si>
  <si>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</si>
  <si>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</si>
  <si>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</si>
  <si>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</si>
  <si>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</si>
  <si>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</si>
  <si>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</si>
  <si>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</si>
  <si>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</si>
  <si>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</si>
  <si>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</si>
  <si>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</si>
  <si>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</si>
  <si>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</si>
  <si>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</si>
  <si>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</si>
  <si>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</si>
  <si>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</si>
  <si>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</si>
  <si>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</si>
  <si>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</si>
  <si>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</si>
  <si>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</si>
  <si>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</si>
  <si>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</si>
  <si>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</si>
  <si>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</si>
  <si>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</si>
  <si>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</si>
  <si>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</si>
  <si>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</si>
  <si>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</si>
  <si>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</si>
  <si>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</si>
  <si>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</si>
  <si>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</si>
  <si>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</si>
  <si>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</si>
  <si>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</si>
  <si>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</si>
  <si>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</si>
  <si>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</si>
  <si>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</si>
  <si>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</si>
  <si>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</si>
  <si>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</si>
  <si>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</si>
  <si>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</si>
  <si>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</si>
  <si>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</si>
  <si>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</si>
  <si>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</si>
  <si>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</si>
  <si>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</si>
  <si>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</si>
  <si>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</si>
  <si>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</si>
  <si>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</si>
  <si>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</si>
  <si>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</si>
  <si>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</si>
  <si>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</si>
  <si>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</si>
  <si>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</si>
  <si>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</si>
  <si>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</si>
  <si>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</si>
  <si>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</si>
  <si>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</si>
  <si>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</si>
  <si>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</si>
  <si>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</si>
  <si>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</si>
  <si>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</si>
  <si>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</si>
  <si>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</si>
  <si>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</si>
  <si>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</si>
  <si>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</si>
  <si>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</si>
  <si>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</si>
  <si>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</si>
  <si>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</si>
  <si>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</si>
  <si>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</si>
  <si>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</si>
  <si>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</si>
  <si>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</si>
  <si>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</si>
  <si>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</si>
  <si>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</si>
  <si>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</si>
  <si>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</si>
  <si>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</si>
  <si>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</si>
  <si>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</si>
  <si>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</si>
  <si>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</si>
  <si>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</si>
  <si>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</si>
  <si>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</si>
  <si>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</si>
  <si>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</si>
  <si>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</si>
  <si>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</si>
  <si>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</si>
  <si>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</si>
  <si>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</si>
  <si>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</si>
  <si>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</si>
  <si>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</si>
  <si>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</si>
  <si>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</si>
  <si>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</si>
  <si>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</si>
  <si>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</si>
  <si>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</si>
  <si>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</si>
  <si>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</si>
  <si>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</si>
  <si>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</si>
  <si>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</si>
  <si>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</si>
  <si>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</si>
  <si>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</si>
  <si>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</si>
  <si>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</si>
  <si>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</si>
  <si>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</si>
  <si>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</si>
  <si>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</si>
  <si>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</si>
  <si>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</si>
  <si>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</si>
  <si>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</si>
  <si>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</si>
  <si>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</si>
  <si>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</si>
  <si>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</si>
  <si>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</si>
  <si>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</si>
  <si>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</si>
  <si>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</si>
  <si>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</si>
  <si>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</si>
  <si>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</si>
  <si>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</si>
  <si>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</si>
  <si>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</si>
  <si>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</si>
  <si>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</si>
  <si>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</si>
  <si>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</si>
  <si>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</si>
  <si>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</si>
  <si>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</si>
  <si>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</si>
  <si>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</si>
  <si>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</si>
  <si>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</si>
  <si>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</si>
  <si>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</si>
  <si>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</si>
  <si>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</si>
  <si>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</si>
  <si>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</si>
  <si>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</si>
  <si>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</si>
  <si>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</si>
  <si>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</si>
  <si>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</si>
  <si>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</si>
  <si>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</si>
  <si>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</si>
  <si>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</si>
  <si>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</si>
  <si>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</si>
  <si>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</si>
  <si>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</si>
  <si>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</si>
  <si>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</si>
  <si>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</si>
  <si>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</si>
  <si>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</si>
  <si>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</si>
  <si>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</si>
  <si>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</si>
  <si>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</si>
  <si>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</si>
  <si>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</si>
  <si>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</si>
  <si>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</si>
  <si>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</si>
  <si>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</si>
  <si>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</si>
  <si>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</si>
  <si>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</si>
  <si>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</si>
  <si>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</si>
  <si>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</si>
  <si>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</si>
  <si>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</si>
  <si>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</si>
  <si>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</si>
  <si>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</si>
  <si>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</si>
  <si>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</si>
  <si>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</si>
  <si>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</si>
  <si>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</si>
  <si>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</si>
  <si>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</si>
  <si>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</si>
  <si>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</si>
  <si>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</si>
  <si>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</si>
  <si>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</si>
  <si>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</si>
  <si>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</si>
  <si>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</si>
  <si>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</si>
  <si>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</si>
  <si>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</si>
  <si>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</si>
  <si>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</si>
  <si>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</si>
  <si>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</si>
  <si>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</si>
  <si>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</si>
  <si>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</si>
  <si>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</si>
  <si>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</si>
  <si>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</si>
  <si>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</si>
  <si>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</si>
  <si>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</si>
  <si>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</si>
  <si>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</si>
  <si>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</si>
  <si>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</si>
  <si>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</si>
  <si>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</si>
  <si>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</si>
  <si>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</si>
  <si>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</si>
  <si>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</si>
  <si>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</si>
  <si>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</si>
  <si>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</si>
  <si>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</si>
  <si>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</si>
  <si>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</si>
  <si>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</si>
  <si>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</si>
  <si>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</si>
  <si>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</si>
  <si>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</si>
  <si>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</si>
  <si>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</si>
  <si>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</si>
  <si>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</si>
  <si>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</si>
  <si>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</si>
  <si>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</si>
  <si>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</si>
  <si>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</si>
  <si>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</si>
  <si>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</si>
  <si>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</si>
  <si>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</si>
  <si>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</si>
  <si>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</si>
  <si>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</si>
  <si>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</si>
  <si>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</si>
  <si>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</si>
  <si>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</si>
  <si>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</si>
  <si>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</si>
  <si>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</si>
  <si>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</si>
  <si>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</si>
  <si>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</si>
  <si>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</si>
  <si>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</si>
  <si>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</si>
  <si>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</si>
  <si>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</si>
  <si>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</si>
  <si>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</si>
  <si>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</si>
  <si>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</si>
  <si>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</si>
  <si>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</si>
  <si>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</si>
  <si>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</si>
  <si>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</si>
  <si>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</si>
  <si>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</si>
  <si>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</si>
  <si>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</si>
  <si>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</si>
  <si>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</si>
  <si>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</si>
  <si>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</si>
  <si>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</si>
  <si>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</si>
  <si>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</si>
  <si>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</si>
  <si>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</si>
  <si>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</si>
  <si>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</si>
  <si>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</si>
  <si>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</si>
  <si>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</si>
  <si>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</si>
  <si>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</si>
  <si>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</si>
  <si>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</si>
  <si>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</si>
  <si>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</si>
  <si>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</si>
  <si>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</si>
  <si>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</si>
  <si>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</si>
  <si>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</si>
  <si>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</si>
  <si>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</si>
  <si>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</si>
  <si>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</si>
  <si>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</si>
  <si>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</si>
  <si>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</si>
  <si>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</si>
  <si>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</si>
  <si>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</si>
  <si>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</si>
  <si>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</si>
  <si>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</si>
  <si>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</si>
  <si>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</si>
  <si>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</si>
  <si>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</si>
  <si>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</si>
  <si>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</si>
  <si>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</si>
  <si>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</si>
  <si>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</si>
  <si>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</si>
  <si>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</si>
  <si>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</si>
  <si>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</si>
  <si>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</si>
  <si>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</si>
  <si>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</si>
  <si>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</si>
  <si>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</si>
  <si>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</si>
  <si>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</si>
  <si>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</si>
  <si>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</si>
  <si>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</si>
  <si>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</si>
  <si>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</si>
  <si>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</si>
  <si>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</si>
  <si>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</si>
  <si>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</si>
  <si>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</si>
  <si>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</si>
  <si>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</si>
  <si>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</si>
  <si>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</si>
  <si>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</si>
  <si>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</si>
  <si>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</si>
  <si>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</si>
  <si>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</si>
  <si>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</si>
  <si>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</si>
  <si>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</si>
  <si>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</si>
  <si>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</si>
  <si>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</si>
  <si>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</si>
  <si>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</si>
  <si>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</si>
  <si>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</si>
  <si>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</si>
  <si>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</si>
  <si>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</si>
  <si>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</si>
  <si>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</si>
  <si>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</si>
  <si>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</si>
  <si>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</si>
  <si>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</si>
  <si>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</si>
  <si>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</si>
  <si>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</si>
  <si>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</si>
  <si>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</si>
  <si>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</si>
  <si>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</si>
  <si>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</si>
  <si>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</si>
  <si>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</si>
  <si>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</si>
  <si>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</si>
  <si>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</si>
  <si>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</si>
  <si>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</si>
  <si>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</si>
  <si>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</si>
  <si>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</si>
  <si>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</si>
  <si>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</si>
  <si>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</si>
  <si>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</si>
  <si>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</si>
  <si>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</si>
  <si>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</si>
  <si>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</si>
  <si>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</si>
  <si>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</si>
  <si>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</si>
  <si>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</si>
  <si>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</si>
  <si>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</si>
  <si>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</si>
  <si>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</si>
  <si>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</si>
  <si>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</si>
  <si>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</si>
  <si>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</si>
  <si>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</si>
  <si>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</si>
  <si>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</si>
  <si>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</si>
  <si>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</si>
  <si>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</si>
  <si>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</si>
  <si>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</si>
  <si>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</si>
  <si>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</si>
  <si>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</si>
  <si>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</si>
  <si>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</si>
  <si>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</si>
  <si>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</si>
  <si>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</si>
  <si>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</si>
  <si>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</si>
  <si>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</si>
  <si>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</si>
  <si>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</si>
  <si>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</si>
  <si>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</si>
  <si>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</si>
  <si>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</si>
  <si>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</si>
  <si>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</si>
  <si>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</si>
  <si>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</si>
  <si>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</si>
  <si>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</si>
  <si>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</si>
  <si>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</si>
  <si>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</si>
  <si>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</si>
  <si>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</si>
  <si>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</si>
  <si>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</si>
  <si>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</si>
  <si>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</si>
  <si>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</si>
  <si>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</si>
  <si>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</si>
  <si>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</si>
  <si>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</si>
  <si>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</si>
  <si>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</si>
  <si>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</si>
  <si>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</si>
  <si>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</si>
  <si>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</si>
  <si>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</si>
  <si>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</si>
  <si>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</si>
  <si>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</si>
  <si>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</si>
  <si>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</si>
  <si>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</si>
  <si>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</si>
  <si>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</si>
  <si>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</si>
  <si>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</si>
  <si>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</si>
  <si>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</si>
  <si>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</si>
  <si>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</si>
  <si>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</si>
  <si>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</si>
  <si>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</si>
  <si>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</si>
  <si>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</si>
  <si>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</si>
  <si>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</si>
  <si>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</si>
  <si>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</si>
  <si>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</si>
  <si>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</si>
  <si>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</si>
  <si>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</si>
  <si>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</si>
  <si>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</si>
  <si>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</si>
  <si>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</si>
  <si>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</si>
  <si>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</si>
  <si>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</si>
  <si>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</si>
  <si>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</si>
  <si>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</si>
  <si>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</si>
  <si>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</si>
  <si>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</si>
  <si>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</si>
  <si>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</si>
  <si>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</si>
  <si>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</si>
  <si>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</si>
  <si>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</si>
  <si>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</si>
  <si>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</si>
  <si>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</si>
  <si>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</si>
  <si>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</si>
  <si>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</si>
  <si>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</si>
  <si>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</si>
  <si>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</si>
  <si>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</si>
  <si>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</si>
  <si>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</si>
  <si>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</si>
  <si>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</si>
  <si>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</si>
  <si>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</si>
  <si>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</si>
  <si>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</si>
  <si>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</si>
  <si>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</si>
  <si>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</si>
  <si>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</si>
  <si>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</si>
  <si>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</si>
  <si>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</si>
  <si>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</si>
  <si>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</si>
  <si>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</si>
  <si>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</si>
  <si>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</si>
  <si>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</si>
  <si>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</si>
  <si>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</si>
  <si>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</si>
  <si>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</si>
  <si>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</si>
  <si>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</si>
  <si>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</si>
  <si>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</si>
  <si>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</si>
  <si>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</si>
  <si>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</si>
  <si>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</si>
  <si>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</si>
  <si>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</si>
  <si>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</si>
  <si>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</si>
  <si>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</si>
  <si>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</si>
  <si>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</si>
  <si>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</si>
  <si>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</si>
  <si>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</si>
  <si>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</si>
  <si>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</si>
  <si>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</si>
  <si>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</si>
  <si>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</si>
  <si>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</si>
  <si>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</si>
  <si>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</si>
  <si>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</si>
  <si>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</si>
  <si>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</si>
  <si>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</si>
  <si>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</si>
  <si>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</si>
  <si>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</si>
  <si>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</si>
  <si>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</si>
  <si>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</si>
  <si>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</si>
  <si>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</si>
  <si>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</si>
  <si>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</si>
  <si>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</si>
  <si>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</si>
  <si>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</si>
  <si>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</si>
  <si>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</si>
  <si>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</si>
  <si>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</si>
  <si>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</si>
  <si>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</si>
  <si>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</si>
  <si>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</si>
  <si>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</si>
  <si>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</si>
  <si>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</si>
  <si>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</si>
  <si>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</si>
  <si>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</si>
  <si>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</si>
  <si>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</si>
  <si>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</si>
  <si>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</si>
  <si>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</si>
  <si>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</si>
  <si>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</si>
  <si>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</si>
  <si>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</si>
  <si>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</si>
  <si>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</si>
  <si>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</si>
  <si>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</si>
  <si>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</si>
  <si>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</si>
  <si>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</si>
  <si>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</si>
  <si>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</si>
  <si>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</si>
  <si>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</si>
  <si>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</si>
  <si>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</si>
  <si>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</si>
  <si>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</si>
  <si>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</si>
  <si>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</si>
  <si>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</si>
  <si>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</si>
  <si>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</si>
  <si>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</si>
  <si>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</si>
  <si>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</si>
  <si>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</si>
  <si>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</si>
  <si>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</si>
  <si>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</si>
  <si>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</si>
  <si>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</si>
  <si>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</si>
  <si>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</si>
  <si>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</si>
  <si>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</si>
  <si>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</si>
  <si>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</si>
  <si>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</si>
  <si>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</si>
  <si>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</si>
  <si>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</si>
  <si>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</si>
  <si>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</si>
  <si>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</si>
  <si>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</si>
  <si>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</si>
  <si>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</si>
  <si>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</si>
  <si>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</si>
  <si>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</si>
  <si>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</si>
  <si>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</si>
  <si>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</si>
  <si>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</si>
  <si>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</si>
  <si>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</si>
  <si>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</si>
  <si>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</si>
  <si>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</si>
  <si>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</si>
  <si>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</si>
  <si>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</si>
  <si>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</si>
  <si>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</si>
  <si>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</si>
  <si>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</si>
  <si>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</si>
  <si>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</si>
  <si>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</si>
  <si>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</si>
  <si>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</si>
  <si>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</si>
  <si>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</si>
  <si>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</si>
  <si>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</si>
  <si>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</si>
  <si>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</si>
  <si>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</si>
  <si>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</si>
  <si>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</si>
  <si>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</si>
  <si>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</si>
  <si>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</si>
  <si>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</si>
  <si>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</si>
  <si>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</si>
  <si>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</si>
  <si>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</si>
  <si>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</si>
  <si>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</si>
  <si>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</si>
  <si>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</si>
  <si>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</si>
  <si>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</si>
  <si>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</si>
  <si>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</si>
  <si>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</si>
  <si>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</si>
  <si>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</si>
  <si>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</si>
  <si>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</si>
  <si>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</si>
  <si>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</si>
  <si>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</si>
  <si>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</si>
  <si>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</si>
  <si>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</si>
  <si>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</si>
  <si>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</si>
  <si>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</si>
  <si>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</si>
  <si>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</si>
  <si>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</si>
  <si>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</si>
  <si>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</si>
  <si>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</si>
  <si>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</si>
  <si>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</si>
  <si>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</si>
  <si>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</si>
  <si>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</si>
  <si>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</si>
  <si>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</si>
  <si>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</si>
  <si>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</si>
  <si>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</si>
  <si>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</si>
  <si>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</si>
  <si>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</si>
  <si>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</si>
  <si>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</si>
  <si>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</si>
  <si>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</si>
  <si>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</si>
  <si>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</si>
  <si>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</si>
  <si>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</si>
  <si>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</si>
  <si>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</si>
  <si>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</si>
  <si>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</si>
  <si>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</si>
  <si>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</si>
  <si>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</si>
  <si>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</si>
  <si>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</si>
  <si>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</si>
  <si>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</si>
  <si>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</si>
  <si>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</si>
  <si>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</si>
  <si>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</si>
  <si>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</si>
  <si>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</si>
  <si>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</si>
  <si>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</si>
  <si>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</si>
  <si>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</si>
  <si>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</si>
  <si>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</si>
  <si>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</si>
  <si>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</si>
  <si>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</si>
  <si>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</si>
  <si>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</si>
  <si>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</si>
  <si>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</si>
  <si>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</si>
  <si>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</si>
  <si>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</si>
  <si>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</si>
  <si>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</si>
  <si>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</si>
  <si>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</si>
  <si>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</si>
  <si>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</si>
  <si>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</si>
  <si>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</si>
  <si>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</si>
  <si>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</si>
  <si>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</si>
  <si>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</si>
  <si>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</si>
  <si>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</si>
  <si>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</si>
  <si>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</si>
  <si>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</si>
  <si>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</si>
  <si>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</si>
  <si>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</si>
  <si>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</si>
  <si>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</si>
  <si>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</si>
  <si>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</si>
  <si>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</si>
  <si>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</si>
  <si>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</si>
  <si>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</si>
  <si>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</si>
  <si>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</si>
  <si>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</si>
  <si>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</si>
  <si>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</si>
  <si>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</si>
  <si>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</si>
  <si>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</si>
  <si>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</si>
  <si>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</si>
  <si>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</si>
  <si>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</si>
  <si>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</si>
  <si>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</si>
  <si>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</si>
  <si>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</si>
  <si>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</si>
  <si>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</si>
  <si>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</si>
  <si>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</si>
  <si>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</si>
  <si>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</si>
  <si>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</si>
  <si>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</si>
  <si>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</si>
  <si>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</si>
  <si>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</si>
  <si>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</si>
  <si>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</si>
  <si>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</si>
  <si>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</si>
  <si>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</si>
  <si>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</si>
  <si>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</si>
  <si>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</si>
  <si>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</si>
  <si>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</si>
  <si>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</si>
  <si>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</si>
  <si>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</si>
  <si>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</si>
  <si>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</si>
  <si>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</si>
  <si>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</si>
  <si>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</si>
  <si>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</si>
  <si>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</si>
  <si>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</si>
  <si>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</si>
  <si>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</si>
  <si>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</si>
  <si>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</si>
  <si>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</si>
  <si>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</si>
  <si>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</si>
  <si>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</si>
  <si>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</si>
  <si>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</si>
  <si>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</si>
  <si>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</si>
  <si>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</si>
  <si>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</si>
  <si>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</si>
  <si>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</si>
  <si>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</si>
  <si>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</si>
  <si>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</si>
  <si>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</si>
  <si>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</si>
  <si>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</si>
  <si>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</si>
  <si>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</si>
  <si>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</si>
  <si>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</si>
  <si>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</si>
  <si>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</si>
  <si>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</si>
  <si>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</si>
  <si>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</si>
  <si>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</si>
  <si>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</si>
  <si>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</si>
  <si>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</si>
  <si>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</si>
  <si>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</si>
  <si>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</si>
  <si>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</si>
  <si>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</si>
  <si>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</si>
  <si>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</si>
  <si>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</si>
  <si>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</si>
  <si>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</si>
  <si>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</si>
  <si>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</si>
  <si>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</si>
  <si>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</si>
  <si>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</si>
  <si>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</si>
  <si>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</si>
  <si>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</si>
  <si>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</si>
  <si>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</si>
  <si>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</si>
  <si>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</si>
  <si>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</si>
  <si>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</si>
  <si>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</si>
  <si>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</si>
  <si>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</si>
  <si>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</si>
  <si>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</si>
  <si>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</si>
  <si>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</si>
  <si>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</si>
  <si>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</si>
  <si>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</si>
  <si>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</si>
  <si>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</si>
  <si>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</si>
  <si>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</si>
  <si>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</si>
  <si>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</si>
  <si>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</si>
  <si>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</si>
  <si>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</si>
  <si>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</si>
  <si>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</si>
  <si>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</si>
  <si>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</si>
  <si>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</si>
  <si>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</si>
  <si>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</si>
  <si>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</si>
  <si>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</si>
  <si>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</si>
  <si>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</si>
  <si>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</si>
  <si>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</si>
  <si>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</si>
  <si>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</si>
  <si>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</si>
  <si>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</si>
  <si>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</si>
  <si>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</si>
  <si>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</si>
  <si>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</si>
  <si>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</si>
  <si>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</si>
  <si>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</si>
  <si>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</si>
  <si>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</si>
  <si>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</si>
  <si>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</si>
  <si>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</si>
  <si>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</si>
  <si>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</si>
  <si>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</si>
  <si>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</si>
  <si>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</si>
  <si>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</si>
  <si>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</si>
  <si>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</si>
  <si>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</si>
  <si>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</si>
  <si>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</si>
  <si>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</si>
  <si>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</si>
  <si>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</si>
  <si>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</si>
  <si>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</si>
  <si>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</si>
  <si>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</si>
  <si>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</si>
  <si>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</si>
  <si>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</si>
  <si>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</si>
  <si>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</si>
  <si>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</si>
  <si>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</si>
  <si>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</si>
  <si>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</si>
  <si>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</si>
  <si>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</si>
  <si>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</si>
  <si>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</si>
  <si>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</si>
  <si>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</si>
  <si>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</si>
  <si>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</si>
  <si>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</si>
  <si>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</si>
  <si>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</si>
  <si>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</si>
  <si>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</si>
  <si>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</si>
  <si>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</si>
  <si>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</si>
  <si>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</si>
  <si>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</si>
  <si>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</si>
  <si>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</si>
  <si>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</si>
  <si>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</si>
  <si>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</si>
  <si>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</si>
  <si>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</si>
  <si>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</si>
  <si>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</si>
  <si>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</si>
  <si>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</si>
  <si>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</si>
  <si>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</si>
  <si>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</si>
  <si>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</si>
  <si>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</si>
  <si>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</si>
  <si>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</si>
  <si>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</si>
  <si>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</si>
  <si>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</si>
  <si>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</si>
  <si>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</si>
  <si>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</si>
  <si>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</si>
  <si>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</si>
  <si>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</si>
  <si>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</si>
  <si>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</si>
  <si>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</si>
  <si>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</si>
  <si>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</si>
  <si>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</si>
  <si>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</si>
  <si>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</si>
  <si>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</si>
  <si>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</si>
  <si>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</si>
  <si>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</si>
  <si>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</si>
  <si>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</si>
  <si>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</si>
  <si>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</si>
  <si>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</si>
  <si>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</si>
  <si>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</si>
  <si>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</si>
  <si>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</si>
  <si>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</si>
  <si>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</si>
  <si>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</si>
  <si>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</si>
  <si>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</si>
  <si>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</si>
  <si>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</si>
  <si>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</si>
  <si>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</si>
  <si>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</si>
  <si>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</si>
  <si>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</si>
  <si>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</si>
  <si>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</si>
  <si>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</si>
  <si>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</si>
  <si>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</si>
  <si>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</si>
  <si>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</si>
  <si>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</si>
  <si>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</si>
  <si>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</si>
  <si>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</si>
  <si>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</si>
  <si>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</si>
  <si>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</si>
  <si>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</si>
  <si>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</si>
  <si>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</si>
  <si>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</si>
  <si>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</si>
  <si>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</si>
  <si>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</si>
  <si>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</si>
  <si>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</si>
  <si>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</si>
  <si>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</si>
  <si>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</si>
  <si>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</si>
  <si>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</si>
  <si>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</si>
  <si>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</si>
  <si>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</si>
  <si>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</si>
  <si>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</si>
  <si>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</si>
  <si>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</si>
  <si>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</si>
  <si>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</si>
  <si>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</si>
  <si>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</si>
  <si>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</si>
  <si>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</si>
  <si>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</si>
  <si>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</si>
  <si>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</si>
  <si>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</si>
  <si>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</si>
  <si>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</si>
  <si>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</si>
  <si>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</si>
  <si>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</si>
  <si>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</si>
  <si>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</si>
  <si>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</si>
  <si>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</si>
  <si>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</si>
  <si>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</si>
  <si>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</si>
  <si>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</si>
  <si>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</si>
  <si>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</si>
  <si>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</si>
  <si>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</si>
  <si>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</si>
  <si>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</si>
  <si>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</si>
  <si>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</si>
  <si>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</si>
  <si>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</si>
  <si>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</si>
  <si>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</si>
  <si>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</si>
  <si>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</si>
  <si>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</si>
  <si>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</si>
  <si>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</si>
  <si>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</si>
  <si>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</si>
  <si>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</si>
  <si>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</si>
  <si>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</si>
  <si>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</si>
  <si>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</si>
  <si>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</si>
  <si>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</si>
  <si>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</si>
  <si>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</si>
  <si>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</si>
  <si>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</si>
  <si>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</si>
  <si>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</si>
  <si>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</si>
  <si>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</si>
  <si>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</si>
  <si>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</si>
  <si>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</si>
  <si>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</si>
  <si>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</si>
  <si>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</si>
  <si>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</si>
  <si>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</si>
  <si>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</si>
  <si>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</si>
  <si>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</si>
  <si>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</si>
  <si>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</si>
  <si>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</si>
  <si>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</si>
  <si>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</si>
  <si>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</si>
  <si>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</si>
  <si>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</si>
  <si>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</si>
  <si>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</si>
  <si>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</si>
  <si>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</si>
  <si>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</si>
  <si>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</si>
  <si>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</si>
  <si>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</si>
  <si>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</si>
  <si>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</si>
  <si>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</si>
  <si>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</si>
  <si>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</si>
  <si>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</si>
  <si>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</si>
  <si>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</si>
  <si>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</si>
  <si>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</si>
  <si>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</si>
  <si>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</si>
  <si>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</si>
  <si>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</si>
  <si>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</si>
  <si>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</si>
  <si>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</si>
  <si>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</si>
  <si>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</si>
  <si>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</si>
  <si>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</si>
  <si>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</si>
  <si>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</si>
  <si>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</si>
  <si>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</si>
  <si>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</si>
  <si>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</si>
  <si>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</si>
  <si>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</si>
  <si>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</si>
  <si>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</si>
  <si>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</si>
  <si>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</si>
  <si>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</si>
  <si>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</si>
  <si>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</si>
  <si>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</si>
  <si>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</si>
  <si>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</si>
  <si>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</si>
  <si>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</si>
  <si>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</si>
  <si>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</si>
  <si>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</si>
  <si>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</si>
  <si>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</si>
  <si>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</si>
  <si>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</si>
  <si>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</si>
  <si>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</si>
  <si>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</si>
  <si>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</si>
  <si>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</si>
  <si>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</si>
  <si>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</si>
  <si>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</si>
  <si>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</si>
  <si>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</si>
  <si>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</si>
  <si>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</si>
  <si>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</si>
  <si>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</si>
  <si>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</si>
  <si>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</si>
  <si>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</si>
  <si>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</si>
  <si>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</si>
  <si>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</si>
  <si>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</si>
  <si>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</si>
  <si>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</si>
  <si>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</si>
  <si>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</si>
  <si>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</si>
  <si>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</si>
  <si>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</si>
  <si>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</si>
  <si>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</si>
  <si>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</si>
  <si>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</si>
  <si>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</si>
  <si>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</si>
  <si>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</si>
  <si>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</si>
  <si>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</si>
  <si>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</si>
  <si>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</si>
  <si>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</si>
  <si>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</si>
  <si>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</si>
  <si>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</si>
  <si>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</si>
  <si>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</si>
  <si>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</si>
  <si>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</si>
  <si>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</si>
  <si>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</si>
  <si>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</si>
  <si>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</si>
  <si>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</si>
  <si>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</si>
  <si>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</si>
  <si>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</si>
  <si>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</si>
  <si>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</si>
  <si>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</si>
  <si>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</si>
  <si>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</si>
  <si>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</si>
  <si>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</si>
  <si>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</si>
  <si>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</si>
  <si>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</si>
  <si>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</si>
  <si>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</si>
  <si>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</si>
  <si>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</si>
  <si>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</si>
  <si>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</si>
  <si>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</si>
  <si>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</si>
  <si>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</si>
  <si>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</si>
  <si>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</si>
  <si>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</si>
  <si>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</si>
  <si>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</si>
  <si>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</si>
  <si>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</si>
  <si>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</si>
  <si>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</si>
  <si>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</si>
  <si>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</si>
  <si>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</si>
  <si>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</si>
  <si>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</si>
  <si>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</si>
  <si>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</si>
  <si>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</si>
  <si>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</si>
  <si>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</si>
  <si>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</si>
  <si>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</si>
  <si>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</si>
  <si>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</si>
  <si>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</si>
  <si>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</si>
  <si>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</si>
  <si>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</si>
  <si>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</si>
  <si>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</si>
  <si>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</si>
  <si>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</si>
  <si>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</si>
  <si>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</si>
  <si>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</si>
  <si>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</si>
  <si>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</si>
  <si>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</si>
  <si>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</si>
  <si>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</si>
  <si>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</si>
  <si>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</si>
  <si>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</si>
  <si>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</si>
  <si>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</si>
  <si>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</si>
  <si>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</si>
  <si>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</si>
  <si>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</si>
  <si>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</si>
  <si>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</si>
  <si>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</si>
  <si>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</si>
  <si>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</si>
  <si>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</si>
  <si>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</si>
  <si>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</si>
  <si>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</si>
  <si>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</si>
  <si>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</si>
  <si>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</si>
  <si>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</si>
  <si>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</si>
  <si>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</si>
  <si>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</si>
  <si>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</si>
  <si>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</si>
  <si>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</si>
  <si>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</si>
  <si>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</si>
  <si>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</si>
  <si>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</si>
  <si>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</si>
  <si>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</si>
  <si>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</si>
  <si>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</si>
  <si>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</si>
  <si>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</si>
  <si>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</si>
  <si>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</si>
  <si>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</si>
  <si>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</si>
  <si>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</si>
  <si>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</si>
  <si>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</si>
  <si>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</si>
  <si>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</si>
  <si>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</si>
  <si>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</si>
  <si>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</si>
  <si>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</si>
  <si>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</si>
  <si>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</si>
  <si>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</si>
  <si>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</si>
  <si>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</si>
  <si>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</si>
  <si>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</si>
  <si>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</si>
  <si>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</si>
  <si>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</si>
  <si>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</si>
  <si>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</si>
  <si>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</si>
  <si>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</si>
  <si>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</si>
  <si>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</si>
  <si>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</si>
  <si>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</si>
  <si>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</si>
  <si>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</si>
  <si>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</si>
  <si>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</si>
  <si>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</si>
  <si>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</si>
  <si>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</si>
  <si>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</si>
  <si>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</si>
  <si>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</si>
  <si>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</si>
  <si>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</si>
  <si>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</si>
  <si>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</si>
  <si>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</si>
  <si>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</si>
  <si>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</si>
  <si>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</si>
  <si>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</si>
  <si>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</si>
  <si>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</si>
  <si>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</si>
  <si>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</si>
  <si>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</si>
  <si>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</si>
  <si>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</si>
  <si>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</si>
  <si>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</si>
  <si>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</si>
  <si>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</si>
  <si>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</si>
  <si>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</si>
  <si>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</si>
  <si>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</si>
  <si>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</si>
  <si>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</si>
  <si>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</si>
  <si>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</si>
  <si>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</si>
  <si>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</si>
  <si>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</si>
  <si>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</si>
  <si>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</si>
  <si>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</si>
  <si>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</si>
  <si>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</si>
  <si>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</si>
  <si>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</si>
  <si>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</si>
  <si>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</si>
  <si>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</si>
  <si>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</si>
  <si>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</si>
  <si>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</si>
  <si>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</si>
  <si>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</si>
  <si>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</si>
  <si>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</si>
  <si>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</si>
  <si>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</si>
  <si>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</si>
  <si>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</si>
  <si>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</si>
  <si>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</si>
  <si>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</si>
  <si>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</si>
  <si>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</si>
  <si>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</si>
  <si>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</si>
  <si>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</si>
  <si>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</si>
  <si>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</si>
  <si>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</si>
  <si>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</si>
  <si>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</si>
  <si>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</si>
  <si>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</si>
  <si>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</si>
  <si>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</si>
  <si>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</si>
  <si>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</si>
  <si>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</si>
  <si>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</si>
  <si>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</si>
  <si>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</si>
  <si>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</si>
  <si>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</si>
  <si>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</si>
  <si>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</si>
  <si>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</si>
  <si>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</si>
  <si>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</si>
  <si>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</si>
  <si>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</si>
  <si>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</si>
  <si>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</si>
  <si>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</si>
  <si>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</si>
  <si>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</si>
  <si>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</si>
  <si>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</si>
  <si>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</si>
  <si>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</si>
  <si>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</si>
  <si>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</si>
  <si>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</si>
  <si>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</si>
  <si>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</si>
  <si>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</si>
  <si>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</si>
  <si>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</si>
  <si>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</si>
  <si>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</si>
  <si>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</si>
  <si>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</si>
  <si>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</si>
  <si>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</si>
  <si>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</si>
  <si>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</si>
  <si>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</si>
  <si>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</si>
  <si>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</si>
  <si>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</si>
  <si>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</si>
  <si>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</si>
  <si>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</si>
  <si>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</si>
  <si>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</si>
  <si>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</si>
  <si>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</si>
  <si>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</si>
  <si>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</si>
  <si>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</si>
  <si>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</si>
  <si>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</si>
  <si>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</si>
  <si>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</si>
  <si>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</si>
  <si>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</si>
  <si>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</si>
  <si>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</si>
  <si>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</si>
  <si>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</si>
  <si>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</si>
  <si>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</si>
  <si>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</si>
  <si>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</si>
  <si>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</si>
  <si>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</si>
  <si>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</si>
  <si>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</si>
  <si>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</si>
  <si>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</si>
  <si>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</si>
  <si>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</si>
  <si>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</si>
  <si>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</si>
  <si>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</si>
  <si>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</si>
  <si>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</si>
  <si>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</si>
  <si>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</si>
  <si>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</si>
  <si>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</si>
  <si>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</si>
  <si>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</si>
  <si>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</si>
  <si>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</si>
  <si>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</si>
  <si>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</si>
  <si>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</si>
  <si>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</si>
  <si>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</si>
  <si>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</si>
  <si>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</si>
  <si>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</si>
  <si>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</si>
  <si>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</si>
  <si>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</si>
  <si>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</si>
  <si>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</si>
  <si>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</si>
  <si>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</si>
  <si>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</si>
  <si>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</si>
  <si>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</si>
  <si>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</si>
  <si>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</si>
  <si>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</si>
  <si>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</si>
  <si>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</si>
  <si>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</si>
  <si>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</si>
  <si>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</si>
  <si>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</si>
  <si>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</si>
  <si>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</si>
  <si>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</si>
  <si>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</si>
  <si>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</si>
  <si>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</si>
  <si>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</si>
  <si>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</si>
  <si>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</si>
  <si>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</si>
  <si>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</si>
  <si>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</si>
  <si>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</si>
  <si>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</si>
  <si>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</si>
  <si>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</si>
  <si>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</si>
  <si>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</si>
  <si>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</si>
  <si>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</si>
  <si>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</si>
  <si>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</si>
  <si>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</si>
  <si>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</si>
  <si>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</si>
  <si>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</si>
  <si>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</si>
  <si>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</si>
  <si>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</si>
  <si>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</si>
  <si>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</si>
  <si>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</si>
  <si>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</si>
  <si>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</si>
  <si>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</si>
  <si>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</si>
  <si>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</si>
  <si>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</si>
  <si>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</si>
  <si>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</si>
  <si>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</si>
  <si>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</si>
  <si>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</si>
  <si>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</si>
  <si>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</si>
  <si>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</si>
  <si>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</si>
  <si>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</si>
  <si>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</si>
  <si>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</si>
  <si>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</si>
  <si>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</si>
  <si>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</si>
  <si>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</si>
  <si>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</si>
  <si>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</si>
  <si>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</si>
  <si>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</si>
  <si>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</si>
  <si>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</si>
  <si>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</si>
  <si>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</si>
  <si>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</si>
  <si>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</si>
  <si>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</si>
  <si>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</si>
  <si>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</si>
  <si>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</si>
  <si>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</si>
  <si>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</si>
  <si>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</si>
  <si>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</si>
  <si>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</si>
  <si>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</si>
  <si>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</si>
  <si>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</si>
  <si>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</si>
  <si>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</si>
  <si>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</si>
  <si>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</si>
  <si>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</si>
  <si>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</si>
  <si>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</si>
  <si>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</si>
  <si>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</si>
  <si>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</si>
  <si>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</si>
  <si>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</si>
  <si>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</si>
  <si>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</si>
  <si>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</si>
  <si>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</si>
  <si>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</si>
  <si>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</si>
  <si>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</si>
  <si>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</si>
  <si>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</si>
  <si>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</si>
  <si>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</si>
  <si>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</si>
  <si>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</si>
  <si>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</si>
  <si>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</si>
  <si>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</si>
  <si>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</si>
  <si>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</si>
  <si>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</si>
  <si>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</si>
  <si>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</si>
  <si>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</si>
  <si>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</si>
  <si>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</si>
  <si>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</si>
  <si>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</si>
  <si>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</si>
  <si>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</si>
  <si>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</si>
  <si>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</si>
  <si>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</si>
  <si>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</si>
  <si>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</si>
  <si>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</si>
  <si>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</si>
  <si>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</si>
  <si>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</si>
  <si>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</si>
  <si>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</si>
  <si>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</si>
  <si>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</si>
  <si>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</si>
  <si>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</si>
  <si>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</si>
  <si>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</si>
  <si>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</si>
  <si>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</si>
  <si>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</si>
  <si>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</si>
  <si>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</si>
  <si>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</si>
  <si>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</si>
  <si>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</si>
  <si>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</si>
  <si>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</si>
  <si>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</si>
  <si>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</si>
  <si>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</si>
  <si>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</si>
  <si>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</si>
  <si>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</si>
  <si>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</si>
  <si>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</si>
  <si>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</si>
  <si>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</si>
  <si>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</si>
  <si>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</si>
  <si>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</si>
  <si>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</si>
  <si>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</si>
  <si>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</si>
  <si>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</si>
  <si>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</si>
  <si>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</si>
  <si>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</si>
  <si>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</si>
  <si>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</si>
  <si>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</si>
  <si>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</si>
  <si>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</si>
  <si>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</si>
  <si>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</si>
  <si>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</si>
  <si>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</si>
  <si>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</si>
  <si>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</si>
  <si>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</si>
  <si>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</si>
  <si>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</si>
  <si>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</si>
  <si>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</si>
  <si>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</si>
  <si>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</si>
  <si>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</si>
  <si>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</si>
  <si>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</si>
  <si>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</si>
  <si>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</si>
  <si>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</si>
  <si>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</si>
  <si>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</si>
  <si>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</si>
  <si>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</si>
  <si>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</si>
  <si>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</si>
  <si>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</si>
  <si>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</si>
  <si>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</si>
  <si>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</si>
  <si>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</si>
  <si>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</si>
  <si>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</si>
  <si>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</si>
  <si>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</si>
  <si>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</si>
  <si>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</si>
  <si>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</si>
  <si>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</si>
  <si>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</si>
  <si>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</si>
  <si>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</si>
  <si>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</si>
  <si>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</si>
  <si>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</si>
  <si>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</si>
  <si>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</si>
  <si>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</si>
  <si>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</si>
  <si>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</si>
  <si>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</si>
  <si>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</si>
  <si>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</si>
  <si>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</si>
  <si>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</si>
  <si>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</si>
  <si>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</si>
  <si>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</si>
  <si>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</si>
  <si>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</si>
  <si>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</si>
  <si>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</si>
  <si>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</si>
  <si>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</si>
  <si>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</si>
  <si>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</si>
  <si>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</si>
  <si>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</si>
  <si>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</si>
  <si>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</si>
  <si>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</si>
  <si>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</si>
  <si>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</si>
  <si>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</si>
  <si>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</si>
  <si>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</si>
  <si>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</si>
  <si>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</si>
  <si>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</si>
  <si>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</si>
  <si>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</si>
  <si>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</si>
  <si>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</si>
  <si>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</si>
  <si>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</si>
  <si>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</si>
  <si>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</si>
  <si>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</si>
  <si>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</si>
  <si>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</si>
  <si>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</si>
  <si>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</si>
  <si>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</si>
  <si>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</si>
  <si>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</si>
  <si>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</si>
  <si>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</si>
  <si>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</si>
  <si>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</si>
  <si>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</si>
  <si>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</si>
  <si>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</si>
  <si>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</si>
  <si>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</si>
  <si>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</si>
  <si>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</si>
  <si>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</si>
  <si>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</si>
  <si>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</si>
  <si>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</si>
  <si>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</si>
  <si>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</si>
  <si>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</si>
  <si>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</si>
  <si>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</si>
  <si>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</si>
  <si>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</si>
  <si>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</si>
  <si>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</si>
  <si>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</si>
  <si>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</si>
  <si>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</si>
  <si>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</si>
  <si>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</si>
  <si>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</si>
  <si>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</si>
  <si>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</si>
  <si>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</si>
  <si>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</si>
  <si>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</si>
  <si>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</si>
  <si>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</si>
  <si>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</si>
  <si>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</si>
  <si>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</si>
  <si>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</si>
  <si>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</si>
  <si>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</si>
  <si>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</si>
  <si>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</si>
  <si>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</si>
  <si>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</si>
  <si>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</si>
  <si>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</si>
  <si>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</si>
  <si>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</si>
  <si>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</si>
  <si>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</si>
  <si>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</si>
  <si>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</si>
  <si>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</si>
  <si>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</si>
  <si>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</si>
  <si>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</si>
  <si>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</si>
  <si>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</si>
  <si>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</si>
  <si>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</si>
  <si>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</si>
  <si>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</si>
  <si>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</si>
  <si>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</si>
  <si>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</si>
  <si>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</si>
  <si>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</si>
  <si>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</si>
  <si>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</si>
  <si>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</si>
  <si>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</si>
  <si>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</si>
  <si>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</si>
  <si>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</si>
  <si>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</si>
  <si>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</si>
  <si>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</si>
  <si>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</si>
  <si>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</si>
  <si>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</si>
  <si>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</si>
  <si>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</si>
  <si>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</si>
  <si>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</si>
  <si>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</si>
  <si>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</si>
  <si>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</si>
  <si>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</si>
  <si>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</si>
  <si>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</si>
  <si>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</si>
  <si>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</si>
  <si>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</si>
  <si>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</si>
  <si>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</si>
  <si>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</si>
  <si>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</si>
  <si>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</si>
  <si>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</si>
  <si>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</si>
  <si>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</si>
  <si>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</si>
  <si>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</si>
  <si>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</si>
  <si>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</si>
  <si>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</si>
  <si>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</si>
  <si>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</si>
  <si>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</si>
  <si>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</si>
  <si>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</si>
  <si>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</si>
  <si>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</si>
  <si>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</si>
  <si>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</si>
  <si>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</si>
  <si>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</si>
  <si>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</si>
  <si>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</si>
  <si>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</si>
  <si>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</si>
  <si>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</si>
  <si>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</si>
  <si>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</si>
  <si>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</si>
  <si>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</si>
  <si>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</si>
  <si>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</si>
  <si>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</si>
  <si>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</si>
  <si>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</si>
  <si>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</si>
  <si>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</si>
  <si>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</si>
  <si>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</si>
  <si>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</si>
  <si>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</si>
  <si>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</si>
  <si>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</si>
  <si>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</si>
  <si>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</si>
  <si>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</si>
  <si>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</si>
  <si>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</si>
  <si>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</si>
  <si>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</si>
  <si>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</si>
  <si>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</si>
  <si>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</si>
  <si>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</si>
  <si>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</si>
  <si>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</si>
  <si>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</si>
  <si>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</si>
  <si>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</si>
  <si>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</si>
  <si>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</si>
  <si>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</si>
  <si>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</si>
  <si>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</si>
  <si>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</si>
  <si>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</si>
  <si>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</si>
  <si>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</si>
  <si>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</si>
  <si>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</si>
  <si>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</si>
  <si>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</si>
  <si>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</si>
  <si>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</si>
  <si>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</si>
  <si>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</si>
  <si>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</si>
  <si>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</si>
  <si>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</si>
  <si>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</si>
  <si>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</si>
  <si>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</si>
  <si>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</si>
  <si>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</si>
  <si>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</si>
  <si>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</si>
  <si>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</si>
  <si>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</si>
  <si>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</si>
  <si>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</si>
  <si>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</si>
  <si>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</si>
  <si>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</si>
  <si>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</si>
  <si>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</si>
  <si>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</si>
  <si>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</si>
  <si>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</si>
  <si>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</si>
  <si>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</si>
  <si>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</si>
  <si>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</si>
  <si>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</si>
  <si>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</si>
  <si>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</si>
  <si>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</si>
  <si>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</si>
  <si>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</si>
  <si>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</si>
  <si>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</si>
  <si>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</si>
  <si>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</si>
  <si>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</si>
  <si>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</si>
  <si>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</si>
  <si>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</si>
  <si>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</si>
  <si>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</si>
  <si>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</si>
  <si>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</si>
  <si>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</si>
  <si>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</si>
  <si>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</si>
  <si>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</si>
  <si>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</si>
  <si>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</si>
  <si>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</si>
  <si>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</si>
  <si>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</si>
  <si>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</si>
  <si>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</si>
  <si>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</si>
  <si>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</si>
  <si>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</si>
  <si>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</si>
  <si>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</si>
  <si>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</si>
  <si>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</si>
  <si>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</si>
  <si>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</si>
  <si>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</si>
  <si>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</si>
  <si>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</si>
  <si>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</si>
  <si>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</si>
  <si>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</si>
  <si>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</si>
  <si>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</si>
  <si>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</si>
  <si>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</si>
  <si>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</si>
  <si>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</si>
  <si>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</si>
  <si>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</si>
  <si>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</si>
  <si>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</si>
  <si>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</si>
  <si>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</si>
  <si>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</si>
  <si>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</si>
  <si>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</si>
  <si>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</si>
  <si>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</si>
  <si>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</si>
  <si>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</si>
  <si>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</si>
  <si>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</si>
  <si>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</si>
  <si>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</si>
  <si>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</si>
  <si>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</si>
  <si>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</si>
  <si>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</si>
  <si>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</si>
  <si>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</si>
  <si>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</si>
  <si>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</si>
  <si>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</si>
  <si>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</si>
  <si>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</si>
  <si>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</si>
  <si>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</si>
  <si>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</si>
  <si>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</si>
  <si>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</si>
  <si>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</si>
  <si>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</si>
  <si>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</si>
  <si>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</si>
  <si>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</si>
  <si>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</si>
  <si>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</si>
  <si>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</si>
  <si>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</si>
  <si>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</si>
  <si>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</si>
  <si>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</si>
  <si>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</si>
  <si>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</si>
  <si>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</si>
  <si>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</si>
  <si>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</si>
  <si>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</si>
  <si>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</si>
  <si>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</si>
  <si>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</si>
  <si>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</si>
  <si>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</si>
  <si>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</si>
  <si>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</si>
  <si>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</si>
  <si>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</si>
  <si>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</si>
  <si>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</si>
  <si>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</si>
  <si>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</si>
  <si>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</si>
  <si>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</si>
  <si>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</si>
  <si>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</si>
  <si>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</si>
  <si>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</si>
  <si>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</si>
  <si>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</si>
  <si>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</si>
  <si>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</si>
  <si>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</si>
  <si>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</si>
  <si>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</si>
  <si>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</si>
  <si>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</si>
  <si>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</si>
  <si>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</si>
  <si>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</si>
  <si>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</si>
  <si>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</si>
  <si>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</si>
  <si>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</si>
  <si>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</si>
  <si>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</si>
  <si>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</si>
  <si>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</si>
  <si>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</si>
  <si>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</si>
  <si>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</si>
  <si>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</si>
  <si>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</si>
  <si>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</si>
  <si>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</si>
  <si>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</si>
  <si>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</si>
  <si>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</si>
  <si>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</si>
  <si>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</si>
  <si>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</si>
  <si>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</si>
  <si>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</si>
  <si>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</si>
  <si>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</si>
  <si>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</si>
  <si>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</si>
  <si>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</si>
  <si>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</si>
  <si>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</si>
  <si>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</si>
  <si>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</si>
  <si>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</si>
  <si>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</si>
  <si>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</si>
  <si>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</si>
  <si>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</si>
  <si>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</si>
  <si>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</si>
  <si>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</si>
  <si>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</si>
  <si>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</si>
  <si>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</si>
  <si>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</si>
  <si>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</si>
  <si>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</si>
  <si>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</si>
  <si>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</si>
  <si>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</si>
  <si>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</si>
  <si>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</si>
  <si>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</si>
  <si>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</si>
  <si>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</si>
  <si>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</si>
  <si>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</si>
  <si>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</si>
  <si>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</si>
  <si>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</si>
  <si>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</si>
  <si>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</si>
  <si>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</si>
  <si>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</si>
  <si>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</si>
  <si>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</si>
  <si>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</si>
  <si>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</si>
  <si>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</si>
  <si>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</si>
  <si>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</si>
  <si>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</si>
  <si>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</si>
  <si>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</si>
  <si>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</si>
  <si>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</si>
  <si>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</si>
  <si>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</si>
  <si>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</si>
  <si>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</si>
  <si>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</si>
  <si>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</si>
  <si>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</si>
  <si>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</si>
  <si>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</si>
  <si>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</si>
  <si>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</si>
  <si>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</si>
  <si>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</si>
  <si>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</si>
  <si>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</si>
  <si>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</si>
  <si>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</si>
  <si>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</si>
  <si>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</si>
  <si>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</si>
  <si>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</si>
  <si>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</si>
  <si>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</si>
  <si>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</si>
  <si>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</si>
  <si>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</si>
  <si>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</si>
  <si>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</si>
  <si>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</si>
  <si>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</si>
  <si>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</si>
  <si>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</si>
  <si>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</si>
  <si>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</si>
  <si>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</si>
  <si>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</si>
  <si>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</si>
  <si>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</si>
  <si>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</si>
  <si>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</si>
  <si>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</si>
  <si>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</si>
  <si>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</si>
  <si>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</si>
  <si>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</si>
  <si>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</si>
  <si>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</si>
  <si>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</si>
  <si>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</si>
  <si>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</si>
  <si>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</si>
  <si>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</si>
  <si>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</si>
  <si>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</si>
  <si>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</si>
  <si>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</si>
  <si>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</si>
  <si>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</si>
  <si>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</si>
  <si>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</si>
  <si>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</si>
  <si>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</si>
  <si>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</si>
  <si>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</si>
  <si>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</si>
  <si>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</si>
  <si>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</si>
  <si>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</si>
  <si>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</si>
  <si>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</si>
  <si>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</si>
  <si>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</si>
  <si>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</si>
  <si>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</si>
  <si>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</si>
  <si>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</si>
  <si>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</si>
  <si>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</si>
  <si>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</si>
  <si>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</si>
  <si>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</si>
  <si>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</si>
  <si>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</si>
  <si>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</si>
  <si>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</si>
  <si>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</si>
  <si>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</si>
  <si>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</si>
  <si>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</si>
  <si>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</si>
  <si>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</si>
  <si>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</si>
  <si>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</si>
  <si>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</si>
  <si>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</si>
  <si>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</si>
  <si>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</si>
  <si>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</si>
  <si>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</si>
  <si>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</si>
  <si>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</si>
  <si>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</si>
  <si>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</si>
  <si>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</si>
  <si>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</si>
  <si>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</si>
  <si>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</si>
  <si>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</si>
  <si>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</si>
  <si>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</si>
  <si>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</si>
  <si>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</si>
  <si>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</si>
  <si>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</si>
  <si>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</si>
  <si>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</si>
  <si>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</si>
  <si>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</si>
  <si>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</si>
  <si>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</si>
  <si>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</si>
  <si>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</si>
  <si>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</si>
  <si>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</si>
  <si>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</si>
  <si>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</si>
  <si>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</si>
  <si>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</si>
  <si>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</si>
  <si>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</si>
  <si>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</si>
  <si>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</si>
  <si>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</si>
  <si>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</si>
  <si>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</si>
  <si>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</si>
  <si>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</si>
  <si>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</si>
  <si>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</si>
  <si>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</si>
  <si>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</si>
  <si>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</si>
  <si>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</si>
  <si>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</si>
  <si>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</si>
  <si>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</si>
  <si>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</si>
  <si>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</si>
  <si>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</si>
  <si>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</si>
  <si>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</si>
  <si>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</si>
  <si>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</si>
  <si>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</si>
  <si>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</si>
  <si>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</si>
  <si>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</si>
  <si>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</si>
  <si>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</si>
  <si>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</si>
  <si>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</si>
  <si>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</si>
  <si>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</si>
  <si>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</si>
  <si>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</si>
  <si>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</si>
  <si>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</si>
  <si>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</si>
  <si>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</si>
  <si>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</si>
  <si>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</si>
  <si>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</si>
  <si>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</si>
  <si>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</si>
  <si>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</si>
  <si>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</si>
  <si>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</si>
  <si>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</si>
  <si>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</si>
  <si>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</si>
  <si>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</si>
  <si>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</si>
  <si>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</si>
  <si>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</si>
  <si>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</si>
  <si>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</si>
  <si>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</si>
  <si>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</si>
  <si>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</si>
  <si>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</si>
  <si>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</si>
  <si>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</si>
  <si>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</si>
  <si>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</si>
  <si>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</si>
  <si>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</si>
  <si>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</si>
  <si>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</si>
  <si>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</si>
  <si>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</si>
  <si>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</si>
  <si>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</si>
  <si>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</si>
  <si>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</si>
  <si>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</si>
  <si>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</si>
  <si>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</si>
  <si>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</si>
  <si>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</si>
  <si>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</si>
  <si>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</si>
  <si>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</si>
  <si>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</si>
  <si>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</si>
  <si>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</si>
  <si>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</si>
  <si>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</si>
  <si>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</si>
  <si>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</si>
  <si>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</si>
  <si>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</si>
  <si>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</si>
  <si>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</si>
  <si>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</si>
  <si>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</si>
  <si>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</si>
  <si>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</si>
  <si>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</si>
  <si>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</si>
  <si>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</si>
  <si>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</si>
  <si>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</si>
  <si>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</si>
  <si>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</si>
  <si>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</si>
  <si>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</si>
  <si>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</si>
  <si>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</si>
  <si>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</si>
  <si>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</si>
  <si>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</si>
  <si>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</si>
  <si>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</si>
  <si>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</si>
  <si>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</si>
  <si>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</si>
  <si>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</si>
  <si>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</si>
  <si>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</si>
  <si>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</si>
  <si>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</si>
  <si>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</si>
  <si>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</si>
  <si>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</si>
  <si>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</si>
  <si>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</si>
  <si>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</si>
  <si>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</si>
  <si>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</si>
  <si>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</si>
  <si>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</si>
  <si>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</si>
  <si>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</si>
  <si>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</si>
  <si>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</si>
  <si>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</si>
  <si>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</si>
  <si>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</si>
  <si>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</si>
  <si>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</si>
  <si>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</si>
  <si>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</si>
  <si>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</si>
  <si>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</si>
  <si>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</si>
  <si>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</si>
  <si>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</si>
  <si>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</si>
  <si>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</si>
  <si>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</si>
  <si>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</si>
  <si>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</si>
  <si>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</si>
  <si>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</si>
  <si>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</si>
  <si>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</si>
  <si>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</si>
  <si>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</si>
  <si>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</si>
  <si>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</si>
  <si>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</si>
  <si>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</si>
  <si>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</si>
  <si>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</si>
  <si>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</si>
  <si>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</si>
  <si>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</si>
  <si>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</si>
  <si>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</si>
  <si>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</si>
  <si>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</si>
  <si>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</si>
  <si>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</si>
  <si>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</si>
  <si>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</si>
  <si>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</si>
  <si>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</si>
  <si>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</si>
  <si>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</si>
  <si>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</si>
  <si>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</si>
  <si>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</si>
  <si>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</si>
  <si>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</si>
  <si>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</si>
  <si>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</si>
  <si>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</si>
  <si>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</si>
  <si>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</si>
  <si>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</si>
  <si>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</si>
  <si>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</si>
  <si>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</si>
  <si>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</si>
  <si>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</si>
  <si>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</si>
  <si>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</si>
  <si>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</si>
  <si>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</si>
  <si>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</si>
  <si>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</si>
  <si>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</si>
  <si>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</si>
  <si>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</si>
  <si>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</si>
  <si>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</si>
  <si>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</si>
  <si>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</si>
  <si>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</si>
  <si>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</si>
  <si>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</si>
  <si>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</si>
  <si>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</si>
  <si>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</si>
  <si>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</si>
  <si>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</si>
  <si>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</si>
  <si>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</si>
  <si>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</si>
  <si>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</si>
  <si>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</si>
  <si>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</si>
  <si>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</si>
  <si>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</si>
  <si>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</si>
  <si>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</si>
  <si>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</si>
  <si>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</si>
  <si>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</si>
  <si>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</si>
  <si>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</si>
  <si>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</si>
  <si>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</si>
  <si>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</si>
  <si>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</si>
  <si>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</si>
  <si>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</si>
  <si>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</si>
  <si>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</si>
  <si>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</si>
  <si>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</si>
  <si>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</si>
  <si>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</si>
  <si>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</si>
  <si>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</si>
  <si>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</si>
  <si>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</si>
  <si>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</si>
  <si>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</si>
  <si>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</si>
  <si>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</si>
  <si>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</si>
  <si>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</si>
  <si>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</si>
  <si>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</si>
  <si>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</si>
  <si>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</si>
  <si>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</si>
  <si>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</si>
  <si>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</si>
  <si>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</si>
  <si>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</si>
  <si>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</si>
  <si>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</si>
  <si>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</si>
  <si>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</si>
  <si>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</si>
  <si>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</si>
  <si>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</si>
  <si>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</si>
  <si>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</si>
  <si>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</si>
  <si>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</si>
  <si>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</si>
  <si>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</si>
  <si>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</si>
  <si>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</si>
  <si>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</si>
  <si>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</si>
  <si>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</si>
  <si>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</si>
  <si>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</si>
  <si>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</si>
  <si>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</si>
  <si>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</si>
  <si>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</si>
  <si>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</si>
  <si>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</si>
  <si>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</si>
  <si>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</si>
  <si>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</si>
  <si>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</si>
  <si>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</si>
  <si>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</si>
  <si>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</si>
  <si>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</si>
  <si>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</si>
  <si>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</si>
  <si>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</si>
  <si>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</si>
  <si>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</si>
  <si>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</si>
  <si>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</si>
  <si>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</si>
  <si>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</si>
  <si>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</si>
  <si>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</si>
  <si>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</si>
  <si>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</si>
  <si>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</si>
  <si>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</si>
  <si>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</si>
  <si>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</si>
  <si>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</si>
  <si>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</si>
  <si>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</si>
  <si>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</si>
  <si>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</si>
  <si>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</si>
  <si>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</si>
  <si>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</si>
  <si>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</si>
  <si>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</si>
  <si>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</si>
  <si>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</si>
  <si>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</si>
  <si>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</si>
  <si>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</si>
  <si>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</si>
  <si>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</si>
  <si>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</si>
  <si>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</si>
  <si>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</si>
  <si>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</si>
  <si>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</si>
  <si>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</si>
  <si>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</si>
  <si>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</si>
  <si>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</si>
  <si>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</si>
  <si>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</si>
  <si>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</si>
  <si>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</si>
  <si>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</si>
  <si>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</si>
  <si>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</si>
  <si>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</si>
  <si>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</si>
  <si>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</si>
  <si>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</si>
  <si>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</si>
  <si>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</si>
  <si>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</si>
  <si>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</si>
  <si>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</si>
  <si>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</si>
  <si>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</si>
  <si>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</si>
  <si>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</si>
  <si>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</si>
  <si>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</si>
  <si>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</si>
  <si>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</si>
  <si>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</si>
  <si>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</si>
  <si>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</si>
  <si>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</si>
  <si>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</si>
  <si>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</si>
  <si>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</si>
  <si>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</si>
  <si>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</si>
  <si>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</si>
  <si>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</si>
  <si>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</si>
  <si>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</si>
  <si>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</si>
  <si>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</si>
  <si>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</si>
  <si>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</si>
  <si>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</si>
  <si>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</si>
  <si>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</si>
  <si>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</si>
  <si>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</si>
  <si>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</si>
  <si>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</si>
  <si>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</si>
  <si>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</si>
  <si>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</si>
  <si>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</si>
  <si>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</si>
  <si>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</si>
  <si>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</si>
  <si>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</si>
  <si>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</si>
  <si>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</si>
  <si>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</si>
  <si>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</si>
  <si>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</si>
  <si>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</si>
  <si>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</si>
  <si>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</si>
  <si>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</si>
  <si>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</si>
  <si>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</si>
  <si>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</si>
  <si>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</si>
  <si>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</si>
  <si>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</si>
  <si>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</si>
  <si>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</si>
  <si>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</si>
  <si>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</si>
  <si>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</si>
  <si>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</si>
  <si>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</si>
  <si>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</si>
  <si>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</si>
  <si>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</si>
  <si>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</si>
  <si>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</si>
  <si>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</si>
  <si>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</si>
  <si>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</si>
  <si>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</si>
  <si>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</si>
  <si>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</si>
  <si>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</si>
  <si>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</si>
  <si>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</si>
  <si>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</si>
  <si>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</si>
  <si>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</si>
  <si>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</si>
  <si>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</si>
  <si>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</si>
  <si>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</si>
  <si>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</si>
  <si>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</si>
  <si>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</si>
  <si>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</si>
  <si>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</si>
  <si>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</si>
  <si>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</si>
  <si>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</si>
  <si>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</si>
  <si>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</si>
  <si>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</si>
  <si>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</si>
  <si>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</si>
  <si>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</si>
  <si>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</si>
  <si>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</si>
  <si>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</si>
  <si>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</si>
  <si>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</si>
  <si>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</si>
  <si>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</si>
  <si>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</si>
  <si>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</si>
  <si>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</si>
  <si>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</si>
  <si>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</si>
  <si>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</si>
  <si>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</si>
  <si>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</si>
  <si>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</si>
  <si>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</si>
  <si>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</si>
  <si>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</si>
  <si>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</si>
  <si>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</si>
  <si>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</si>
  <si>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</si>
  <si>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</si>
  <si>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</si>
  <si>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</si>
  <si>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</si>
  <si>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</si>
  <si>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</si>
  <si>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</si>
  <si>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</si>
  <si>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</si>
  <si>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</si>
  <si>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</si>
  <si>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</si>
  <si>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</si>
  <si>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</si>
  <si>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</si>
  <si>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</si>
  <si>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</si>
  <si>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</si>
  <si>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</si>
  <si>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</si>
  <si>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</si>
  <si>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</si>
  <si>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</si>
  <si>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</si>
  <si>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</si>
  <si>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</si>
  <si>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</si>
  <si>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</si>
  <si>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</si>
  <si>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</si>
  <si>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</si>
  <si>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</si>
  <si>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</si>
  <si>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</si>
  <si>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</si>
  <si>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</si>
  <si>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</si>
  <si>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</si>
  <si>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</si>
  <si>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</si>
  <si>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</si>
  <si>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</si>
  <si>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</si>
  <si>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</si>
  <si>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</si>
  <si>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</si>
  <si>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</si>
  <si>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</si>
  <si>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</si>
  <si>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</si>
  <si>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</si>
  <si>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</si>
  <si>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</si>
  <si>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</si>
  <si>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</si>
  <si>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</si>
  <si>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</si>
  <si>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</si>
  <si>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</si>
  <si>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</si>
  <si>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</si>
  <si>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</si>
  <si>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</si>
  <si>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</si>
  <si>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</si>
  <si>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</si>
  <si>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</si>
  <si>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</si>
  <si>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</si>
  <si>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</si>
  <si>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</si>
  <si>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</si>
  <si>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</si>
  <si>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</si>
  <si>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</si>
  <si>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</si>
  <si>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</si>
  <si>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</si>
  <si>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</si>
  <si>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</si>
  <si>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</si>
  <si>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</si>
  <si>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</si>
  <si>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</si>
  <si>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</si>
  <si>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</si>
  <si>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</si>
  <si>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</si>
  <si>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</si>
  <si>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</si>
  <si>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</si>
  <si>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</si>
  <si>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</si>
  <si>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</si>
  <si>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</si>
  <si>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</si>
  <si>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</si>
  <si>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</si>
  <si>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</si>
  <si>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</si>
  <si>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</si>
  <si>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</si>
  <si>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</si>
  <si>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</si>
  <si>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</si>
  <si>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</si>
  <si>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</si>
  <si>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</si>
  <si>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</si>
  <si>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</si>
  <si>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</si>
  <si>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</si>
  <si>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</si>
  <si>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</si>
  <si>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</si>
  <si>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</si>
  <si>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</si>
  <si>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</si>
  <si>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</si>
  <si>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</si>
  <si>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</si>
  <si>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</si>
  <si>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</si>
  <si>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</si>
  <si>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</si>
  <si>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</si>
  <si>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</si>
  <si>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</si>
  <si>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</si>
  <si>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</si>
  <si>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</si>
  <si>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</si>
  <si>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</si>
  <si>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</si>
  <si>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</si>
  <si>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</si>
  <si>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</si>
  <si>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</si>
  <si>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</si>
  <si>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</si>
  <si>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</si>
  <si>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</si>
  <si>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</si>
  <si>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</si>
  <si>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</si>
  <si>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</si>
  <si>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</si>
  <si>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</si>
  <si>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</si>
  <si>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</si>
  <si>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</si>
  <si>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</si>
  <si>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</si>
  <si>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</si>
  <si>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</si>
  <si>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</si>
  <si>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</si>
  <si>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</si>
  <si>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</si>
  <si>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</si>
  <si>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</si>
  <si>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</si>
  <si>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</si>
  <si>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</si>
  <si>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</si>
  <si>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</si>
  <si>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</si>
  <si>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</si>
  <si>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</si>
  <si>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</si>
  <si>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</si>
  <si>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</si>
  <si>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</si>
  <si>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</si>
  <si>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</si>
  <si>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</si>
  <si>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</si>
  <si>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</si>
  <si>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</si>
  <si>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</si>
  <si>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</si>
  <si>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</si>
  <si>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</si>
  <si>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</si>
  <si>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</si>
  <si>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</si>
  <si>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</si>
  <si>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</si>
  <si>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</si>
  <si>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</si>
  <si>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</si>
  <si>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</si>
  <si>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</si>
  <si>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</si>
  <si>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</si>
  <si>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</si>
  <si>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</si>
  <si>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</si>
  <si>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</si>
  <si>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</si>
  <si>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</si>
  <si>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</si>
  <si>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</si>
  <si>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</si>
  <si>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</si>
  <si>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</si>
  <si>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</si>
  <si>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</si>
  <si>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</si>
  <si>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</si>
  <si>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</si>
  <si>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</si>
  <si>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</si>
  <si>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</si>
  <si>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</si>
  <si>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</si>
  <si>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</si>
  <si>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</si>
  <si>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</si>
  <si>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</si>
  <si>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</si>
  <si>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</si>
  <si>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</si>
  <si>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</si>
  <si>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</si>
  <si>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</si>
  <si>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</si>
  <si>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</si>
  <si>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</si>
  <si>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</si>
  <si>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</si>
  <si>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</si>
  <si>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</si>
  <si>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</si>
  <si>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</si>
  <si>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</si>
  <si>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</si>
  <si>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</si>
  <si>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</si>
  <si>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</si>
  <si>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</si>
  <si>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</si>
  <si>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</si>
  <si>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</si>
  <si>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</si>
  <si>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</si>
  <si>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</si>
  <si>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</si>
  <si>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</si>
  <si>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</si>
  <si>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</si>
  <si>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</si>
  <si>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</si>
  <si>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</si>
  <si>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</si>
  <si>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</si>
  <si>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</si>
  <si>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</si>
  <si>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</si>
  <si>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</si>
  <si>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</si>
  <si>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</si>
  <si>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</si>
  <si>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</si>
  <si>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</si>
  <si>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</si>
  <si>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</si>
  <si>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</si>
  <si>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</si>
  <si>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</si>
  <si>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</si>
  <si>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</si>
  <si>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</si>
  <si>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</si>
  <si>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</si>
  <si>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</si>
  <si>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</si>
  <si>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</si>
  <si>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</si>
  <si>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</si>
  <si>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</si>
  <si>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</si>
  <si>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</si>
  <si>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</si>
  <si>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</si>
  <si>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</si>
  <si>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</si>
  <si>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</si>
  <si>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</si>
  <si>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</si>
  <si>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</si>
  <si>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</si>
  <si>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</si>
  <si>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</si>
  <si>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</si>
  <si>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</si>
  <si>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</si>
  <si>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</si>
  <si>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</si>
  <si>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</si>
  <si>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</si>
  <si>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</si>
  <si>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</si>
  <si>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</si>
  <si>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</si>
  <si>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</si>
  <si>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</si>
  <si>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</si>
  <si>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</si>
  <si>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</si>
  <si>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</si>
  <si>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</si>
  <si>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</si>
  <si>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</si>
  <si>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</si>
  <si>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</si>
  <si>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</si>
  <si>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</si>
  <si>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</si>
  <si>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</si>
  <si>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</si>
  <si>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</si>
  <si>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</si>
  <si>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</si>
  <si>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</si>
  <si>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</si>
  <si>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</si>
  <si>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</si>
  <si>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</si>
  <si>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</si>
  <si>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</si>
  <si>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</si>
  <si>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</si>
  <si>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</si>
  <si>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</si>
  <si>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</si>
  <si>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</si>
  <si>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</si>
  <si>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</si>
  <si>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</si>
  <si>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</si>
  <si>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</si>
  <si>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</si>
  <si>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</si>
  <si>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</si>
  <si>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</si>
  <si>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</si>
  <si>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</si>
  <si>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</si>
  <si>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</si>
  <si>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</si>
  <si>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</si>
  <si>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</si>
  <si>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</si>
  <si>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</si>
  <si>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</si>
  <si>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</si>
  <si>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</si>
  <si>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</si>
  <si>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</si>
  <si>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</si>
  <si>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</si>
  <si>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</si>
  <si>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</si>
  <si>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</si>
  <si>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</si>
  <si>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</si>
  <si>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</si>
  <si>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</si>
  <si>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</si>
  <si>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</si>
  <si>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</si>
  <si>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</si>
  <si>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</si>
  <si>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</si>
  <si>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</si>
  <si>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</si>
  <si>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</si>
  <si>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</si>
  <si>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</si>
  <si>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</si>
  <si>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</si>
  <si>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</si>
  <si>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</si>
  <si>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</si>
  <si>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</si>
  <si>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</si>
  <si>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</si>
  <si>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</si>
  <si>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</si>
  <si>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</si>
  <si>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</si>
  <si>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</si>
  <si>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</si>
  <si>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</si>
  <si>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</si>
  <si>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</si>
  <si>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</si>
  <si>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</si>
  <si>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</si>
  <si>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</si>
  <si>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</si>
  <si>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</si>
  <si>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</si>
  <si>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</si>
  <si>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</si>
  <si>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</si>
  <si>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</si>
  <si>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</si>
  <si>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</si>
  <si>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</si>
  <si>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</si>
  <si>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</si>
  <si>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</si>
  <si>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</si>
  <si>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</si>
  <si>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</si>
  <si>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</si>
  <si>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</si>
  <si>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</si>
  <si>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</si>
  <si>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</si>
  <si>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</si>
  <si>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</si>
  <si>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</si>
  <si>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</si>
  <si>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</si>
  <si>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</si>
  <si>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</si>
  <si>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</si>
  <si>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</si>
  <si>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</si>
  <si>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</si>
  <si>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</si>
  <si>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</si>
  <si>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</si>
  <si>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</si>
  <si>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</si>
  <si>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</si>
  <si>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</si>
  <si>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</si>
  <si>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</si>
  <si>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</si>
  <si>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</si>
  <si>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</si>
  <si>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</si>
  <si>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</si>
  <si>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</si>
  <si>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</si>
  <si>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</si>
  <si>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</si>
  <si>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</si>
  <si>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</si>
  <si>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</si>
  <si>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</si>
  <si>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</si>
  <si>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</si>
  <si>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</si>
  <si>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</si>
  <si>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</si>
  <si>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</si>
  <si>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</si>
  <si>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</si>
  <si>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</si>
  <si>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</si>
  <si>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</si>
  <si>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</si>
  <si>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</si>
  <si>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</si>
  <si>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</si>
  <si>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</si>
  <si>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</si>
  <si>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</si>
  <si>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</si>
  <si>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</si>
  <si>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</si>
  <si>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</si>
  <si>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</si>
  <si>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</si>
  <si>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</si>
  <si>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</si>
  <si>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</si>
  <si>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</si>
  <si>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</si>
  <si>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</si>
  <si>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</si>
  <si>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</si>
  <si>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</si>
  <si>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</si>
  <si>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</si>
  <si>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</si>
  <si>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</si>
  <si>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</si>
  <si>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</si>
  <si>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</si>
  <si>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</si>
  <si>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</si>
  <si>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</si>
  <si>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</si>
  <si>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</si>
  <si>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</si>
  <si>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</si>
  <si>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</si>
  <si>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</si>
  <si>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</si>
  <si>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</si>
  <si>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</si>
  <si>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</si>
  <si>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</si>
  <si>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</si>
  <si>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</si>
  <si>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</si>
  <si>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</si>
  <si>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</si>
  <si>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</si>
  <si>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</si>
  <si>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</si>
  <si>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</si>
  <si>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</si>
  <si>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</si>
  <si>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</si>
  <si>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</si>
  <si>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</si>
  <si>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</si>
  <si>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</si>
  <si>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</si>
  <si>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</si>
  <si>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</si>
  <si>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</si>
  <si>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</si>
  <si>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</si>
  <si>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</si>
  <si>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</si>
  <si>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</si>
  <si>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</si>
  <si>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</si>
  <si>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</si>
  <si>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</si>
  <si>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</si>
  <si>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</si>
  <si>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</si>
  <si>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</si>
  <si>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</si>
  <si>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</si>
  <si>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</si>
  <si>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</si>
  <si>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</si>
  <si>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</si>
  <si>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</si>
  <si>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</si>
  <si>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</si>
  <si>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</si>
  <si>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</si>
  <si>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</si>
  <si>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</si>
  <si>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</si>
  <si>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</si>
  <si>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</si>
  <si>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</si>
  <si>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</si>
  <si>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</si>
  <si>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</si>
  <si>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</si>
  <si>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</si>
  <si>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</si>
  <si>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</si>
  <si>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</si>
  <si>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</si>
  <si>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</si>
  <si>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</si>
  <si>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</si>
  <si>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</si>
  <si>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</si>
  <si>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</si>
  <si>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</si>
  <si>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</si>
  <si>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</si>
  <si>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</si>
  <si>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</si>
  <si>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</si>
  <si>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</si>
  <si>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</si>
  <si>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</si>
  <si>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</si>
  <si>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</si>
  <si>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</si>
  <si>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</si>
  <si>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</si>
  <si>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</si>
  <si>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</si>
  <si>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</si>
  <si>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</si>
  <si>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</si>
  <si>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</si>
  <si>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</si>
  <si>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</si>
  <si>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</si>
  <si>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</si>
  <si>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</si>
  <si>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</si>
  <si>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</si>
  <si>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</si>
  <si>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</si>
  <si>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</si>
  <si>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</si>
  <si>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</si>
  <si>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</si>
  <si>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</si>
  <si>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</si>
  <si>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</si>
  <si>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</si>
  <si>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</si>
  <si>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</si>
  <si>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</si>
  <si>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</si>
  <si>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</si>
  <si>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</si>
  <si>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</si>
  <si>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</si>
  <si>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</si>
  <si>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</si>
  <si>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</si>
  <si>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</si>
  <si>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</si>
  <si>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</si>
  <si>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</si>
  <si>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</si>
  <si>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</si>
  <si>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</si>
  <si>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</si>
  <si>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</si>
  <si>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</si>
  <si>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</si>
  <si>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</si>
  <si>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</si>
  <si>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</si>
  <si>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</si>
  <si>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</si>
  <si>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</si>
  <si>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</si>
  <si>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</si>
  <si>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</si>
  <si>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</si>
  <si>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</si>
  <si>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</si>
  <si>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</si>
  <si>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</si>
  <si>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</si>
  <si>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</si>
  <si>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</si>
  <si>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</si>
  <si>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</si>
  <si>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</si>
  <si>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</si>
  <si>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</si>
  <si>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</si>
  <si>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</si>
  <si>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</si>
  <si>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</si>
  <si>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</si>
  <si>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</si>
  <si>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</si>
  <si>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</si>
  <si>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</si>
  <si>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</si>
  <si>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</si>
  <si>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</si>
  <si>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</si>
  <si>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</si>
  <si>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</si>
  <si>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</si>
  <si>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</si>
  <si>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</si>
  <si>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</si>
  <si>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</si>
  <si>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</si>
  <si>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</si>
  <si>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</si>
  <si>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</si>
  <si>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</si>
  <si>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</si>
  <si>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</si>
  <si>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</si>
  <si>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</si>
  <si>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</si>
  <si>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</si>
  <si>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</si>
  <si>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</si>
  <si>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</si>
  <si>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</si>
  <si>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</si>
  <si>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</si>
  <si>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</si>
  <si>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</si>
  <si>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</si>
  <si>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</si>
  <si>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</si>
  <si>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</si>
  <si>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</si>
  <si>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</si>
  <si>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</si>
  <si>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</si>
  <si>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</si>
  <si>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</si>
  <si>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</si>
  <si>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</si>
  <si>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</si>
  <si>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</si>
  <si>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</si>
  <si>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</si>
  <si>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</si>
  <si>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</si>
  <si>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</si>
  <si>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</si>
  <si>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</si>
  <si>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</si>
  <si>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</si>
  <si>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</si>
  <si>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</si>
  <si>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</si>
  <si>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</si>
  <si>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</si>
  <si>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</si>
  <si>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</si>
  <si>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</si>
  <si>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</si>
  <si>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</si>
  <si>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</si>
  <si>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</si>
  <si>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</si>
  <si>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</si>
  <si>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</si>
  <si>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</si>
  <si>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</si>
  <si>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</si>
  <si>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</si>
  <si>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</si>
  <si>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</si>
  <si>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</si>
  <si>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</si>
  <si>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</si>
  <si>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</si>
  <si>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</si>
  <si>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</si>
  <si>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</si>
  <si>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</si>
  <si>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</si>
  <si>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</si>
  <si>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</si>
  <si>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</si>
  <si>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</si>
  <si>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</si>
  <si>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</si>
  <si>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</si>
  <si>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</si>
  <si>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</si>
  <si>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</si>
  <si>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</si>
  <si>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</si>
  <si>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</si>
  <si>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</si>
  <si>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</si>
  <si>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</si>
  <si>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</si>
  <si>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</si>
  <si>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</si>
  <si>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</si>
  <si>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</si>
  <si>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</si>
  <si>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</si>
  <si>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</si>
  <si>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</si>
  <si>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</si>
  <si>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</si>
  <si>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</si>
  <si>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</si>
  <si>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</si>
  <si>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</si>
  <si>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</si>
  <si>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</si>
  <si>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</si>
  <si>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</si>
  <si>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</si>
  <si>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</si>
  <si>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</si>
  <si>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</si>
  <si>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</si>
  <si>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</si>
  <si>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</si>
  <si>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</si>
  <si>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</si>
  <si>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</si>
  <si>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</si>
  <si>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</si>
  <si>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</si>
  <si>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</si>
  <si>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</si>
  <si>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</si>
  <si>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</si>
  <si>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</si>
  <si>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</si>
  <si>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</si>
  <si>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</si>
  <si>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</si>
  <si>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</si>
  <si>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</si>
  <si>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</si>
  <si>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</si>
  <si>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</si>
  <si>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</si>
  <si>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</si>
  <si>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</si>
  <si>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</si>
  <si>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</si>
  <si>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</si>
  <si>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</si>
  <si>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</si>
  <si>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</si>
  <si>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</si>
  <si>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</si>
  <si>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</si>
  <si>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</si>
  <si>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</si>
  <si>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</si>
  <si>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</si>
  <si>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</si>
  <si>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</si>
  <si>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</si>
  <si>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</si>
  <si>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</si>
  <si>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</si>
  <si>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</si>
  <si>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</si>
  <si>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</si>
  <si>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</si>
  <si>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</si>
  <si>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</si>
  <si>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</si>
  <si>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</si>
  <si>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</si>
  <si>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</si>
  <si>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</si>
  <si>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</si>
  <si>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</si>
  <si>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</si>
  <si>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</si>
  <si>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</si>
  <si>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</si>
  <si>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</si>
  <si>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</si>
  <si>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</si>
  <si>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</si>
  <si>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</si>
  <si>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</si>
  <si>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</si>
  <si>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</si>
  <si>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</si>
  <si>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</si>
  <si>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</si>
  <si>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</si>
  <si>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</si>
  <si>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</si>
  <si>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</si>
  <si>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</si>
  <si>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</si>
  <si>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</si>
  <si>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</si>
  <si>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</si>
  <si>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</si>
  <si>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</si>
  <si>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</si>
  <si>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</si>
  <si>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</si>
  <si>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</si>
  <si>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</si>
  <si>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</si>
  <si>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</si>
  <si>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</si>
  <si>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</si>
  <si>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</si>
  <si>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</si>
  <si>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</si>
  <si>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</si>
  <si>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</si>
  <si>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</si>
  <si>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</si>
  <si>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</si>
  <si>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</si>
  <si>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</si>
  <si>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</si>
  <si>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</si>
  <si>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</si>
  <si>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</si>
  <si>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</si>
  <si>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</si>
  <si>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</si>
  <si>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</si>
  <si>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</si>
  <si>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</si>
  <si>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</si>
  <si>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</si>
  <si>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</si>
  <si>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</si>
  <si>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</si>
  <si>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</si>
  <si>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</si>
  <si>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</si>
  <si>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</si>
  <si>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</si>
  <si>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</si>
  <si>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</si>
  <si>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</si>
  <si>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</si>
  <si>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</si>
  <si>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</si>
  <si>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</si>
  <si>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</si>
  <si>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</si>
  <si>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</si>
  <si>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</si>
  <si>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</si>
  <si>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</si>
  <si>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</si>
  <si>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</si>
  <si>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</si>
  <si>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</si>
  <si>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</si>
  <si>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</si>
  <si>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</si>
  <si>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</si>
  <si>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</si>
  <si>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</si>
  <si>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</si>
  <si>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</si>
  <si>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</si>
  <si>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</si>
  <si>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</si>
  <si>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</si>
  <si>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</si>
  <si>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</si>
  <si>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</si>
  <si>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</si>
  <si>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</si>
  <si>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</si>
  <si>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</si>
  <si>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</si>
  <si>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</si>
  <si>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</si>
  <si>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</si>
  <si>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</si>
  <si>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</si>
  <si>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</si>
  <si>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</si>
  <si>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</si>
  <si>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</si>
  <si>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</si>
  <si>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</si>
  <si>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</si>
  <si>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</si>
  <si>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</si>
  <si>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</si>
  <si>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</si>
  <si>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</si>
  <si>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</si>
  <si>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</si>
  <si>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</si>
  <si>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</si>
  <si>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</si>
  <si>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</si>
  <si>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</si>
  <si>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</si>
  <si>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</si>
  <si>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</si>
  <si>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</si>
  <si>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</si>
  <si>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</si>
  <si>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</si>
  <si>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</si>
  <si>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</si>
  <si>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</si>
  <si>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</si>
  <si>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</si>
  <si>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</si>
  <si>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</si>
  <si>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</si>
  <si>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</si>
  <si>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</si>
  <si>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</si>
  <si>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</si>
  <si>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</si>
  <si>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</si>
  <si>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</si>
  <si>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</si>
  <si>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</si>
  <si>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</si>
  <si>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</si>
  <si>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</si>
  <si>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</si>
  <si>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</si>
  <si>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</si>
  <si>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</si>
  <si>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</si>
  <si>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</si>
  <si>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</si>
  <si>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</si>
  <si>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</si>
  <si>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</si>
  <si>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</si>
  <si>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</si>
  <si>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</si>
  <si>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</si>
  <si>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</si>
  <si>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</si>
  <si>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</si>
  <si>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</si>
  <si>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</si>
  <si>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</si>
  <si>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</si>
  <si>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</si>
  <si>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</si>
  <si>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</si>
  <si>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</si>
  <si>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</si>
  <si>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</si>
  <si>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</si>
  <si>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</si>
  <si>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</si>
  <si>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</si>
  <si>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</si>
  <si>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</si>
  <si>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</si>
  <si>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</si>
  <si>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</si>
  <si>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</si>
  <si>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</si>
  <si>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</si>
  <si>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</si>
  <si>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</si>
  <si>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</si>
  <si>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</si>
  <si>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</si>
  <si>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</si>
  <si>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</si>
  <si>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</si>
  <si>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</si>
  <si>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</si>
  <si>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</si>
  <si>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</si>
  <si>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</si>
  <si>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</si>
  <si>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</si>
  <si>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</si>
  <si>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</si>
  <si>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</si>
  <si>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</si>
  <si>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</si>
  <si>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</si>
  <si>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</si>
  <si>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</si>
  <si>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</si>
  <si>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</si>
  <si>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</si>
  <si>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</si>
  <si>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</si>
  <si>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</si>
  <si>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</si>
  <si>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</si>
  <si>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</si>
  <si>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</si>
  <si>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</si>
  <si>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</si>
  <si>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</si>
  <si>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</si>
  <si>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</si>
  <si>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</si>
  <si>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</si>
  <si>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</si>
  <si>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</si>
  <si>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</si>
  <si>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</si>
  <si>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</si>
  <si>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</si>
  <si>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</si>
  <si>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</si>
  <si>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</si>
  <si>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</si>
  <si>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</si>
  <si>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</si>
  <si>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</si>
  <si>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</si>
  <si>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</si>
  <si>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</si>
  <si>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</si>
  <si>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</si>
  <si>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</si>
  <si>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</si>
  <si>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</si>
  <si>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</si>
  <si>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</si>
  <si>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</si>
  <si>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</si>
  <si>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</si>
  <si>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</si>
  <si>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</si>
  <si>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</si>
  <si>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</si>
  <si>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</si>
  <si>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</si>
  <si>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</si>
  <si>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</si>
  <si>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</si>
  <si>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</si>
  <si>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</si>
  <si>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</si>
  <si>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</si>
  <si>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</si>
  <si>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</si>
  <si>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</si>
  <si>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</si>
  <si>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</si>
  <si>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</si>
  <si>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</si>
  <si>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</si>
  <si>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</si>
  <si>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</si>
  <si>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</si>
  <si>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</si>
  <si>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</si>
  <si>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</si>
  <si>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</si>
  <si>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</si>
  <si>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</si>
  <si>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</si>
  <si>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</si>
  <si>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</si>
  <si>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</si>
  <si>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</si>
  <si>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</si>
  <si>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</si>
  <si>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</si>
  <si>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</si>
  <si>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</si>
  <si>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</si>
  <si>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</si>
  <si>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</si>
  <si>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</si>
  <si>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</si>
  <si>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</si>
  <si>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</si>
  <si>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</si>
  <si>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</si>
  <si>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</si>
  <si>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</si>
  <si>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</si>
  <si>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</si>
  <si>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</si>
  <si>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</si>
  <si>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</si>
  <si>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</si>
  <si>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</si>
  <si>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</si>
  <si>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</si>
  <si>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</si>
  <si>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</si>
  <si>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</si>
  <si>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</si>
  <si>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</si>
  <si>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</si>
  <si>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</si>
  <si>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</si>
  <si>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</si>
  <si>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</si>
  <si>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</si>
  <si>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</si>
  <si>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</si>
  <si>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</si>
  <si>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</si>
  <si>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</si>
  <si>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</si>
  <si>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</si>
  <si>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</si>
  <si>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</si>
  <si>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</si>
  <si>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</si>
  <si>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</si>
  <si>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</si>
  <si>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</si>
  <si>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</si>
  <si>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</si>
  <si>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</si>
  <si>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</si>
  <si>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</si>
  <si>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</si>
  <si>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</si>
  <si>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</si>
  <si>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</si>
  <si>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</si>
  <si>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</si>
  <si>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</si>
  <si>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</si>
  <si>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</si>
  <si>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</si>
  <si>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</si>
  <si>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</si>
  <si>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</si>
  <si>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</si>
  <si>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</si>
  <si>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</si>
  <si>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</si>
  <si>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</si>
  <si>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</si>
  <si>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</si>
  <si>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</si>
  <si>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</si>
  <si>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</si>
  <si>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</si>
  <si>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</si>
  <si>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</si>
  <si>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</si>
  <si>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</si>
  <si>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</si>
  <si>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</si>
  <si>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</si>
  <si>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</si>
  <si>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</si>
  <si>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</si>
  <si>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</si>
  <si>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</si>
  <si>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</si>
  <si>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</si>
  <si>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</si>
  <si>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</si>
  <si>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</si>
  <si>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</si>
  <si>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</si>
  <si>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</si>
  <si>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</si>
  <si>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</si>
  <si>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</si>
  <si>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</si>
  <si>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</si>
  <si>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</si>
  <si>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</si>
  <si>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</si>
  <si>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</si>
  <si>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</si>
  <si>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</si>
  <si>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</si>
  <si>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</si>
  <si>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</si>
  <si>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</si>
  <si>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</si>
  <si>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</si>
  <si>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</si>
  <si>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</si>
  <si>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</si>
  <si>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</si>
  <si>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</si>
  <si>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</si>
  <si>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</si>
  <si>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</si>
  <si>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</si>
  <si>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</si>
  <si>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</si>
  <si>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</si>
  <si>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</si>
  <si>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</si>
  <si>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</si>
  <si>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</si>
  <si>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</si>
  <si>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</si>
  <si>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</si>
  <si>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</si>
  <si>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</si>
  <si>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</si>
  <si>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</si>
  <si>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</si>
  <si>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</si>
  <si>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</si>
  <si>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</si>
  <si>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</si>
  <si>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</si>
  <si>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</si>
  <si>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</si>
  <si>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</si>
  <si>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</si>
  <si>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</si>
  <si>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</si>
  <si>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</si>
  <si>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</si>
  <si>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</si>
  <si>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</si>
  <si>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</si>
  <si>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</si>
  <si>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</si>
  <si>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</si>
  <si>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</si>
  <si>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</si>
  <si>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</si>
  <si>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</si>
  <si>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</si>
  <si>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</si>
  <si>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</si>
  <si>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</si>
  <si>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</si>
  <si>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</si>
  <si>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</si>
  <si>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</si>
  <si>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</si>
  <si>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</si>
  <si>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</si>
  <si>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</si>
  <si>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</si>
  <si>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</si>
  <si>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</si>
  <si>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</si>
  <si>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</si>
  <si>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</si>
  <si>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</si>
  <si>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</si>
  <si>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</si>
  <si>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</si>
  <si>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</si>
  <si>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</si>
  <si>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</si>
  <si>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</si>
  <si>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</si>
  <si>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</si>
  <si>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</si>
  <si>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</si>
  <si>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</si>
  <si>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</si>
  <si>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</si>
  <si>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</si>
  <si>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</si>
  <si>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</si>
  <si>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</si>
  <si>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</si>
  <si>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</si>
  <si>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</si>
  <si>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</si>
  <si>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</si>
  <si>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</si>
  <si>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</si>
  <si>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</si>
  <si>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</si>
  <si>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</si>
  <si>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</si>
  <si>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</si>
  <si>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</si>
  <si>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</si>
  <si>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</si>
  <si>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</si>
  <si>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</si>
  <si>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</si>
  <si>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</si>
  <si>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</si>
  <si>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</si>
  <si>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</si>
  <si>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</si>
  <si>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</si>
  <si>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</si>
  <si>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</si>
  <si>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</si>
  <si>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</si>
  <si>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</si>
  <si>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</si>
  <si>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</si>
  <si>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</si>
  <si>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</si>
  <si>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</si>
  <si>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</si>
  <si>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</si>
  <si>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</si>
  <si>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</si>
  <si>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</si>
  <si>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</si>
  <si>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</si>
  <si>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</si>
  <si>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</si>
  <si>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</si>
  <si>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</si>
  <si>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</si>
  <si>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</si>
  <si>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</si>
  <si>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</si>
  <si>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</si>
  <si>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</si>
  <si>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</si>
  <si>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</si>
  <si>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</si>
  <si>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</si>
  <si>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</si>
  <si>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</si>
  <si>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</si>
  <si>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</si>
  <si>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</si>
  <si>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</si>
  <si>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</si>
  <si>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</si>
  <si>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</si>
  <si>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</si>
  <si>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</si>
  <si>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</si>
  <si>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</si>
  <si>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</si>
  <si>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</si>
  <si>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</si>
  <si>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</si>
  <si>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</si>
  <si>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</si>
  <si>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</si>
  <si>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</si>
  <si>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</si>
  <si>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</si>
  <si>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</si>
  <si>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</si>
  <si>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</si>
  <si>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</si>
  <si>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</si>
  <si>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</si>
  <si>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</si>
  <si>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</si>
  <si>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</si>
  <si>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</si>
  <si>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</si>
  <si>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</si>
  <si>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</si>
  <si>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</si>
  <si>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</si>
  <si>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</si>
  <si>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</si>
  <si>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</si>
  <si>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</si>
  <si>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</si>
  <si>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</si>
  <si>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</si>
  <si>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</si>
  <si>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</si>
  <si>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</si>
  <si>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</si>
  <si>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</si>
  <si>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</si>
  <si>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</si>
  <si>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</si>
  <si>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</si>
  <si>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</si>
  <si>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</si>
  <si>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</si>
  <si>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</si>
  <si>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</si>
  <si>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</si>
  <si>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</si>
  <si>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</si>
  <si>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</si>
  <si>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</si>
  <si>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</si>
  <si>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</si>
  <si>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</si>
  <si>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</si>
  <si>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</si>
  <si>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</si>
  <si>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</si>
  <si>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</si>
  <si>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</si>
  <si>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</si>
  <si>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</si>
  <si>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</si>
  <si>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</si>
  <si>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</si>
  <si>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</si>
  <si>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</si>
  <si>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</si>
  <si>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</si>
  <si>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</si>
  <si>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</si>
  <si>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</si>
  <si>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</si>
  <si>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</si>
  <si>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</si>
  <si>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</si>
  <si>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</si>
  <si>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</si>
  <si>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</si>
  <si>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</si>
  <si>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</si>
  <si>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</si>
  <si>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</si>
  <si>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</si>
  <si>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</si>
  <si>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</si>
  <si>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</si>
  <si>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</si>
  <si>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</si>
  <si>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</si>
  <si>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</si>
  <si>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</si>
  <si>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</si>
  <si>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</si>
  <si>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</si>
  <si>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</si>
  <si>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</si>
  <si>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</si>
  <si>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</si>
  <si>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</si>
  <si>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</si>
  <si>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</si>
  <si>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</si>
  <si>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</si>
  <si>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</si>
  <si>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</si>
  <si>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</si>
  <si>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</si>
  <si>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</si>
  <si>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</si>
  <si>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</si>
  <si>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</si>
  <si>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</si>
  <si>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</si>
  <si>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</si>
  <si>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</si>
  <si>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</si>
  <si>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</si>
  <si>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</si>
  <si>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</si>
  <si>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</si>
  <si>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</si>
  <si>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</si>
  <si>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</si>
  <si>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</si>
  <si>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</si>
  <si>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</si>
  <si>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</si>
  <si>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</si>
  <si>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</si>
  <si>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</si>
  <si>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</si>
  <si>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</si>
  <si>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</si>
  <si>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</si>
  <si>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</si>
  <si>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</si>
  <si>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</si>
  <si>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</si>
  <si>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</si>
  <si>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</si>
  <si>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</si>
  <si>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</si>
  <si>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</si>
  <si>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</si>
  <si>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</si>
  <si>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</si>
  <si>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</si>
  <si>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</si>
  <si>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</si>
  <si>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</si>
  <si>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</si>
  <si>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</si>
  <si>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</si>
  <si>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</si>
  <si>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</si>
  <si>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</si>
  <si>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</si>
  <si>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</si>
  <si>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</si>
  <si>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</si>
  <si>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</si>
  <si>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</si>
  <si>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</si>
  <si>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</si>
  <si>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</si>
  <si>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</si>
  <si>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</si>
  <si>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</si>
  <si>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</si>
  <si>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</si>
  <si>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</si>
  <si>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</si>
  <si>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</si>
  <si>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</si>
  <si>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</si>
  <si>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</si>
  <si>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</si>
  <si>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</si>
  <si>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</si>
  <si>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</si>
  <si>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</si>
  <si>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</si>
  <si>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</si>
  <si>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</si>
  <si>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</si>
  <si>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</si>
  <si>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</si>
  <si>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</si>
  <si>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</si>
  <si>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</si>
  <si>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</si>
  <si>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</si>
  <si>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</si>
  <si>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</si>
  <si>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</si>
  <si>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</si>
  <si>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</si>
  <si>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</si>
  <si>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</si>
  <si>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</si>
  <si>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</si>
  <si>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</si>
  <si>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</si>
  <si>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</si>
  <si>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</si>
  <si>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</si>
  <si>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</si>
  <si>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</si>
  <si>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</si>
  <si>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</si>
  <si>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</si>
  <si>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</si>
  <si>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</si>
  <si>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</si>
  <si>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</si>
  <si>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</si>
  <si>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</si>
  <si>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</si>
  <si>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</si>
  <si>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</si>
  <si>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</si>
  <si>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</si>
  <si>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</si>
  <si>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</si>
  <si>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</si>
  <si>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</si>
  <si>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</si>
  <si>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</si>
  <si>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</si>
  <si>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</si>
  <si>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</si>
  <si>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</si>
  <si>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</si>
  <si>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</si>
  <si>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</si>
  <si>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</si>
  <si>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</si>
  <si>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</si>
  <si>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</si>
  <si>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</si>
  <si>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</si>
  <si>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</si>
  <si>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</si>
  <si>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</si>
  <si>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</si>
  <si>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</si>
  <si>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</si>
  <si>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</si>
  <si>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</si>
  <si>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</si>
  <si>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</si>
  <si>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</si>
  <si>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</si>
  <si>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</si>
  <si>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</si>
  <si>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</si>
  <si>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</si>
  <si>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</si>
  <si>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</si>
  <si>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</si>
  <si>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</si>
  <si>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</si>
  <si>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</si>
  <si>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</si>
  <si>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</si>
  <si>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</si>
  <si>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</si>
  <si>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</si>
  <si>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</si>
  <si>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</si>
  <si>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</si>
  <si>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</si>
  <si>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</si>
  <si>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</si>
  <si>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</si>
  <si>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</si>
  <si>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</si>
  <si>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</si>
  <si>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</si>
  <si>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</si>
  <si>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</si>
  <si>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</si>
  <si>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</si>
  <si>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</si>
  <si>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</si>
  <si>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</si>
  <si>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</si>
  <si>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</si>
  <si>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</si>
  <si>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</si>
  <si>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</si>
  <si>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</si>
  <si>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</si>
  <si>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</si>
  <si>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</si>
  <si>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</si>
  <si>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</si>
  <si>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</si>
  <si>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</si>
  <si>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</si>
  <si>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</si>
  <si>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</si>
  <si>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</si>
  <si>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</si>
  <si>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</si>
  <si>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</si>
  <si>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</si>
  <si>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</si>
  <si>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</si>
  <si>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</si>
  <si>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</si>
  <si>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</si>
  <si>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</si>
  <si>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</si>
  <si>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</si>
  <si>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</si>
  <si>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</si>
  <si>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</si>
  <si>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</si>
  <si>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</si>
  <si>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</si>
  <si>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</si>
  <si>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</si>
  <si>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</si>
  <si>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</si>
  <si>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</si>
  <si>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</si>
  <si>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</si>
  <si>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</si>
  <si>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</si>
  <si>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</si>
  <si>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</si>
  <si>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</si>
  <si>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</si>
  <si>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</si>
  <si>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</si>
  <si>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</si>
  <si>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</si>
  <si>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</si>
  <si>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</si>
  <si>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</si>
  <si>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</si>
  <si>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</si>
  <si>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</si>
  <si>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</si>
  <si>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</si>
  <si>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</si>
  <si>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</si>
  <si>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</si>
  <si>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</si>
  <si>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</si>
  <si>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</si>
  <si>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</si>
  <si>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</si>
  <si>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</si>
  <si>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</si>
  <si>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</si>
  <si>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</si>
  <si>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</si>
  <si>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</si>
  <si>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</si>
  <si>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</si>
  <si>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</si>
  <si>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</si>
  <si>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</si>
  <si>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</si>
  <si>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</si>
  <si>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</si>
  <si>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</si>
  <si>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</si>
  <si>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</si>
  <si>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</si>
  <si>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</si>
  <si>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</si>
  <si>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</si>
  <si>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</si>
  <si>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</si>
  <si>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</si>
  <si>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</si>
  <si>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</si>
  <si>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</si>
  <si>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</si>
  <si>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</si>
  <si>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</si>
  <si>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</si>
  <si>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</si>
  <si>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</si>
  <si>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</si>
  <si>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</si>
  <si>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</si>
  <si>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</si>
  <si>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</si>
  <si>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</si>
  <si>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</si>
  <si>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</si>
  <si>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</si>
  <si>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</si>
  <si>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</si>
  <si>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</si>
  <si>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</si>
  <si>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</si>
  <si>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</si>
  <si>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</si>
  <si>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</si>
  <si>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</si>
  <si>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</si>
  <si>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</si>
  <si>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</si>
  <si>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</si>
  <si>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</si>
  <si>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</si>
  <si>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</si>
  <si>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</si>
  <si>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</si>
  <si>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</si>
  <si>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</si>
  <si>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</si>
  <si>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</si>
  <si>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</si>
  <si>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</si>
  <si>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</si>
  <si>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</si>
  <si>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</si>
  <si>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</si>
  <si>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</si>
  <si>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</si>
  <si>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</si>
  <si>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</si>
  <si>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</si>
  <si>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</si>
  <si>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</si>
  <si>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</si>
  <si>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</si>
  <si>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</si>
  <si>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</si>
  <si>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</si>
  <si>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</si>
  <si>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</si>
  <si>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</si>
  <si>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</si>
  <si>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</si>
  <si>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</si>
  <si>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</si>
  <si>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</si>
  <si>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</si>
  <si>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</si>
  <si>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</si>
  <si>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</si>
  <si>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</si>
  <si>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</si>
  <si>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</si>
  <si>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</si>
  <si>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</si>
  <si>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</si>
  <si>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</si>
  <si>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</si>
  <si>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</si>
  <si>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</si>
  <si>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</si>
  <si>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</si>
  <si>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</si>
  <si>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</si>
  <si>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</si>
  <si>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</si>
  <si>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</si>
  <si>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</si>
  <si>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</si>
  <si>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</si>
  <si>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</si>
  <si>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</si>
  <si>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</si>
  <si>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</si>
  <si>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</si>
  <si>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</si>
  <si>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</si>
  <si>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</si>
  <si>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</si>
  <si>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</si>
  <si>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</si>
  <si>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</si>
  <si>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</si>
  <si>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</si>
  <si>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</si>
  <si>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</si>
  <si>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</si>
  <si>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</si>
  <si>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</si>
  <si>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</si>
  <si>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</si>
  <si>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</si>
  <si>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</si>
  <si>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</si>
  <si>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</si>
  <si>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</si>
  <si>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</si>
  <si>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</si>
  <si>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</si>
  <si>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</si>
  <si>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</si>
  <si>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</si>
  <si>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</si>
  <si>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</si>
  <si>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</si>
  <si>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</si>
  <si>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</si>
  <si>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</si>
  <si>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</si>
  <si>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</si>
  <si>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</si>
  <si>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</si>
  <si>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</si>
  <si>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</si>
  <si>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</si>
  <si>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</si>
  <si>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</si>
  <si>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</si>
  <si>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</si>
  <si>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</si>
  <si>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</si>
  <si>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</si>
  <si>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</si>
  <si>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</si>
  <si>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</si>
  <si>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</si>
  <si>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</si>
  <si>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</si>
  <si>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</si>
  <si>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</si>
  <si>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</si>
  <si>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</si>
  <si>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</si>
  <si>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</si>
  <si>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</si>
  <si>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</si>
  <si>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</si>
  <si>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</si>
  <si>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</si>
  <si>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</si>
  <si>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</si>
  <si>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</si>
  <si>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</si>
  <si>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</si>
  <si>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</si>
  <si>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</si>
  <si>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</si>
  <si>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</si>
  <si>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</si>
  <si>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</si>
  <si>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</si>
  <si>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</si>
  <si>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</si>
  <si>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</si>
  <si>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</si>
  <si>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</si>
  <si>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</si>
  <si>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</si>
  <si>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</si>
  <si>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</si>
  <si>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</si>
  <si>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</si>
  <si>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</si>
  <si>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</si>
  <si>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</si>
  <si>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</si>
  <si>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</si>
  <si>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</si>
  <si>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</si>
  <si>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</si>
  <si>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</si>
  <si>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</si>
  <si>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</si>
  <si>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</si>
  <si>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</si>
  <si>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</si>
  <si>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</si>
  <si>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</si>
  <si>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</si>
  <si>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</si>
  <si>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</si>
  <si>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</si>
  <si>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</si>
  <si>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</si>
  <si>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</si>
  <si>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</si>
  <si>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</si>
  <si>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</si>
  <si>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</si>
  <si>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</si>
  <si>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</si>
  <si>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</si>
  <si>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</si>
  <si>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</si>
  <si>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</si>
  <si>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</si>
  <si>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</si>
  <si>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</si>
  <si>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</si>
  <si>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</si>
  <si>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</si>
  <si>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</si>
  <si>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</si>
  <si>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</si>
  <si>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</si>
  <si>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</si>
  <si>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</si>
  <si>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</si>
  <si>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</si>
  <si>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</si>
  <si>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</si>
  <si>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</si>
  <si>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</si>
  <si>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</si>
  <si>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</si>
  <si>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</si>
  <si>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</si>
  <si>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</si>
  <si>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</si>
  <si>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</si>
  <si>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</si>
  <si>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</si>
  <si>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</si>
  <si>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</si>
  <si>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</si>
  <si>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</si>
  <si>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</si>
  <si>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</si>
  <si>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</si>
  <si>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</si>
  <si>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</si>
  <si>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</si>
  <si>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</si>
  <si>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</si>
  <si>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</si>
  <si>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</si>
  <si>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</si>
  <si>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</si>
  <si>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</si>
  <si>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</si>
  <si>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</si>
  <si>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</si>
  <si>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</si>
  <si>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</si>
  <si>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</si>
  <si>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</si>
  <si>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</si>
  <si>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</si>
  <si>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</si>
  <si>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</si>
  <si>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</si>
  <si>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</si>
  <si>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</si>
  <si>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</si>
  <si>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</si>
  <si>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</si>
  <si>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</si>
  <si>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</si>
  <si>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</si>
  <si>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</si>
  <si>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</si>
  <si>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</si>
  <si>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</si>
  <si>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</si>
  <si>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</si>
  <si>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</si>
  <si>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</si>
  <si>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</si>
  <si>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</si>
  <si>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</si>
  <si>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</si>
  <si>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</si>
  <si>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</si>
  <si>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</si>
  <si>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</si>
  <si>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</si>
  <si>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</si>
  <si>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</si>
  <si>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</si>
  <si>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</si>
  <si>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</si>
  <si>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</si>
  <si>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</si>
  <si>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</si>
  <si>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</si>
  <si>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</si>
  <si>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</si>
  <si>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</si>
  <si>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</si>
  <si>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</si>
  <si>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</si>
  <si>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</si>
  <si>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</si>
  <si>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</si>
  <si>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</si>
  <si>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</si>
  <si>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</si>
  <si>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</si>
  <si>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</si>
  <si>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</si>
  <si>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</si>
  <si>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</si>
  <si>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</si>
  <si>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</si>
  <si>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</si>
  <si>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</si>
  <si>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</si>
  <si>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</si>
  <si>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</si>
  <si>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</si>
  <si>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</si>
  <si>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</si>
  <si>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</si>
  <si>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</si>
  <si>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</si>
  <si>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</si>
  <si>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</si>
  <si>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</si>
  <si>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</si>
  <si>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</si>
  <si>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</si>
  <si>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</si>
  <si>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</si>
  <si>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</si>
  <si>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</si>
  <si>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</si>
  <si>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</si>
  <si>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</si>
  <si>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</si>
  <si>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</si>
  <si>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</si>
  <si>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</si>
  <si>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</si>
  <si>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</si>
  <si>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</si>
  <si>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</si>
  <si>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</si>
  <si>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</si>
  <si>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</si>
  <si>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</si>
  <si>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</si>
  <si>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</si>
  <si>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</si>
  <si>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</si>
  <si>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</si>
  <si>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</si>
  <si>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</si>
  <si>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</si>
  <si>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</si>
  <si>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</si>
  <si>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</si>
  <si>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</si>
  <si>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</si>
  <si>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</si>
  <si>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</si>
  <si>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</si>
  <si>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</si>
  <si>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</si>
  <si>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</si>
  <si>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</si>
  <si>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</si>
  <si>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</si>
  <si>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</si>
  <si>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</si>
  <si>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</si>
  <si>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</si>
  <si>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</si>
  <si>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</si>
  <si>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</si>
  <si>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</si>
  <si>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</si>
  <si>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</si>
  <si>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</si>
  <si>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</si>
  <si>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</si>
  <si>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</si>
  <si>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</si>
  <si>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</si>
  <si>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</si>
  <si>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</si>
  <si>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</si>
  <si>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</si>
  <si>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</si>
  <si>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</si>
  <si>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</si>
  <si>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</si>
  <si>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</si>
  <si>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</si>
  <si>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</si>
  <si>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</si>
  <si>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</si>
  <si>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</si>
  <si>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</si>
  <si>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</si>
  <si>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</si>
  <si>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</si>
  <si>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</si>
  <si>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</si>
  <si>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</si>
  <si>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</si>
  <si>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</si>
  <si>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</si>
  <si>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</si>
  <si>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</si>
  <si>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</si>
  <si>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</si>
  <si>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</si>
  <si>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</si>
  <si>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</si>
  <si>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</si>
  <si>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</si>
  <si>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</si>
  <si>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</si>
  <si>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</si>
  <si>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</si>
  <si>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</si>
  <si>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</si>
  <si>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</si>
  <si>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</si>
  <si>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</si>
  <si>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</si>
  <si>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</si>
  <si>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</si>
  <si>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</si>
  <si>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</si>
  <si>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</si>
  <si>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</si>
  <si>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</si>
  <si>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</si>
  <si>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</si>
  <si>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</si>
  <si>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</si>
  <si>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</si>
  <si>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</si>
  <si>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</si>
  <si>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</si>
  <si>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</si>
  <si>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</si>
  <si>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</si>
  <si>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</si>
  <si>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</si>
  <si>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</si>
  <si>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</si>
  <si>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</si>
  <si>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</si>
  <si>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</si>
  <si>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</si>
  <si>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</si>
  <si>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</si>
  <si>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</si>
  <si>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</si>
  <si>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</si>
  <si>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</si>
  <si>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</si>
  <si>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</si>
  <si>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</si>
  <si>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</si>
  <si>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</si>
  <si>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</si>
  <si>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</si>
  <si>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</si>
  <si>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</si>
  <si>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</si>
  <si>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</si>
  <si>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</si>
  <si>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</si>
  <si>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</si>
  <si>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</si>
  <si>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</si>
  <si>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</si>
  <si>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</si>
  <si>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</si>
  <si>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</si>
  <si>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</si>
  <si>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</si>
  <si>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</si>
  <si>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</si>
  <si>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</si>
  <si>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</si>
  <si>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</si>
  <si>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</si>
  <si>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</si>
  <si>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</si>
  <si>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</si>
  <si>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</si>
  <si>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</si>
  <si>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</si>
  <si>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</si>
  <si>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</si>
  <si>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</si>
  <si>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</si>
  <si>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</si>
  <si>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</si>
  <si>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</si>
  <si>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</si>
  <si>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</si>
  <si>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</si>
  <si>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</si>
  <si>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</si>
  <si>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</si>
  <si>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</si>
  <si>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</si>
  <si>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</si>
  <si>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</si>
  <si>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</si>
  <si>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</si>
  <si>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</si>
  <si>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</si>
  <si>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</si>
  <si>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</si>
  <si>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</si>
  <si>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</si>
  <si>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</si>
  <si>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</si>
  <si>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</si>
  <si>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</si>
  <si>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</si>
  <si>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</si>
  <si>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</si>
  <si>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</si>
  <si>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</si>
  <si>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</si>
  <si>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</si>
  <si>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</si>
  <si>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</si>
  <si>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</si>
  <si>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</si>
  <si>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</si>
  <si>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</si>
  <si>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</si>
  <si>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</si>
  <si>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</si>
  <si>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</si>
  <si>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</si>
  <si>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</si>
  <si>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</si>
  <si>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</si>
  <si>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</si>
  <si>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</si>
  <si>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</si>
  <si>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</si>
  <si>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</si>
  <si>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</si>
  <si>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</si>
  <si>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</si>
  <si>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</si>
  <si>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</si>
  <si>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</si>
  <si>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</si>
  <si>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</si>
  <si>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</si>
  <si>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</si>
  <si>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</si>
  <si>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</si>
  <si>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</si>
  <si>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</si>
  <si>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</si>
  <si>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</si>
  <si>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</si>
  <si>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</si>
  <si>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</si>
  <si>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</si>
  <si>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</si>
  <si>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</si>
  <si>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</si>
  <si>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</si>
  <si>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</si>
  <si>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</si>
  <si>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</si>
  <si>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</si>
  <si>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</si>
  <si>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</si>
  <si>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</si>
  <si>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</si>
  <si>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</si>
  <si>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</si>
  <si>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</si>
  <si>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</si>
  <si>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</si>
  <si>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</si>
  <si>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</si>
  <si>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</si>
  <si>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</si>
  <si>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</si>
  <si>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</si>
  <si>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</si>
  <si>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</si>
  <si>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</si>
  <si>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</si>
  <si>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</si>
  <si>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</si>
  <si>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</si>
  <si>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</si>
  <si>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</si>
  <si>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</si>
  <si>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</si>
  <si>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</si>
  <si>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</si>
  <si>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</si>
  <si>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</si>
  <si>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</si>
  <si>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</si>
  <si>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</si>
  <si>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</si>
  <si>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</si>
  <si>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</si>
  <si>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</si>
  <si>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</si>
  <si>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</si>
  <si>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</si>
  <si>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</si>
  <si>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</si>
  <si>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</si>
  <si>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</si>
  <si>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</si>
  <si>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</si>
  <si>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</si>
  <si>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</si>
  <si>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</si>
  <si>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</si>
  <si>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</si>
  <si>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</si>
  <si>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</si>
  <si>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</si>
  <si>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</si>
  <si>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</si>
  <si>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</si>
  <si>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</si>
  <si>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</si>
  <si>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</si>
  <si>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</si>
  <si>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</si>
  <si>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</si>
  <si>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</si>
  <si>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</si>
  <si>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</si>
  <si>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</si>
  <si>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</si>
  <si>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</si>
  <si>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</si>
  <si>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</si>
  <si>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</si>
  <si>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</si>
  <si>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</si>
  <si>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</si>
  <si>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</si>
  <si>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</si>
  <si>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</si>
  <si>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</si>
  <si>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</si>
  <si>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</si>
  <si>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</si>
  <si>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</si>
  <si>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</si>
  <si>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</si>
  <si>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</si>
  <si>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</si>
  <si>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</si>
  <si>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</si>
  <si>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</si>
  <si>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</si>
  <si>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</si>
  <si>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</si>
  <si>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</si>
  <si>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</si>
  <si>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</si>
  <si>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</si>
  <si>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</si>
  <si>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</si>
  <si>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</si>
  <si>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</si>
  <si>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</si>
  <si>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</si>
  <si>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</si>
  <si>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</si>
  <si>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</si>
  <si>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</si>
  <si>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</si>
  <si>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</si>
  <si>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</si>
  <si>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</si>
  <si>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</si>
  <si>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</si>
  <si>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</si>
  <si>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</si>
  <si>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</si>
  <si>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</si>
  <si>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</si>
  <si>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</si>
  <si>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</si>
  <si>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</si>
  <si>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</si>
  <si>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</si>
  <si>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</si>
  <si>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</si>
  <si>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</si>
  <si>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</si>
  <si>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</si>
  <si>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</si>
  <si>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</si>
  <si>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</si>
  <si>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</si>
  <si>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</si>
  <si>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</si>
  <si>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</si>
  <si>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</si>
  <si>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</si>
  <si>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</si>
  <si>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</si>
  <si>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</si>
  <si>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</si>
  <si>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</si>
  <si>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</si>
  <si>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</si>
  <si>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</si>
  <si>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</si>
  <si>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</si>
  <si>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</si>
  <si>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</si>
  <si>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</si>
  <si>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</si>
  <si>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</si>
  <si>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</si>
  <si>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</si>
  <si>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</si>
  <si>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</si>
  <si>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</si>
  <si>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</si>
  <si>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</si>
  <si>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</si>
  <si>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</si>
  <si>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</si>
  <si>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</si>
  <si>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</si>
  <si>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</si>
  <si>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</si>
  <si>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</si>
  <si>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</si>
  <si>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</si>
  <si>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</si>
  <si>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</si>
  <si>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</si>
  <si>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</si>
  <si>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</si>
  <si>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</si>
  <si>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</si>
  <si>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</si>
  <si>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</si>
  <si>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</si>
  <si>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</si>
  <si>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</si>
  <si>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</si>
  <si>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</si>
  <si>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</si>
  <si>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</si>
  <si>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</si>
  <si>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</si>
  <si>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</si>
  <si>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</si>
  <si>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</si>
  <si>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</si>
  <si>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</si>
  <si>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</si>
  <si>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</si>
  <si>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</si>
  <si>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</si>
  <si>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</si>
  <si>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</si>
  <si>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</si>
  <si>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</si>
  <si>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</si>
  <si>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</si>
  <si>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</si>
  <si>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</si>
  <si>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</si>
  <si>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</si>
  <si>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</si>
  <si>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</si>
  <si>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</si>
  <si>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</si>
  <si>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</si>
  <si>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</si>
  <si>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</si>
  <si>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</si>
  <si>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</si>
  <si>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</si>
  <si>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</si>
  <si>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</si>
  <si>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</si>
  <si>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</si>
  <si>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</si>
  <si>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</si>
  <si>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</si>
  <si>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</si>
  <si>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</si>
  <si>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</si>
  <si>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</si>
  <si>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</si>
  <si>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</si>
  <si>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</si>
  <si>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</si>
  <si>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</si>
  <si>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</si>
  <si>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</si>
  <si>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</si>
  <si>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</si>
  <si>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</si>
  <si>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</si>
  <si>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</si>
  <si>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</si>
  <si>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</si>
  <si>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</si>
  <si>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</si>
  <si>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</si>
  <si>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</si>
  <si>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</si>
  <si>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</si>
  <si>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</si>
  <si>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</si>
  <si>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</si>
  <si>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</si>
  <si>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</si>
  <si>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</si>
  <si>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</si>
  <si>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</si>
  <si>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</si>
  <si>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</si>
  <si>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</si>
  <si>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</si>
  <si>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</si>
  <si>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</si>
  <si>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</si>
  <si>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</si>
  <si>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</si>
  <si>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</si>
  <si>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</si>
  <si>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</si>
  <si>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</si>
  <si>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</si>
  <si>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</si>
  <si>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</si>
  <si>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</si>
  <si>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</si>
  <si>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</si>
  <si>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</si>
  <si>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</si>
  <si>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</si>
  <si>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</si>
  <si>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</si>
  <si>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</si>
  <si>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</si>
  <si>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</si>
  <si>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</si>
  <si>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</si>
  <si>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</si>
  <si>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</si>
  <si>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</si>
  <si>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</si>
  <si>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</si>
  <si>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</si>
  <si>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</si>
  <si>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</si>
  <si>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</si>
  <si>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</si>
  <si>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</si>
  <si>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</si>
  <si>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</si>
  <si>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</si>
  <si>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</si>
  <si>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</si>
  <si>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</si>
  <si>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</si>
  <si>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</si>
  <si>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</si>
  <si>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</si>
  <si>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</si>
  <si>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</si>
  <si>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</si>
  <si>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</si>
  <si>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</si>
  <si>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</si>
  <si>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</si>
  <si>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</si>
  <si>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</si>
  <si>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</si>
  <si>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</si>
  <si>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</si>
  <si>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</si>
  <si>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</si>
  <si>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</si>
  <si>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</si>
  <si>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</si>
  <si>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</si>
  <si>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</si>
  <si>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</si>
  <si>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</si>
  <si>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</si>
  <si>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</si>
  <si>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</si>
  <si>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</si>
  <si>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</si>
  <si>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</si>
  <si>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</si>
  <si>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</si>
  <si>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</si>
  <si>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</si>
  <si>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</si>
  <si>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</si>
  <si>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</si>
  <si>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</si>
  <si>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</si>
  <si>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</si>
  <si>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</si>
  <si>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</si>
  <si>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</si>
  <si>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</si>
  <si>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</si>
  <si>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</si>
  <si>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</si>
  <si>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</si>
  <si>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</si>
  <si>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</si>
  <si>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</si>
  <si>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</si>
  <si>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</si>
  <si>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</si>
  <si>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</si>
  <si>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</si>
  <si>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</si>
  <si>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</si>
  <si>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</si>
  <si>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</si>
  <si>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</si>
  <si>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</si>
  <si>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</si>
  <si>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</si>
  <si>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</si>
  <si>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</si>
  <si>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</si>
  <si>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</si>
  <si>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</si>
  <si>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</si>
  <si>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</si>
  <si>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</si>
  <si>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</si>
  <si>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</si>
  <si>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</si>
  <si>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</si>
  <si>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</si>
  <si>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</si>
  <si>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</si>
  <si>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</si>
  <si>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</si>
  <si>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</si>
  <si>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</si>
  <si>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</si>
  <si>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</si>
  <si>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</si>
  <si>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</si>
  <si>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</si>
  <si>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</si>
  <si>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</si>
  <si>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</si>
  <si>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</si>
  <si>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</si>
  <si>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</si>
  <si>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</si>
  <si>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</si>
  <si>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</si>
  <si>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</si>
  <si>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</si>
  <si>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</si>
  <si>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</si>
  <si>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</si>
  <si>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</si>
  <si>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</si>
  <si>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</si>
  <si>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</si>
  <si>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</si>
  <si>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</si>
  <si>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</si>
  <si>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</si>
  <si>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</si>
  <si>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</si>
  <si>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</si>
  <si>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</si>
  <si>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</si>
  <si>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</si>
  <si>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</si>
  <si>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</si>
  <si>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</si>
  <si>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</si>
  <si>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</si>
  <si>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</si>
  <si>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</si>
  <si>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</si>
  <si>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</si>
  <si>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</si>
  <si>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</si>
  <si>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</si>
  <si>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</si>
  <si>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</si>
  <si>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</si>
  <si>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</si>
  <si>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</si>
  <si>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</si>
  <si>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</si>
  <si>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</si>
  <si>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</si>
  <si>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</si>
  <si>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</si>
  <si>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</si>
  <si>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</si>
  <si>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</si>
  <si>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</si>
  <si>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</si>
  <si>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</si>
  <si>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</si>
  <si>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</si>
  <si>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</si>
  <si>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</si>
  <si>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</si>
  <si>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</si>
  <si>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</si>
  <si>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</si>
  <si>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</si>
  <si>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</si>
  <si>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</si>
  <si>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</si>
  <si>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</si>
  <si>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</si>
  <si>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</si>
  <si>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</si>
  <si>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</si>
  <si>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</si>
  <si>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</si>
  <si>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</si>
  <si>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</si>
  <si>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</si>
  <si>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</si>
  <si>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</si>
  <si>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</si>
  <si>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</si>
  <si>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</si>
  <si>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</si>
  <si>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</si>
  <si>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</si>
  <si>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</si>
  <si>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</si>
  <si>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</si>
  <si>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</si>
  <si>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</si>
  <si>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</si>
  <si>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</si>
  <si>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</si>
  <si>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</si>
  <si>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</si>
  <si>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</si>
  <si>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</si>
  <si>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</si>
  <si>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</si>
  <si>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</si>
  <si>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</si>
  <si>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</si>
  <si>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</si>
  <si>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</si>
  <si>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</si>
  <si>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</si>
  <si>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</si>
  <si>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</si>
  <si>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</si>
  <si>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</si>
  <si>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</si>
  <si>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</si>
  <si>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</si>
  <si>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</si>
  <si>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</si>
  <si>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</si>
  <si>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</si>
  <si>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</si>
  <si>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</si>
  <si>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</si>
  <si>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</si>
  <si>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</si>
  <si>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</si>
  <si>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</si>
  <si>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</si>
  <si>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</si>
  <si>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</si>
  <si>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</si>
  <si>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</si>
  <si>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</si>
  <si>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</si>
  <si>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</si>
  <si>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</si>
  <si>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</si>
  <si>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</si>
  <si>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</si>
  <si>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</si>
  <si>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</si>
  <si>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</si>
  <si>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</si>
  <si>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</si>
  <si>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</si>
  <si>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</si>
  <si>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</si>
  <si>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</si>
  <si>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</si>
  <si>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</si>
  <si>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</si>
  <si>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</si>
  <si>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</si>
  <si>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</si>
  <si>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</si>
  <si>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</si>
  <si>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</si>
  <si>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</si>
  <si>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</si>
  <si>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</si>
  <si>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</si>
  <si>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</si>
  <si>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</si>
  <si>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</si>
  <si>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</si>
  <si>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</si>
  <si>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</si>
  <si>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</si>
  <si>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</si>
  <si>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</si>
  <si>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</si>
  <si>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</si>
  <si>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</si>
  <si>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</si>
  <si>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</si>
  <si>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</si>
  <si>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</si>
  <si>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</si>
  <si>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</si>
  <si>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</si>
  <si>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</si>
  <si>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</si>
  <si>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</si>
  <si>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</si>
  <si>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</si>
  <si>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</si>
  <si>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</si>
  <si>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</si>
  <si>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</si>
  <si>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</si>
  <si>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</si>
  <si>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</si>
  <si>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</si>
  <si>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</si>
  <si>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</si>
  <si>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</si>
  <si>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</si>
  <si>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</si>
  <si>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</si>
  <si>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</si>
  <si>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</si>
  <si>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</si>
  <si>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</si>
  <si>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</si>
  <si>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</si>
  <si>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</si>
  <si>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</si>
  <si>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</si>
  <si>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</si>
  <si>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</si>
  <si>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</si>
  <si>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</si>
  <si>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</si>
  <si>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</si>
  <si>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</si>
  <si>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</si>
  <si>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</si>
  <si>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</si>
  <si>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</si>
  <si>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</si>
  <si>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</si>
  <si>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</si>
  <si>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</si>
  <si>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</si>
  <si>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</si>
  <si>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</si>
  <si>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</si>
  <si>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</si>
  <si>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</si>
  <si>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</si>
  <si>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</si>
  <si>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</si>
  <si>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</si>
  <si>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</si>
  <si>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</si>
  <si>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</si>
  <si>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</si>
  <si>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</si>
  <si>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</si>
  <si>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</si>
  <si>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</si>
  <si>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</si>
  <si>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</si>
  <si>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</si>
  <si>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</si>
  <si>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</si>
  <si>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</si>
  <si>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</si>
  <si>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</si>
  <si>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</si>
  <si>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</si>
  <si>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</si>
  <si>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</si>
  <si>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</si>
  <si>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</si>
  <si>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</si>
  <si>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</si>
  <si>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</si>
  <si>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</si>
  <si>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</si>
  <si>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</si>
  <si>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</si>
  <si>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</si>
  <si>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</si>
  <si>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</si>
  <si>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</si>
  <si>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</si>
  <si>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</si>
  <si>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</si>
  <si>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</si>
  <si>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</si>
  <si>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</si>
  <si>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</si>
  <si>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</si>
  <si>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</si>
  <si>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</si>
  <si>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</si>
  <si>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</si>
  <si>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</si>
  <si>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</si>
  <si>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</si>
  <si>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</si>
  <si>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</si>
  <si>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</si>
  <si>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</si>
  <si>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</si>
  <si>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</si>
  <si>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</si>
  <si>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</si>
  <si>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</si>
  <si>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</si>
  <si>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</si>
  <si>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</si>
  <si>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</si>
  <si>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</si>
  <si>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</si>
  <si>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</si>
  <si>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</si>
  <si>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</si>
  <si>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</si>
  <si>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</si>
  <si>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</si>
  <si>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</si>
  <si>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</si>
  <si>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</si>
  <si>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</si>
  <si>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</si>
  <si>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</si>
  <si>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</si>
  <si>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</si>
  <si>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</si>
  <si>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</si>
  <si>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</si>
  <si>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</si>
  <si>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</si>
  <si>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</si>
  <si>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</si>
  <si>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</si>
  <si>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</si>
  <si>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</si>
  <si>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</si>
  <si>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</si>
  <si>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</si>
  <si>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</si>
  <si>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</si>
  <si>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</si>
  <si>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</si>
  <si>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</si>
  <si>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</si>
  <si>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</si>
  <si>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</si>
  <si>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</si>
  <si>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</si>
  <si>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</si>
  <si>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</si>
  <si>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</si>
  <si>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</si>
  <si>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</si>
  <si>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</si>
  <si>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</si>
  <si>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</si>
  <si>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</si>
  <si>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</si>
  <si>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</si>
  <si>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</si>
  <si>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</si>
  <si>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</si>
  <si>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</si>
  <si>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</si>
  <si>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</si>
  <si>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</si>
  <si>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</si>
  <si>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</si>
  <si>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</si>
  <si>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</si>
  <si>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</si>
  <si>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</si>
  <si>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</si>
  <si>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</si>
  <si>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</si>
  <si>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</si>
  <si>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</si>
  <si>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</si>
  <si>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</si>
  <si>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</si>
  <si>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</si>
  <si>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</si>
  <si>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</si>
  <si>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</si>
  <si>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</si>
  <si>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</si>
  <si>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</si>
  <si>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</si>
  <si>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</si>
  <si>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</si>
  <si>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</si>
  <si>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</si>
  <si>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</si>
  <si>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</si>
  <si>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</si>
  <si>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</si>
  <si>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</si>
  <si>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</si>
  <si>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</si>
  <si>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</si>
  <si>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</si>
  <si>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</si>
  <si>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</si>
  <si>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</si>
  <si>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</si>
  <si>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</si>
  <si>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</si>
  <si>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</si>
  <si>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</si>
  <si>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</si>
  <si>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</si>
  <si>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</si>
  <si>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</si>
  <si>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</si>
  <si>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</si>
  <si>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</si>
  <si>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</si>
  <si>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</si>
  <si>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</si>
  <si>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</si>
  <si>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</si>
  <si>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</si>
  <si>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</si>
  <si>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</si>
  <si>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</si>
  <si>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</si>
  <si>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</si>
  <si>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</si>
  <si>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</si>
  <si>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</si>
  <si>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</si>
  <si>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</si>
  <si>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</si>
  <si>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</si>
  <si>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</si>
  <si>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</si>
  <si>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</si>
  <si>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</si>
  <si>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</si>
  <si>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</si>
  <si>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</si>
  <si>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</si>
  <si>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</si>
  <si>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</si>
  <si>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</si>
  <si>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</si>
  <si>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</si>
  <si>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</si>
  <si>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</si>
  <si>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</si>
  <si>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</si>
  <si>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</si>
  <si>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</si>
  <si>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</si>
  <si>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</si>
  <si>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</si>
  <si>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</si>
  <si>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</si>
  <si>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</si>
  <si>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</si>
  <si>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</si>
  <si>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</si>
  <si>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</si>
  <si>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</si>
  <si>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</si>
  <si>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</si>
  <si>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</si>
  <si>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</si>
  <si>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</si>
  <si>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</si>
  <si>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</si>
  <si>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</si>
  <si>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</si>
  <si>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</si>
  <si>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</si>
  <si>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</si>
  <si>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</si>
  <si>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</si>
  <si>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</si>
  <si>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</si>
  <si>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</si>
  <si>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</si>
  <si>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</si>
  <si>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</si>
  <si>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</si>
  <si>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</si>
  <si>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</si>
  <si>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</si>
  <si>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</si>
  <si>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</si>
  <si>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</si>
  <si>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</si>
  <si>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</si>
  <si>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</si>
  <si>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</si>
  <si>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</si>
  <si>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</si>
  <si>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</si>
  <si>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</si>
  <si>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</si>
  <si>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</si>
  <si>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</si>
  <si>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</si>
  <si>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</si>
  <si>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</si>
  <si>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</si>
  <si>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</si>
  <si>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</si>
  <si>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</si>
  <si>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</si>
  <si>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</si>
  <si>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</si>
  <si>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</si>
  <si>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</si>
  <si>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</si>
  <si>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</si>
  <si>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</si>
  <si>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</si>
  <si>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</si>
  <si>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</si>
  <si>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</si>
  <si>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</si>
  <si>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</si>
  <si>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</si>
  <si>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</si>
  <si>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</si>
  <si>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</si>
  <si>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</si>
  <si>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</si>
  <si>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</si>
  <si>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</si>
  <si>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</si>
  <si>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</si>
  <si>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</si>
  <si>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</si>
  <si>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</si>
  <si>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</si>
  <si>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</si>
  <si>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</si>
  <si>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</si>
  <si>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</si>
  <si>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</si>
  <si>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</si>
  <si>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</si>
  <si>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</si>
  <si>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</si>
  <si>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</si>
  <si>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</si>
  <si>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</si>
  <si>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</si>
  <si>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</si>
  <si>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</si>
  <si>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</si>
  <si>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</si>
  <si>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</si>
  <si>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</si>
  <si>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</si>
  <si>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</si>
  <si>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</si>
  <si>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</si>
  <si>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</si>
  <si>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</si>
  <si>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</si>
  <si>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</si>
  <si>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</si>
  <si>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</si>
  <si>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</si>
  <si>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</si>
  <si>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</si>
  <si>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</si>
  <si>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</si>
  <si>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</si>
  <si>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</si>
  <si>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</si>
  <si>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</si>
  <si>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</si>
  <si>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</si>
  <si>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</si>
  <si>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</si>
  <si>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</si>
  <si>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</si>
  <si>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</si>
  <si>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</si>
  <si>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</si>
  <si>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</si>
  <si>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</si>
  <si>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</si>
  <si>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</si>
  <si>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</si>
  <si>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</si>
  <si>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</si>
  <si>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</si>
  <si>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</si>
  <si>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</si>
  <si>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</si>
  <si>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</si>
  <si>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</si>
  <si>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</si>
  <si>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</si>
  <si>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</si>
  <si>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</si>
  <si>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</si>
  <si>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</si>
  <si>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</si>
  <si>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</si>
  <si>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</si>
  <si>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</si>
  <si>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</si>
  <si>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</si>
  <si>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</si>
  <si>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</si>
  <si>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</si>
  <si>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</si>
  <si>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</si>
  <si>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</si>
  <si>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</si>
  <si>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</si>
  <si>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</si>
  <si>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</si>
  <si>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</si>
  <si>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</si>
  <si>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</si>
  <si>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</si>
  <si>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</si>
  <si>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</si>
  <si>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</si>
  <si>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</si>
  <si>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</si>
  <si>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</si>
  <si>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</si>
  <si>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</si>
  <si>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</si>
  <si>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</si>
  <si>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</si>
  <si>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</si>
  <si>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</si>
  <si>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</si>
  <si>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</si>
  <si>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</si>
  <si>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</si>
  <si>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</si>
  <si>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</si>
  <si>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</si>
  <si>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</si>
  <si>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</si>
  <si>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</si>
  <si>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</si>
  <si>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</si>
  <si>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</si>
  <si>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</si>
  <si>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</si>
  <si>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</si>
  <si>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</si>
  <si>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</si>
  <si>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</si>
  <si>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</si>
  <si>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</si>
  <si>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</si>
  <si>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</si>
  <si>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</si>
  <si>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</si>
  <si>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</si>
  <si>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</si>
  <si>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</si>
  <si>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</si>
  <si>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</si>
  <si>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</si>
  <si>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</si>
  <si>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</si>
  <si>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</si>
  <si>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</si>
  <si>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</si>
  <si>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</si>
  <si>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</si>
  <si>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</si>
  <si>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</si>
  <si>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</si>
  <si>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</si>
  <si>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</si>
  <si>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</si>
  <si>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</si>
  <si>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</si>
  <si>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</si>
  <si>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</si>
  <si>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</si>
  <si>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</si>
  <si>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</si>
  <si>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</si>
  <si>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</si>
  <si>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</si>
  <si>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</si>
  <si>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</si>
  <si>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</si>
  <si>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</si>
  <si>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</si>
  <si>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</si>
  <si>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</si>
  <si>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</si>
  <si>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</si>
  <si>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</si>
  <si>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</si>
  <si>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</si>
  <si>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</si>
  <si>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</si>
  <si>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</si>
  <si>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</si>
  <si>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</si>
  <si>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</si>
  <si>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</si>
  <si>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</si>
  <si>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</si>
  <si>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</si>
  <si>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</si>
  <si>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</si>
  <si>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</si>
  <si>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</si>
  <si>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</si>
  <si>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</si>
  <si>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</si>
  <si>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</si>
  <si>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</si>
  <si>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</si>
  <si>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</si>
  <si>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</si>
  <si>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</si>
  <si>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</si>
  <si>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</si>
  <si>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</si>
  <si>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</si>
  <si>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</si>
  <si>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</si>
  <si>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</si>
  <si>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</si>
  <si>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</si>
  <si>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</si>
  <si>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</si>
  <si>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</si>
  <si>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</si>
  <si>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</si>
  <si>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</si>
  <si>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</si>
  <si>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</si>
  <si>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</si>
  <si>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</si>
  <si>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</si>
  <si>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</si>
  <si>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</si>
  <si>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</si>
  <si>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</si>
  <si>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</si>
  <si>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</si>
  <si>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</si>
  <si>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</si>
  <si>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</si>
  <si>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</si>
  <si>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</si>
  <si>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</si>
  <si>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</si>
  <si>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</si>
  <si>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</si>
  <si>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</si>
  <si>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</si>
  <si>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</si>
  <si>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</si>
  <si>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</si>
  <si>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</si>
  <si>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</si>
  <si>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</si>
  <si>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</si>
  <si>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</si>
  <si>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</si>
  <si>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</si>
  <si>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</si>
  <si>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</si>
  <si>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</si>
  <si>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</si>
  <si>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</si>
  <si>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</si>
  <si>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</si>
  <si>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</si>
  <si>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</si>
  <si>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</si>
  <si>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</si>
  <si>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</si>
  <si>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</si>
  <si>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</si>
  <si>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</si>
  <si>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</si>
  <si>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</si>
  <si>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</si>
  <si>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</si>
  <si>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</si>
  <si>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</si>
  <si>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</si>
  <si>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</si>
  <si>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</si>
  <si>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</si>
  <si>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</si>
  <si>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</si>
  <si>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</si>
  <si>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</si>
  <si>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</si>
  <si>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</si>
  <si>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</si>
  <si>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</si>
  <si>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</si>
  <si>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</si>
  <si>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</si>
  <si>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</si>
  <si>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</si>
  <si>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</si>
  <si>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</si>
  <si>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</si>
  <si>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</si>
  <si>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</si>
  <si>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</si>
  <si>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</si>
  <si>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</si>
  <si>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</si>
  <si>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</si>
  <si>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</si>
  <si>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</si>
  <si>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</si>
  <si>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</si>
  <si>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</si>
  <si>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</si>
  <si>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</si>
  <si>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</si>
  <si>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</si>
  <si>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</si>
  <si>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</si>
  <si>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</si>
  <si>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</si>
  <si>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</si>
  <si>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</si>
  <si>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</si>
  <si>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</si>
  <si>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</si>
  <si>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</si>
  <si>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</si>
  <si>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</si>
  <si>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</si>
  <si>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</si>
  <si>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</si>
  <si>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</si>
  <si>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</si>
  <si>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</si>
  <si>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</si>
  <si>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</si>
  <si>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</si>
  <si>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</si>
  <si>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</si>
  <si>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</si>
  <si>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</si>
  <si>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</si>
  <si>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</si>
  <si>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</si>
  <si>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</si>
  <si>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</si>
  <si>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</si>
  <si>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</si>
  <si>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</si>
  <si>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</si>
  <si>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</si>
  <si>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</si>
  <si>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</si>
  <si>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</si>
  <si>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</si>
  <si>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</si>
  <si>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</si>
  <si>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</si>
  <si>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</si>
  <si>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</si>
  <si>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</si>
  <si>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</si>
  <si>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</si>
  <si>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</si>
  <si>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</si>
  <si>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</si>
  <si>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</si>
  <si>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</si>
  <si>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</si>
  <si>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</si>
  <si>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</si>
  <si>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</si>
  <si>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</si>
  <si>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</si>
  <si>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</si>
  <si>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</si>
  <si>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</si>
  <si>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</si>
  <si>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</si>
  <si>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</si>
  <si>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</si>
  <si>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</si>
  <si>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</si>
  <si>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</si>
  <si>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</si>
  <si>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</si>
  <si>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</si>
  <si>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</si>
  <si>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</si>
  <si>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</si>
  <si>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</si>
  <si>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</si>
  <si>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</si>
  <si>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</si>
  <si>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</si>
  <si>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</si>
  <si>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</si>
  <si>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</si>
  <si>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</si>
  <si>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</si>
  <si>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</si>
  <si>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</si>
  <si>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</si>
  <si>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</si>
  <si>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</si>
  <si>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</si>
  <si>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</si>
  <si>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</si>
  <si>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</si>
  <si>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</si>
  <si>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</si>
  <si>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</si>
  <si>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</si>
  <si>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</si>
  <si>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</si>
  <si>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</si>
  <si>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</si>
  <si>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</si>
  <si>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</si>
  <si>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</si>
  <si>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</si>
  <si>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</si>
  <si>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</si>
  <si>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</si>
  <si>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</si>
  <si>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</si>
  <si>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</si>
  <si>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</si>
  <si>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</si>
  <si>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</si>
  <si>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</si>
  <si>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</si>
  <si>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</si>
  <si>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</si>
  <si>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</si>
  <si>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</si>
  <si>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</si>
  <si>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</si>
  <si>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</si>
  <si>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</si>
  <si>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</si>
  <si>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</si>
  <si>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</si>
  <si>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</si>
  <si>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</si>
  <si>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</si>
  <si>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</si>
  <si>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</si>
  <si>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</si>
  <si>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</si>
  <si>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</si>
  <si>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</si>
  <si>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</si>
  <si>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</si>
  <si>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</si>
  <si>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</si>
  <si>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</si>
  <si>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</si>
  <si>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</si>
  <si>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</si>
  <si>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</si>
  <si>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</si>
  <si>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</si>
  <si>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</si>
  <si>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</si>
  <si>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</si>
  <si>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</si>
  <si>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</si>
  <si>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</si>
  <si>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</si>
  <si>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</si>
  <si>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</si>
  <si>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</si>
  <si>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</si>
  <si>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</si>
  <si>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</si>
  <si>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</si>
  <si>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</si>
  <si>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</si>
  <si>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</si>
  <si>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</si>
  <si>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</si>
  <si>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</si>
  <si>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</si>
  <si>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</si>
  <si>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</si>
  <si>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</si>
  <si>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</si>
  <si>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</si>
  <si>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</si>
  <si>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</si>
  <si>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</si>
  <si>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</si>
  <si>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</si>
  <si>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</si>
  <si>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</si>
  <si>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</si>
  <si>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</si>
  <si>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</si>
  <si>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</si>
  <si>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</si>
  <si>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</si>
  <si>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</si>
  <si>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</si>
  <si>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</si>
  <si>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</si>
  <si>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</si>
  <si>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</si>
  <si>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</si>
  <si>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</si>
  <si>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</si>
  <si>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</si>
  <si>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</si>
  <si>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</si>
  <si>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</si>
  <si>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</si>
  <si>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</si>
  <si>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</si>
  <si>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</si>
  <si>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</si>
  <si>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</si>
  <si>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</si>
  <si>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</si>
  <si>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</si>
  <si>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</si>
  <si>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</si>
  <si>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</si>
  <si>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</si>
  <si>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</si>
  <si>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</si>
  <si>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</si>
  <si>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</si>
  <si>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</si>
  <si>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</si>
  <si>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</si>
  <si>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</si>
  <si>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</si>
  <si>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</si>
  <si>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</si>
  <si>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</si>
  <si>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</si>
  <si>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</si>
  <si>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</si>
  <si>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</si>
  <si>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</si>
  <si>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</si>
  <si>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</si>
  <si>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</si>
  <si>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</si>
  <si>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</si>
  <si>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</si>
  <si>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</si>
  <si>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</si>
  <si>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</si>
  <si>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</si>
  <si>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</si>
  <si>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</si>
  <si>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</si>
  <si>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</si>
  <si>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</si>
  <si>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</si>
  <si>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</si>
  <si>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</si>
  <si>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</si>
  <si>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</si>
  <si>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</si>
  <si>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</si>
  <si>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</si>
  <si>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</si>
  <si>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</si>
  <si>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</si>
  <si>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</si>
  <si>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</si>
  <si>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</si>
  <si>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</si>
  <si>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</si>
  <si>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</si>
  <si>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</si>
  <si>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</si>
  <si>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</si>
  <si>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</si>
  <si>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</si>
  <si>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</si>
  <si>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</si>
  <si>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</si>
  <si>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</si>
  <si>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</si>
  <si>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</si>
  <si>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</si>
  <si>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</si>
  <si>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</si>
  <si>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</si>
  <si>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</si>
  <si>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</si>
  <si>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</si>
  <si>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</si>
  <si>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</si>
  <si>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</si>
  <si>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</si>
  <si>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</si>
  <si>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</si>
  <si>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</si>
  <si>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</si>
  <si>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</si>
  <si>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</si>
  <si>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</si>
  <si>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</si>
  <si>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</si>
  <si>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</si>
  <si>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</si>
  <si>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</si>
  <si>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</si>
  <si>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</si>
  <si>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</si>
  <si>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</si>
  <si>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</si>
  <si>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</si>
  <si>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</si>
  <si>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</si>
  <si>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</si>
  <si>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</si>
  <si>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</si>
  <si>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</si>
  <si>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</si>
  <si>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</si>
  <si>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</si>
  <si>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</si>
  <si>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</si>
  <si>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</si>
  <si>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</si>
  <si>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</si>
  <si>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</si>
  <si>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</si>
  <si>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</si>
  <si>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</si>
  <si>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</si>
  <si>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</si>
  <si>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</si>
  <si>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</si>
  <si>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</si>
  <si>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</si>
  <si>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</si>
  <si>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</si>
  <si>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</si>
  <si>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</si>
  <si>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</si>
  <si>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</si>
  <si>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</si>
  <si>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</si>
  <si>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</si>
  <si>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</si>
  <si>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</si>
  <si>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</si>
  <si>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</si>
  <si>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</si>
  <si>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</si>
  <si>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</si>
  <si>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</si>
  <si>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</si>
  <si>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</si>
  <si>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</si>
  <si>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</si>
  <si>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</si>
  <si>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</si>
  <si>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</si>
  <si>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</si>
  <si>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</si>
  <si>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</si>
  <si>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</si>
  <si>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</si>
  <si>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</si>
  <si>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</si>
  <si>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</si>
  <si>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</si>
  <si>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</si>
  <si>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</si>
  <si>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</si>
  <si>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</si>
  <si>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</si>
  <si>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</si>
  <si>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</si>
  <si>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</si>
  <si>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</si>
  <si>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</si>
  <si>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</si>
  <si>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</si>
  <si>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</si>
  <si>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</si>
  <si>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</si>
  <si>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</si>
  <si>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</si>
  <si>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</si>
  <si>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</si>
  <si>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</si>
  <si>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</si>
  <si>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</si>
  <si>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</si>
  <si>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</si>
  <si>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</si>
  <si>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</si>
  <si>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</si>
  <si>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</si>
  <si>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</si>
  <si>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</si>
  <si>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</si>
  <si>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</si>
  <si>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</si>
  <si>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</si>
  <si>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</si>
  <si>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</si>
  <si>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</si>
  <si>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</si>
  <si>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</si>
  <si>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</si>
  <si>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</si>
  <si>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</si>
  <si>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</si>
  <si>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</si>
  <si>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</si>
  <si>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</si>
  <si>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</si>
  <si>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</si>
  <si>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</si>
  <si>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</si>
  <si>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</si>
  <si>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</si>
  <si>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</si>
  <si>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</si>
  <si>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</si>
  <si>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</si>
  <si>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</si>
  <si>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</si>
  <si>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</si>
  <si>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</si>
  <si>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</si>
  <si>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</si>
  <si>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Count of Order ID</t>
  </si>
  <si>
    <t>Sum of Quantity</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</si>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</sst>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2"/>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2" xfId="0" applyBorder="1" applyAlignment="1">
      <alignment horizontal="left"/>
    </xf>
    <xf numFmtId="165" fontId="0" fillId="0" borderId="3" xfId="0" applyNumberFormat="1" applyBorder="1"/>
    <xf numFmtId="165" fontId="0" fillId="0" borderId="4" xfId="0" applyNumberFormat="1" applyBorder="1"/>
    <xf numFmtId="165" fontId="0" fillId="0" borderId="5" xfId="0" applyNumberFormat="1" applyBorder="1"/>
    <xf numFmtId="165" fontId="0" fillId="0" borderId="0" xfId="0" applyNumberFormat="1"/>
    <xf numFmtId="0" fontId="1" fillId="0" borderId="0" xfId="0" applyFont="1"/>
    <xf numFmtId="166" fontId="0" fillId="0" borderId="0" xfId="0" applyNumberFormat="1"/>
    <xf numFmtId="167" fontId="0" fillId="0" borderId="0" xfId="0" applyNumberFormat="1"/>
    <xf numFmtId="9" fontId="0" fillId="0" borderId="0" xfId="1" applyFont="1"/>
    <xf numFmtId="0" fontId="0" fillId="0" borderId="11" xfId="0" applyBorder="1"/>
    <xf numFmtId="0" fontId="0" fillId="0" borderId="9" xfId="0" applyBorder="1" applyAlignment="1">
      <alignment horizontal="left"/>
    </xf>
    <xf numFmtId="164" fontId="6"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9"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39">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8"/>
      <tableStyleElement type="firstRowStripe" dxfId="37"/>
      <tableStyleElement type="secondRowStripe" dxfId="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1A2-443F-86EF-4023E3BCD4A3}"/>
            </c:ext>
          </c:extLst>
        </c:ser>
        <c:dLbls>
          <c:showLegendKey val="0"/>
          <c:showVal val="0"/>
          <c:showCatName val="0"/>
          <c:showSerName val="0"/>
          <c:showPercent val="0"/>
          <c:showBubbleSize val="0"/>
        </c:dLbls>
        <c:axId val="571820624"/>
        <c:axId val="571823984"/>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1A2-443F-86EF-4023E3BCD4A3}"/>
            </c:ext>
          </c:extLst>
        </c:ser>
        <c:dLbls>
          <c:showLegendKey val="0"/>
          <c:showVal val="0"/>
          <c:showCatName val="0"/>
          <c:showSerName val="0"/>
          <c:showPercent val="0"/>
          <c:showBubbleSize val="0"/>
        </c:dLbls>
        <c:gapWidth val="219"/>
        <c:overlap val="-27"/>
        <c:axId val="571820624"/>
        <c:axId val="571823984"/>
      </c:barChart>
      <c:catAx>
        <c:axId val="57182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23984"/>
        <c:crosses val="autoZero"/>
        <c:auto val="1"/>
        <c:lblAlgn val="ctr"/>
        <c:lblOffset val="100"/>
        <c:noMultiLvlLbl val="0"/>
      </c:catAx>
      <c:valAx>
        <c:axId val="57182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82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Analysis.xlsx]Pie!PivotTable3</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692-45EC-9FC9-54032A6306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A5-46D4-8511-E67445C838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A5-46D4-8511-E67445C838D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692-45EC-9FC9-54032A6306BB}"/>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Analysis.xlsx]Bar!PivotTable1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Bar!$B$3</c:f>
              <c:strCache>
                <c:ptCount val="1"/>
                <c:pt idx="0">
                  <c:v>Total</c:v>
                </c:pt>
              </c:strCache>
            </c:strRef>
          </c:tx>
          <c:spPr>
            <a:solidFill>
              <a:schemeClr val="accent1"/>
            </a:solidFill>
            <a:ln>
              <a:noFill/>
            </a:ln>
            <a:effectLst/>
            <a:sp3d/>
          </c:spPr>
          <c:invertIfNegative val="0"/>
          <c:cat>
            <c:strRef>
              <c:f>Bar!$A$4:$A$9</c:f>
              <c:strCache>
                <c:ptCount val="5"/>
                <c:pt idx="0">
                  <c:v>Binders</c:v>
                </c:pt>
                <c:pt idx="1">
                  <c:v>Chairs</c:v>
                </c:pt>
                <c:pt idx="2">
                  <c:v>Phones</c:v>
                </c:pt>
                <c:pt idx="3">
                  <c:v>Storage</c:v>
                </c:pt>
                <c:pt idx="4">
                  <c:v>Tables</c:v>
                </c:pt>
              </c:strCache>
            </c:strRef>
          </c:cat>
          <c:val>
            <c:numRef>
              <c:f>Bar!$B$4:$B$9</c:f>
              <c:numCache>
                <c:formatCode>0.00,\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F72-48B3-BD77-0A88B3B54A9C}"/>
            </c:ext>
          </c:extLst>
        </c:ser>
        <c:dLbls>
          <c:showLegendKey val="0"/>
          <c:showVal val="0"/>
          <c:showCatName val="0"/>
          <c:showSerName val="0"/>
          <c:showPercent val="0"/>
          <c:showBubbleSize val="0"/>
        </c:dLbls>
        <c:gapWidth val="150"/>
        <c:shape val="box"/>
        <c:axId val="1834702160"/>
        <c:axId val="1834691600"/>
        <c:axId val="0"/>
      </c:bar3DChart>
      <c:catAx>
        <c:axId val="18347021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91600"/>
        <c:crosses val="autoZero"/>
        <c:auto val="1"/>
        <c:lblAlgn val="ctr"/>
        <c:lblOffset val="100"/>
        <c:noMultiLvlLbl val="0"/>
      </c:catAx>
      <c:valAx>
        <c:axId val="1834691600"/>
        <c:scaling>
          <c:orientation val="minMax"/>
        </c:scaling>
        <c:delete val="0"/>
        <c:axPos val="b"/>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70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KPI!$A$4:$A$8</c:f>
              <c:strCache>
                <c:ptCount val="4"/>
                <c:pt idx="0">
                  <c:v>2011</c:v>
                </c:pt>
                <c:pt idx="1">
                  <c:v>2012</c:v>
                </c:pt>
                <c:pt idx="2">
                  <c:v>2013</c:v>
                </c:pt>
                <c:pt idx="3">
                  <c:v>2014</c:v>
                </c:pt>
              </c:strCache>
            </c:strRef>
          </c:cat>
          <c:val>
            <c:numRef>
              <c:f>KPI!$B$4:$B$8</c:f>
              <c:numCache>
                <c:formatCode>General</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7DA0-48C6-A74A-F778E687C7ED}"/>
            </c:ext>
          </c:extLst>
        </c:ser>
        <c:dLbls>
          <c:showLegendKey val="0"/>
          <c:showVal val="0"/>
          <c:showCatName val="0"/>
          <c:showSerName val="0"/>
          <c:showPercent val="0"/>
          <c:showBubbleSize val="0"/>
        </c:dLbls>
        <c:smooth val="0"/>
        <c:axId val="251109376"/>
        <c:axId val="251105536"/>
      </c:lineChart>
      <c:catAx>
        <c:axId val="251109376"/>
        <c:scaling>
          <c:orientation val="minMax"/>
        </c:scaling>
        <c:delete val="1"/>
        <c:axPos val="b"/>
        <c:numFmt formatCode="General" sourceLinked="1"/>
        <c:majorTickMark val="none"/>
        <c:minorTickMark val="none"/>
        <c:tickLblPos val="nextTo"/>
        <c:crossAx val="251105536"/>
        <c:crosses val="autoZero"/>
        <c:auto val="1"/>
        <c:lblAlgn val="ctr"/>
        <c:lblOffset val="100"/>
        <c:noMultiLvlLbl val="0"/>
      </c:catAx>
      <c:valAx>
        <c:axId val="251105536"/>
        <c:scaling>
          <c:orientation val="minMax"/>
        </c:scaling>
        <c:delete val="1"/>
        <c:axPos val="l"/>
        <c:numFmt formatCode="General" sourceLinked="1"/>
        <c:majorTickMark val="none"/>
        <c:minorTickMark val="none"/>
        <c:tickLblPos val="nextTo"/>
        <c:crossAx val="25110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KPI!$D$4:$D$8</c:f>
              <c:strCache>
                <c:ptCount val="4"/>
                <c:pt idx="0">
                  <c:v>2011</c:v>
                </c:pt>
                <c:pt idx="1">
                  <c:v>2012</c:v>
                </c:pt>
                <c:pt idx="2">
                  <c:v>2013</c:v>
                </c:pt>
                <c:pt idx="3">
                  <c:v>2014</c:v>
                </c:pt>
              </c:strCache>
            </c:strRef>
          </c:cat>
          <c:val>
            <c:numRef>
              <c:f>KPI!$E$4:$E$8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0-7D60-4061-9E91-2D5085BCA666}"/>
            </c:ext>
          </c:extLst>
        </c:ser>
        <c:dLbls>
          <c:showLegendKey val="0"/>
          <c:showVal val="0"/>
          <c:showCatName val="0"/>
          <c:showSerName val="0"/>
          <c:showPercent val="0"/>
          <c:showBubbleSize val="0"/>
        </c:dLbls>
        <c:smooth val="0"/>
        <c:axId val="240975648"/>
        <c:axId val="240981888"/>
      </c:lineChart>
      <c:catAx>
        <c:axId val="240975648"/>
        <c:scaling>
          <c:orientation val="minMax"/>
        </c:scaling>
        <c:delete val="1"/>
        <c:axPos val="b"/>
        <c:numFmt formatCode="General" sourceLinked="1"/>
        <c:majorTickMark val="none"/>
        <c:minorTickMark val="none"/>
        <c:tickLblPos val="nextTo"/>
        <c:crossAx val="240981888"/>
        <c:crosses val="autoZero"/>
        <c:auto val="1"/>
        <c:lblAlgn val="ctr"/>
        <c:lblOffset val="100"/>
        <c:noMultiLvlLbl val="0"/>
      </c:catAx>
      <c:valAx>
        <c:axId val="240981888"/>
        <c:scaling>
          <c:orientation val="minMax"/>
        </c:scaling>
        <c:delete val="1"/>
        <c:axPos val="l"/>
        <c:numFmt formatCode="General" sourceLinked="1"/>
        <c:majorTickMark val="none"/>
        <c:minorTickMark val="none"/>
        <c:tickLblPos val="nextTo"/>
        <c:crossAx val="24097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KPI!$G$4:$G$8</c:f>
              <c:strCache>
                <c:ptCount val="4"/>
                <c:pt idx="0">
                  <c:v>2011</c:v>
                </c:pt>
                <c:pt idx="1">
                  <c:v>2012</c:v>
                </c:pt>
                <c:pt idx="2">
                  <c:v>2013</c:v>
                </c:pt>
                <c:pt idx="3">
                  <c:v>2014</c:v>
                </c:pt>
              </c:strCache>
            </c:strRef>
          </c:cat>
          <c:val>
            <c:numRef>
              <c:f>KPI!$H$4:$H$8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9D23-41F5-88BA-732165C6D5AC}"/>
            </c:ext>
          </c:extLst>
        </c:ser>
        <c:dLbls>
          <c:showLegendKey val="0"/>
          <c:showVal val="0"/>
          <c:showCatName val="0"/>
          <c:showSerName val="0"/>
          <c:showPercent val="0"/>
          <c:showBubbleSize val="0"/>
        </c:dLbls>
        <c:smooth val="0"/>
        <c:axId val="240978528"/>
        <c:axId val="240983328"/>
      </c:lineChart>
      <c:catAx>
        <c:axId val="240978528"/>
        <c:scaling>
          <c:orientation val="minMax"/>
        </c:scaling>
        <c:delete val="1"/>
        <c:axPos val="b"/>
        <c:numFmt formatCode="General" sourceLinked="1"/>
        <c:majorTickMark val="none"/>
        <c:minorTickMark val="none"/>
        <c:tickLblPos val="nextTo"/>
        <c:crossAx val="240983328"/>
        <c:crosses val="autoZero"/>
        <c:auto val="1"/>
        <c:lblAlgn val="ctr"/>
        <c:lblOffset val="100"/>
        <c:noMultiLvlLbl val="0"/>
      </c:catAx>
      <c:valAx>
        <c:axId val="240983328"/>
        <c:scaling>
          <c:orientation val="minMax"/>
        </c:scaling>
        <c:delete val="1"/>
        <c:axPos val="l"/>
        <c:numFmt formatCode="General" sourceLinked="1"/>
        <c:majorTickMark val="none"/>
        <c:minorTickMark val="none"/>
        <c:tickLblPos val="nextTo"/>
        <c:crossAx val="24097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KPI!$J$4:$J$8</c:f>
              <c:strCache>
                <c:ptCount val="4"/>
                <c:pt idx="0">
                  <c:v>2011</c:v>
                </c:pt>
                <c:pt idx="1">
                  <c:v>2012</c:v>
                </c:pt>
                <c:pt idx="2">
                  <c:v>2013</c:v>
                </c:pt>
                <c:pt idx="3">
                  <c:v>2014</c:v>
                </c:pt>
              </c:strCache>
            </c:strRef>
          </c:cat>
          <c:val>
            <c:numRef>
              <c:f>KPI!$K$4:$K$8</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0-980A-4162-B692-139FD0C1702C}"/>
            </c:ext>
          </c:extLst>
        </c:ser>
        <c:dLbls>
          <c:showLegendKey val="0"/>
          <c:showVal val="0"/>
          <c:showCatName val="0"/>
          <c:showSerName val="0"/>
          <c:showPercent val="0"/>
          <c:showBubbleSize val="0"/>
        </c:dLbls>
        <c:smooth val="0"/>
        <c:axId val="251088256"/>
        <c:axId val="251102176"/>
      </c:lineChart>
      <c:catAx>
        <c:axId val="251088256"/>
        <c:scaling>
          <c:orientation val="minMax"/>
        </c:scaling>
        <c:delete val="1"/>
        <c:axPos val="b"/>
        <c:numFmt formatCode="General" sourceLinked="1"/>
        <c:majorTickMark val="none"/>
        <c:minorTickMark val="none"/>
        <c:tickLblPos val="nextTo"/>
        <c:crossAx val="251102176"/>
        <c:crosses val="autoZero"/>
        <c:auto val="1"/>
        <c:lblAlgn val="ctr"/>
        <c:lblOffset val="100"/>
        <c:noMultiLvlLbl val="0"/>
      </c:catAx>
      <c:valAx>
        <c:axId val="251102176"/>
        <c:scaling>
          <c:orientation val="minMax"/>
        </c:scaling>
        <c:delete val="1"/>
        <c:axPos val="l"/>
        <c:numFmt formatCode="General" sourceLinked="1"/>
        <c:majorTickMark val="none"/>
        <c:minorTickMark val="none"/>
        <c:tickLblPos val="nextTo"/>
        <c:crossAx val="25108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KPI!$M$4:$M$8</c:f>
              <c:strCache>
                <c:ptCount val="4"/>
                <c:pt idx="0">
                  <c:v>2011</c:v>
                </c:pt>
                <c:pt idx="1">
                  <c:v>2012</c:v>
                </c:pt>
                <c:pt idx="2">
                  <c:v>2013</c:v>
                </c:pt>
                <c:pt idx="3">
                  <c:v>2014</c:v>
                </c:pt>
              </c:strCache>
            </c:strRef>
          </c:cat>
          <c:val>
            <c:numRef>
              <c:f>KPI!$N$4:$N$8</c:f>
              <c:numCache>
                <c:formatCode>General</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0-3867-42B5-BE70-0454477A0CF8}"/>
            </c:ext>
          </c:extLst>
        </c:ser>
        <c:dLbls>
          <c:showLegendKey val="0"/>
          <c:showVal val="0"/>
          <c:showCatName val="0"/>
          <c:showSerName val="0"/>
          <c:showPercent val="0"/>
          <c:showBubbleSize val="0"/>
        </c:dLbls>
        <c:smooth val="0"/>
        <c:axId val="251099296"/>
        <c:axId val="251098336"/>
      </c:lineChart>
      <c:catAx>
        <c:axId val="251099296"/>
        <c:scaling>
          <c:orientation val="minMax"/>
        </c:scaling>
        <c:delete val="1"/>
        <c:axPos val="b"/>
        <c:numFmt formatCode="General" sourceLinked="1"/>
        <c:majorTickMark val="none"/>
        <c:minorTickMark val="none"/>
        <c:tickLblPos val="nextTo"/>
        <c:crossAx val="251098336"/>
        <c:crosses val="autoZero"/>
        <c:auto val="1"/>
        <c:lblAlgn val="ctr"/>
        <c:lblOffset val="100"/>
        <c:noMultiLvlLbl val="0"/>
      </c:catAx>
      <c:valAx>
        <c:axId val="251098336"/>
        <c:scaling>
          <c:orientation val="minMax"/>
        </c:scaling>
        <c:delete val="1"/>
        <c:axPos val="l"/>
        <c:numFmt formatCode="General" sourceLinked="1"/>
        <c:majorTickMark val="none"/>
        <c:minorTickMark val="none"/>
        <c:tickLblPos val="nextTo"/>
        <c:crossAx val="25109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KPI!$A$4:$A$8</c:f>
              <c:strCache>
                <c:ptCount val="4"/>
                <c:pt idx="0">
                  <c:v>2011</c:v>
                </c:pt>
                <c:pt idx="1">
                  <c:v>2012</c:v>
                </c:pt>
                <c:pt idx="2">
                  <c:v>2013</c:v>
                </c:pt>
                <c:pt idx="3">
                  <c:v>2014</c:v>
                </c:pt>
              </c:strCache>
            </c:strRef>
          </c:cat>
          <c:val>
            <c:numRef>
              <c:f>KPI!$B$4:$B$8</c:f>
              <c:numCache>
                <c:formatCode>General</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E8E1-4928-AF5A-3F73B2987033}"/>
            </c:ext>
          </c:extLst>
        </c:ser>
        <c:dLbls>
          <c:showLegendKey val="0"/>
          <c:showVal val="0"/>
          <c:showCatName val="0"/>
          <c:showSerName val="0"/>
          <c:showPercent val="0"/>
          <c:showBubbleSize val="0"/>
        </c:dLbls>
        <c:smooth val="0"/>
        <c:axId val="251109376"/>
        <c:axId val="251105536"/>
      </c:lineChart>
      <c:catAx>
        <c:axId val="251109376"/>
        <c:scaling>
          <c:orientation val="minMax"/>
        </c:scaling>
        <c:delete val="1"/>
        <c:axPos val="b"/>
        <c:numFmt formatCode="General" sourceLinked="1"/>
        <c:majorTickMark val="none"/>
        <c:minorTickMark val="none"/>
        <c:tickLblPos val="nextTo"/>
        <c:crossAx val="251105536"/>
        <c:crosses val="autoZero"/>
        <c:auto val="1"/>
        <c:lblAlgn val="ctr"/>
        <c:lblOffset val="100"/>
        <c:noMultiLvlLbl val="0"/>
      </c:catAx>
      <c:valAx>
        <c:axId val="251105536"/>
        <c:scaling>
          <c:orientation val="minMax"/>
        </c:scaling>
        <c:delete val="1"/>
        <c:axPos val="l"/>
        <c:numFmt formatCode="General" sourceLinked="1"/>
        <c:majorTickMark val="none"/>
        <c:minorTickMark val="none"/>
        <c:tickLblPos val="nextTo"/>
        <c:crossAx val="251109376"/>
        <c:crosses val="autoZero"/>
        <c:crossBetween val="between"/>
      </c:valAx>
      <c:spPr>
        <a:gradFill>
          <a:gsLst>
            <a:gs pos="0">
              <a:schemeClr val="accent3">
                <a:lumMod val="89000"/>
              </a:schemeClr>
            </a:gs>
            <a:gs pos="97000">
              <a:schemeClr val="accent3">
                <a:lumMod val="70000"/>
              </a:schemeClr>
            </a:gs>
          </a:gsLst>
          <a:path path="circle">
            <a:fillToRect l="50000" t="50000" r="50000" b="5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KPI!$D$4:$D$8</c:f>
              <c:strCache>
                <c:ptCount val="4"/>
                <c:pt idx="0">
                  <c:v>2011</c:v>
                </c:pt>
                <c:pt idx="1">
                  <c:v>2012</c:v>
                </c:pt>
                <c:pt idx="2">
                  <c:v>2013</c:v>
                </c:pt>
                <c:pt idx="3">
                  <c:v>2014</c:v>
                </c:pt>
              </c:strCache>
            </c:strRef>
          </c:cat>
          <c:val>
            <c:numRef>
              <c:f>KPI!$E$4:$E$8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0-9C85-4FD2-BB81-1C20D2F4CB18}"/>
            </c:ext>
          </c:extLst>
        </c:ser>
        <c:dLbls>
          <c:showLegendKey val="0"/>
          <c:showVal val="0"/>
          <c:showCatName val="0"/>
          <c:showSerName val="0"/>
          <c:showPercent val="0"/>
          <c:showBubbleSize val="0"/>
        </c:dLbls>
        <c:smooth val="0"/>
        <c:axId val="240975648"/>
        <c:axId val="240981888"/>
      </c:lineChart>
      <c:catAx>
        <c:axId val="240975648"/>
        <c:scaling>
          <c:orientation val="minMax"/>
        </c:scaling>
        <c:delete val="1"/>
        <c:axPos val="b"/>
        <c:numFmt formatCode="General" sourceLinked="1"/>
        <c:majorTickMark val="none"/>
        <c:minorTickMark val="none"/>
        <c:tickLblPos val="nextTo"/>
        <c:crossAx val="240981888"/>
        <c:crosses val="autoZero"/>
        <c:auto val="1"/>
        <c:lblAlgn val="ctr"/>
        <c:lblOffset val="100"/>
        <c:noMultiLvlLbl val="0"/>
      </c:catAx>
      <c:valAx>
        <c:axId val="240981888"/>
        <c:scaling>
          <c:orientation val="minMax"/>
        </c:scaling>
        <c:delete val="1"/>
        <c:axPos val="l"/>
        <c:numFmt formatCode="General" sourceLinked="1"/>
        <c:majorTickMark val="none"/>
        <c:minorTickMark val="none"/>
        <c:tickLblPos val="nextTo"/>
        <c:crossAx val="24097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KPI!$G$4:$G$8</c:f>
              <c:strCache>
                <c:ptCount val="4"/>
                <c:pt idx="0">
                  <c:v>2011</c:v>
                </c:pt>
                <c:pt idx="1">
                  <c:v>2012</c:v>
                </c:pt>
                <c:pt idx="2">
                  <c:v>2013</c:v>
                </c:pt>
                <c:pt idx="3">
                  <c:v>2014</c:v>
                </c:pt>
              </c:strCache>
            </c:strRef>
          </c:cat>
          <c:val>
            <c:numRef>
              <c:f>KPI!$H$4:$H$8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7FA4-4BDC-88AC-F2411E37489A}"/>
            </c:ext>
          </c:extLst>
        </c:ser>
        <c:dLbls>
          <c:showLegendKey val="0"/>
          <c:showVal val="0"/>
          <c:showCatName val="0"/>
          <c:showSerName val="0"/>
          <c:showPercent val="0"/>
          <c:showBubbleSize val="0"/>
        </c:dLbls>
        <c:smooth val="0"/>
        <c:axId val="240978528"/>
        <c:axId val="240983328"/>
      </c:lineChart>
      <c:catAx>
        <c:axId val="240978528"/>
        <c:scaling>
          <c:orientation val="minMax"/>
        </c:scaling>
        <c:delete val="1"/>
        <c:axPos val="b"/>
        <c:numFmt formatCode="General" sourceLinked="1"/>
        <c:majorTickMark val="none"/>
        <c:minorTickMark val="none"/>
        <c:tickLblPos val="nextTo"/>
        <c:crossAx val="240983328"/>
        <c:crosses val="autoZero"/>
        <c:auto val="1"/>
        <c:lblAlgn val="ctr"/>
        <c:lblOffset val="100"/>
        <c:noMultiLvlLbl val="0"/>
      </c:catAx>
      <c:valAx>
        <c:axId val="240983328"/>
        <c:scaling>
          <c:orientation val="minMax"/>
        </c:scaling>
        <c:delete val="1"/>
        <c:axPos val="l"/>
        <c:numFmt formatCode="General" sourceLinked="1"/>
        <c:majorTickMark val="none"/>
        <c:minorTickMark val="none"/>
        <c:tickLblPos val="nextTo"/>
        <c:crossAx val="240978528"/>
        <c:crosses val="autoZero"/>
        <c:crossBetween val="between"/>
      </c:valAx>
      <c:spPr>
        <a:gradFill>
          <a:gsLst>
            <a:gs pos="0">
              <a:schemeClr val="accent3">
                <a:lumMod val="89000"/>
              </a:schemeClr>
            </a:gs>
            <a:gs pos="97000">
              <a:schemeClr val="accent3">
                <a:lumMod val="70000"/>
              </a:schemeClr>
            </a:gs>
          </a:gsLst>
          <a:path path="circle">
            <a:fillToRect l="50000" t="50000" r="50000" b="5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KPI!$J$4:$J$8</c:f>
              <c:strCache>
                <c:ptCount val="4"/>
                <c:pt idx="0">
                  <c:v>2011</c:v>
                </c:pt>
                <c:pt idx="1">
                  <c:v>2012</c:v>
                </c:pt>
                <c:pt idx="2">
                  <c:v>2013</c:v>
                </c:pt>
                <c:pt idx="3">
                  <c:v>2014</c:v>
                </c:pt>
              </c:strCache>
            </c:strRef>
          </c:cat>
          <c:val>
            <c:numRef>
              <c:f>KPI!$K$4:$K$8</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0-A35D-4164-842E-F2A2A703110C}"/>
            </c:ext>
          </c:extLst>
        </c:ser>
        <c:dLbls>
          <c:showLegendKey val="0"/>
          <c:showVal val="0"/>
          <c:showCatName val="0"/>
          <c:showSerName val="0"/>
          <c:showPercent val="0"/>
          <c:showBubbleSize val="0"/>
        </c:dLbls>
        <c:smooth val="0"/>
        <c:axId val="251088256"/>
        <c:axId val="251102176"/>
      </c:lineChart>
      <c:catAx>
        <c:axId val="251088256"/>
        <c:scaling>
          <c:orientation val="minMax"/>
        </c:scaling>
        <c:delete val="1"/>
        <c:axPos val="b"/>
        <c:numFmt formatCode="General" sourceLinked="1"/>
        <c:majorTickMark val="none"/>
        <c:minorTickMark val="none"/>
        <c:tickLblPos val="nextTo"/>
        <c:crossAx val="251102176"/>
        <c:crosses val="autoZero"/>
        <c:auto val="1"/>
        <c:lblAlgn val="ctr"/>
        <c:lblOffset val="100"/>
        <c:noMultiLvlLbl val="0"/>
      </c:catAx>
      <c:valAx>
        <c:axId val="251102176"/>
        <c:scaling>
          <c:orientation val="minMax"/>
        </c:scaling>
        <c:delete val="1"/>
        <c:axPos val="l"/>
        <c:numFmt formatCode="General" sourceLinked="1"/>
        <c:majorTickMark val="none"/>
        <c:minorTickMark val="none"/>
        <c:tickLblPos val="nextTo"/>
        <c:crossAx val="25108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KPI!$M$4:$M$8</c:f>
              <c:strCache>
                <c:ptCount val="4"/>
                <c:pt idx="0">
                  <c:v>2011</c:v>
                </c:pt>
                <c:pt idx="1">
                  <c:v>2012</c:v>
                </c:pt>
                <c:pt idx="2">
                  <c:v>2013</c:v>
                </c:pt>
                <c:pt idx="3">
                  <c:v>2014</c:v>
                </c:pt>
              </c:strCache>
            </c:strRef>
          </c:cat>
          <c:val>
            <c:numRef>
              <c:f>KPI!$N$4:$N$8</c:f>
              <c:numCache>
                <c:formatCode>General</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0-B4A3-4B5D-BE28-9D74E143610C}"/>
            </c:ext>
          </c:extLst>
        </c:ser>
        <c:dLbls>
          <c:showLegendKey val="0"/>
          <c:showVal val="0"/>
          <c:showCatName val="0"/>
          <c:showSerName val="0"/>
          <c:showPercent val="0"/>
          <c:showBubbleSize val="0"/>
        </c:dLbls>
        <c:smooth val="0"/>
        <c:axId val="251099296"/>
        <c:axId val="251098336"/>
      </c:lineChart>
      <c:catAx>
        <c:axId val="251099296"/>
        <c:scaling>
          <c:orientation val="minMax"/>
        </c:scaling>
        <c:delete val="1"/>
        <c:axPos val="b"/>
        <c:numFmt formatCode="General" sourceLinked="1"/>
        <c:majorTickMark val="none"/>
        <c:minorTickMark val="none"/>
        <c:tickLblPos val="nextTo"/>
        <c:crossAx val="251098336"/>
        <c:crosses val="autoZero"/>
        <c:auto val="1"/>
        <c:lblAlgn val="ctr"/>
        <c:lblOffset val="100"/>
        <c:noMultiLvlLbl val="0"/>
      </c:catAx>
      <c:valAx>
        <c:axId val="251098336"/>
        <c:scaling>
          <c:orientation val="minMax"/>
        </c:scaling>
        <c:delete val="1"/>
        <c:axPos val="l"/>
        <c:numFmt formatCode="General" sourceLinked="1"/>
        <c:majorTickMark val="none"/>
        <c:minorTickMark val="none"/>
        <c:tickLblPos val="nextTo"/>
        <c:crossAx val="25109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2CD-48B9-8D12-B68235F3656A}"/>
            </c:ext>
          </c:extLst>
        </c:ser>
        <c:dLbls>
          <c:showLegendKey val="0"/>
          <c:showVal val="0"/>
          <c:showCatName val="0"/>
          <c:showSerName val="0"/>
          <c:showPercent val="0"/>
          <c:showBubbleSize val="0"/>
        </c:dLbls>
        <c:axId val="571820624"/>
        <c:axId val="571823984"/>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2CD-48B9-8D12-B68235F3656A}"/>
            </c:ext>
          </c:extLst>
        </c:ser>
        <c:dLbls>
          <c:showLegendKey val="0"/>
          <c:showVal val="0"/>
          <c:showCatName val="0"/>
          <c:showSerName val="0"/>
          <c:showPercent val="0"/>
          <c:showBubbleSize val="0"/>
        </c:dLbls>
        <c:gapWidth val="219"/>
        <c:overlap val="-27"/>
        <c:axId val="571820624"/>
        <c:axId val="571823984"/>
      </c:barChart>
      <c:catAx>
        <c:axId val="57182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1823984"/>
        <c:crosses val="autoZero"/>
        <c:auto val="1"/>
        <c:lblAlgn val="ctr"/>
        <c:lblOffset val="100"/>
        <c:noMultiLvlLbl val="0"/>
      </c:catAx>
      <c:valAx>
        <c:axId val="571823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1820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Analysis.xlsx]Pie!PivotTable3</c:name>
    <c:fmtId val="5"/>
  </c:pivotSource>
  <c:chart>
    <c:autoTitleDeleted val="1"/>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61-429C-B2EE-C013D26D4D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61-429C-B2EE-C013D26D4D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61-429C-B2EE-C013D26D4D0D}"/>
              </c:ext>
            </c:extLst>
          </c:dPt>
          <c:dLbls>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461-429C-B2EE-C013D26D4D0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Analysis.xlsx]Bar!PivotTable1</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Bar!$B$3</c:f>
              <c:strCache>
                <c:ptCount val="1"/>
                <c:pt idx="0">
                  <c:v>Total</c:v>
                </c:pt>
              </c:strCache>
            </c:strRef>
          </c:tx>
          <c:spPr>
            <a:solidFill>
              <a:schemeClr val="accent1"/>
            </a:solidFill>
            <a:ln>
              <a:noFill/>
            </a:ln>
            <a:effectLst/>
            <a:sp3d/>
          </c:spPr>
          <c:invertIfNegative val="0"/>
          <c:cat>
            <c:strRef>
              <c:f>Bar!$A$4:$A$9</c:f>
              <c:strCache>
                <c:ptCount val="5"/>
                <c:pt idx="0">
                  <c:v>Binders</c:v>
                </c:pt>
                <c:pt idx="1">
                  <c:v>Chairs</c:v>
                </c:pt>
                <c:pt idx="2">
                  <c:v>Phones</c:v>
                </c:pt>
                <c:pt idx="3">
                  <c:v>Storage</c:v>
                </c:pt>
                <c:pt idx="4">
                  <c:v>Tables</c:v>
                </c:pt>
              </c:strCache>
            </c:strRef>
          </c:cat>
          <c:val>
            <c:numRef>
              <c:f>Bar!$B$4:$B$9</c:f>
              <c:numCache>
                <c:formatCode>0.00,\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263E-4124-BFAA-90FEA8DC4119}"/>
            </c:ext>
          </c:extLst>
        </c:ser>
        <c:dLbls>
          <c:showLegendKey val="0"/>
          <c:showVal val="0"/>
          <c:showCatName val="0"/>
          <c:showSerName val="0"/>
          <c:showPercent val="0"/>
          <c:showBubbleSize val="0"/>
        </c:dLbls>
        <c:gapWidth val="150"/>
        <c:shape val="box"/>
        <c:axId val="1834702160"/>
        <c:axId val="1834691600"/>
        <c:axId val="0"/>
      </c:bar3DChart>
      <c:catAx>
        <c:axId val="18347021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4691600"/>
        <c:crosses val="autoZero"/>
        <c:auto val="1"/>
        <c:lblAlgn val="ctr"/>
        <c:lblOffset val="100"/>
        <c:noMultiLvlLbl val="0"/>
      </c:catAx>
      <c:valAx>
        <c:axId val="1834691600"/>
        <c:scaling>
          <c:orientation val="minMax"/>
        </c:scaling>
        <c:delete val="0"/>
        <c:axPos val="b"/>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470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97000">
          <a:schemeClr val="accent3">
            <a:lumMod val="70000"/>
          </a:schemeClr>
        </a:gs>
      </a:gsLst>
      <a:path path="circle">
        <a:fillToRect l="50000" t="50000" r="50000" b="50000"/>
      </a:path>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CB0110F-EAFA-42E7-9D0F-23A42306691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D445923-C9C1-45D2-93F6-94FA3AD266E9}">
          <cx:tx>
            <cx:txData>
              <cx:f>_xlchart.v5.5</cx:f>
              <cx:v>Sales</cx:v>
            </cx:txData>
          </cx:tx>
          <cx:dataId val="0"/>
          <cx:layoutPr>
            <cx:geography cultureLanguage="en-US" cultureRegion="IN" attribution="Powered by Bing">
              <cx:geoCache provider="{E9337A44-BEBE-4D9F-B70C-5C5E7DAFC167}">
                <cx:binary>1H1pb9vItu1fCfL50V0zWQe3L9CULE+xk9hJujtfCMV2c2Zxnn79XbTkxGYU2wdt4EE+By3EUom7
atWe1t5V/p/r/j/Xye26fNOnSVb957r//W1Q1/l/fvutug5u03V1kIbXpanMP/XBtUl/M//8E17f
/nZTrrsw839jhIrfroN1Wd/2b//3f/Bt/q15Z67XdWiyj81tOVzeVk1SV0+8t/OtN+ubNMyWYVWX
4XVNf3/7R7L+tk7Xb9/cZnVYD5+G/Pb3t48+9PbNb/Ov+umxbxJIVjc3GMvZga2UYIpocvfD375J
TOZv37YcdeAIwjkjTG9+7p99sU4x/gUC3Ymzvrkpb6sKE7p7fTDwkfT4/bu3b65Nk9XTovlYv9/f
fs7C+vbmzVW9rm+rt2/Cyiw2H1iYaQqfr+7m/NvjZf/f/5n9Aqsw+80DZOZL9txbPwHzPgjN/cr8
e1QEORBUSi60vRsVoEY0lw6jO1F5TprdkGxGzfB4f7yXeNzrzBvzz5uFSZr0W/iaWuMcaCJsh3Lx
WF1s+4BQxbTizgYYvL9R1Y26/Ldi7QZq97fMgFsu9hK4P8pwNNlrYiUOmOaMOVRsILEfQ0YpPYAF
lFpJdads9DFkLxBoN0rfB86A+ePrXgKzMFl2e12H1019v0CvYOjogbQllZzLjaHD4j90PzYMHXeA
HZP3D90o0gul2Y3Mo8EzdBaf9hKdP8p4nVVruMdXiwzEAWyYQziVG71xHkOj2YHgGl5KOhvoZgi9
RKLd8PwYOcPmj8u9xOZ8XVXr66Cpbuv6FQES7IDajNvC5rt1B3aNSMRuDizeQyf0Ynl2wzMbPsPo
/I+9xGixTsJ/TJm9apRgHzAplNJ0G1vPjBul+kABQpuKbRj3GKeXybQbpIdjZwgt9gOhp5OAh1bu
0Sf/2/xHH0BFpE2kmpk3jUjO4ZwLsdEuvP9QiWZJya/l2Y3PbPijKexHxrO8Tdbdury9X5Z/Hwxw
LDlxbMX41uPox5DY8kAoRwlOt8H1zOO8RKLdaPwYOdOV5eFeWrNPt/2rhgIUC88d4VC609NofQBF
Ydq2tyQBQoWHuvKsOLtR2Q6bQfLpr72EBEmoKdc3r0gScCSh2pGSCLYTFUrkgUSSyhV/DMdLRNmN
yI+RM1AW7/cSlBUwCW/W98vz700Ycw6klpIyPrNdDqJlx+aCOdtgbYbJCyTZDcn3gTNEVvvJox3d
mtJ/1SCMHSiBDFLo3bbL4QdCCETRZJvGzIB5gUC7gfk+cAbM0X6EX4+kBvP86Rbpf1Xdvqa/l+CW
4THg1HdmmOCeueAIoe+5aXavqBsO4EUi7QbnwdBHE8U8L/bSkp3crINX9C1CHIDBJDa7z0xmyT+l
4kBJzW2HzIKwZwXZDch22AyMk+V+gpEkYWbC18z1yQEFFgLefreq6AMqHIWKwI/Q+WEEdvICiX4B
zPeRc2z208GcZDfh+lX5ZX2ABF/beouMnnt+dQD+0iFKbynOWUngBQL9Apn7mcyB2U8LdmHKOniz
XMemfsWATNhw74oTlGo2ijNDB0EBcpupPrC7kvZSqXZD9Hj0DKeLPTVupntNfNgBsYWS9j3NgvDr
YQFAc/AzhChKdtMwJ89IsxuXzagZHif7GZidvTbv7yBTEcjk7W3tmc4QcRAagBoDa7bRqBm7/Lw8
uzG5HzdD5exqL0OAi9t2/ZqJJbgxLpUQku8OAChVCMgkuH5nk8cAtYcBwPPy7EblftwMlYsve4nK
GZakuY6H+7X59wk/tw8kszlDDvNYTRwJtw8VgvfZqMnM7b9ElN2Q/Bg5A+Xs770E5TycMsvX9fpT
5qgp6pPbpH5uw8QB1WBi4Pbvt8ImpXyRLLtheTB0hsv5fgZk70wTVq8cK5MD7SDkUupHtPXI21PU
nKmDZo2tlZspzYtE2g3Pg6EzeN7tp9+/DND99uakStbZzf0m/vf2TKBozBym5ZaS0TOzZqNhg8LF
TA0zdz8zuuylUu0G6fHoGU6XJ/tp3tZh9oqkmZAwbVO/0oPw66EKKX3AqKICUfVOv3P+nDi7kdkO
m0Fyvp/lsfPwOgj9dfaKaoNmGTRiaLQEblZ9pjaIBtClAZJgogqmn1k1+SUS/QKY73OZY7Ov6lIO
r2vSpjrZFKNJ/ThCsxWaaCl6A/VWU2am7Hz9vCS/wOT7yDkm+5nyn4dVNf0/z8PXU5mp85yh3P+d
sZzB46A5RiqG6ua2vPmTyrxIqF8g9HBGc5D2M+OcQDJN+ZoIIdNXNtr7xLZ0hmD5oauZOgBtG+Xl
+2BhB0LPSfRreDYj59jsZ5353GT1q5LOoDXR2CepRt3y7ge26yE0lEB7BOrQaupQf0gEvECUX2By
P4c5JJ/2Miy7uP1Wrqt4fb86rxI6w81QbtubPnIyVxd9gNxnapHZ3TD7Eol2Q/Nj5Aybi/2Mzza0
+WJdGtTRXhEhjoYYjqLldxJtdhTARhXNAYem1BbBmUF7uVy/wOmuxPFjXnO0FnuqSd2b43WaV0H4
mt2Agh8oR4IouD8aMDNxUyYKVWOou21M4IzKubh9oVi/wOrx8DlUx3sL1eltWd0Or2j2UJrmAEHy
3VGCjU4BBHk4I7nJfPTMIU04PS/Tr0G6HztH6HRvETq/7cPrV2zm4OJAMPglKrZmbaZJlKgDShyA
6IAnfRgsTNg8L82vsbkfO8fmfG+x+duU8f0avULIwA6QfjIxna/dFcah4xkZEHrT78+uzR0S8HlO
ol+jsxk5x+bvvcTmyjToHvjhWje7+N8jxDlOeoIhYPetzzPdcQgYa/QO4hThxrzNEHq5XLtxmo+f
oXW1nyHD+zhBu9qrnmNHaOfgrIbaNtkQWLKHCZFGnQ4mjhAbHNzdz70Wbwo/L5FoN0I/Rs6weX+2
l5r0vrz1zWtSo9AghNRoTtsWQmc8D2XkAGcIKeUz5/O8IL8AZDuBORyXewnHB/TdVkPSrl/1aBou
GHA0TqZtM1EyVxecY3e440w9IBttAZ/9MDB4qVS7EXo8eobThz/2EqcvIfrWXxWjqbUA9DSZ/MvO
4MA5UADIEffnP2aduC+RaDc+P0bOsPmyn9hsnOirtxYirOaIzJCFbnRkxiZMrYWME/QhqFnK81J5
dqPzePQMoavlXmrP53od3FuYVwja0CyFg9EgB7bRwIyJu7vywUabAVOzcO05OXYjshk1Q+LzfvKi
X27LFEzv64GBowTElgz/m4XOuNtBKaa0QuZ59zO3X89LshuO71OYIfJlPxH5cw1mLfPrVw3K0BaN
iEvazi9s111QhoNT97WfWWz2Mpl2w/Nw7AyhP/fTv/x5W9VvfjjNV8s94eAFQ2v0PbMGEB7mNMg9
FWgd8DZb5g0K9jBIe7FYv8Dp8azmUH3ZS0fzZ1hdm6wKXzPBAcEJCyY57lDb/Mxg0uj9QEcVjkt9
j+MewfQSkX4B0Y+hc3hO9hOeweDCO/9+H//7UACXpAATuJlf3GKDghyyT4rGarJF7/7ZG17gz+cF
+gU09wPnwPx/4td+fffd9+sBl+t6fXh3r+CD6++efvdu7rjscDZ0a4Y28F0/vM3vfnVPbn5/y4R4
cFvH9BWPzNfsioyNynwfd7uu6t/fWkodaJtzHCDBOXd0/BIEdB0M1+9vcbHKff7EJa5hcZDCZlMB
7ve3KB1xnIxH58L2ZqlqYg8xBJ1COG8KJo+ikKtxM8v32xw/mGQALfJ9Nbb/fpM16QcTZnWFqxRh
fvPNxyYppyeC29Aw0czGCSOcQcb71+tL7G98mv6/hEZlRrtY3jrUqxt9yHKRW8mC5G04fpGyyeO1
sEpZrbJiqAaxrFkvg35hGY9887NSZNbCsD62T3Ugh2YZaysrjjudJtV5ItPcGlwT9zL/JuM66s0S
a5VEfOHbtqC3dm+G5jIJejtZO47MvWue8kJd+Coscu6mNKwgishlmb4PKKm7bOknsoxz13QyTd9R
eyggsp+mdDhjKc+if6yqNRjzANIdi4Qc6dEaoXDEhMbJhomNwHJhRzxcI5umYROowLn1OpNFxXGd
ikQcJ6KtSvt4rPw67BZjmOPynoR4IfNWTz+eIhN4/Hw0sEzt+xxBKA4Z6en9BxiNEXcqRVR4E9GY
x+GiNlzywNWaWUW0KvvOL+tlGdS+CFxLWGOefegEHyq2oGJUHT+tVZBVsWtMwUt6gb7aAu89LSS2
8EMZbXR6cBzu1FOyif5BeyZjH4QWC0pu3SirbAlb+qPt28UqcUTNiZuVtVJfY0m8Gj7h++Wgz2Mz
PVdonARCFsXQLT9/bt4MxjYWd278AXtOuS3Jk+qvQHgs890uCpvwfebhHtXaDQKDXMt9+vHgBWfT
tnHjCM7ua4GLLqFDj6HxZRtapA/4jWUndsEXsiNKrqFIVn1ixtBOLkKLGnrO42JoruKKkDFwEUon
WJSnJUEi8lgSyRAKg6ScGtKQx8wAqFVIoiHOvGtPj5ksj0yRp95waHlppYejwSl7oPL0I3+ePDrj
FOhsdMJP9QfyePKBHXhJNJDyRqgOWr4aqBppvJJl11TiMHQ8ob6WDVa9cCuFTPirIUNb6sM2NCTv
ntkIdGbJcDsSrruElkBRcSwcx78eS+PrMZI6r61vaAGwU+u4r4NJIdLeBListekiMYpFmFYDy91e
Mw6pZEiC5irNVTQsMouW2ZVOg7TMloU0JbtM2zCrvj29ZpM9fWBvbSQ0OG5D0PaEKwWhLTNb0nSe
U5Ji7L/1ZV1iE5AmJlgs0ndcWm5f8ta6yllcTEpTd2Z6CXO/+W8XC0excKKR48CvI7iAaXu8WE7B
qnqolPmWJdKCDY9gvcbObQdSD/KMexJ2v/IbXOiXRjKDRS3ztKTy2LEiq43dIoC1nSz/EGBUFo5J
eyb6ODfpM2aFzvcYSlbo72OozrPp/qvpBNND29fzLst1NvJvlceUlR5GdZUnzYdirMM8W3TFUEA4
y05bvGeGIjXD0onHwbrq8tw7qXSZRP4iHUcynKVBkdWem2mivHrRSGIllyrV/pgucFVKD5PIrGig
2SkZdYJvjUOvK4pn1JQiH3q0ARDlgdXWiiCzxe0E05VeDyeEnZkVbdbmX21pZCQXOUFfQuF6XqN1
uaCjbcG0e8PGeiaNwHvNnTnJqefgrb6ruSpWTcefV2gxt+JoxQOZKzXF5TCTIZlti7iPq9QLTP41
L6FFxSGvYkecMxrw4YxXzYDl0F6bjF/SoB8G222CsiuCBQx+py79YvSs4zIV0filtJpKXTihmgKE
XrRpoo/iRk7wmIprbKGhtWV7mZdRPH4ZExV3sUuSZHJaIVYfAJlMB/glH3AZ6xcn7Xtgx2U04KUa
iV87y1xWvFopu5mwi3s/RIBR3D1eO741dK5j+ghfYRA8QPLQyqbYoM5lGq/7SmVFvtJtSdsrwc1Y
vyvL2CvdJElLli4s30v7Y1/Auf6dOZknvrSkpdhktuMjzmiLzCBEedo2zE04Vt9G7Q83uglboVVl
tjW4N2Q+1XnydaRpVfpuz4idV25nIpOc8KboYCiefuLcGrHpSDOj8Nvou9A/PbEqSRV0Ke/+5mMz
bcauEZP5Y5Udw3mrtpDqqxfxEZuwY01d+ec2DAv26dNiTBelPlIKjvu9mQ3HhRYcJhAlP1aKkbdN
YWmVfklFltbcrU0jrVtTBAWsURBXGT0sPduEH9rK8WFx8kAa/9B3atYaFyccu6R1a+YXZ4nnqKue
l4kzuFVHVXtZOxYJF4Uce3OGTUQCNyLCC3NXeIpOyh4Q7EPTBoguTrworifNb3G05T2oWTsfXB6X
vG+Pnp7x3K7h0j6HTNQuu7v7CjnB4xnHyguyrqjsz22TEQSxsiwZgth2nPatQJAljgPa9di2faw5
Xvz6LrK1VD5tad5EHfOuvF5NW5oV4ZiWx2HO+GQii7EidFUkbV6FR6McYmid16VTTE0HJ4V22rSA
Gj09JTazbA4iIAduE1YNCKIVYWaqC56lo4ky9tmpAw7dqnN/EqC2eDOp7p0eo5FkgGxe0E8qDls5
mZQyL+BorIAijKe9nH5lihh9sYmObHEcdsm0DsXQGXXhFT0+FQZ8muLgp6paxZZd8lXulC2vFgP8
Bab7zNRmGQCmpnGNNqNQFSJxxclsanUfUztpzPCZ++1kqeqywNYakzE01zVxYpa5Q22K8YvNssk/
ppahAKRXaeIPh2OqaO2vNLea7jOi1BLL0dkRx+7j7QhrkoWWxhYTXZJP1q2B2TwOWd7BrNWISPDA
sPYI/oUci2IpUl9gKeraDqx6IZMmgkoEmkX412Z9JlM4tRU/FWnPdNRBuIDoymbSQdpJfgp1aTcK
NajC+tSmtoF12IS3LHD6Nl4gswz87DmzMHNH0yMFOisZgVvCab554kUigxAy7+1PVUOxQ+oBd9eG
R/D9WB8R5cLIQ6+zTF+5KuEDFjxpvQwhC4weVqkr+6T+YKvK8aKVVwsHxgAK2V6WIDDhAVILil/3
GRzVFja/6DIsZZ84GXQFWjTB4cf9BIQVhRQveoh0e0lMaiCJjGP4pljVU5769GoLzR/bREx+cgIw
ErjHCFHQPLNBOFhZPumHT0EwqMRz6ybm+cLriBddKDaKcjgsglLljqsZ01HglmURFqckaXgv3RzR
jnVW+qklzr00sPmi6EzvX5MwIced1wi1jO3MJDciSsbyMjUqxR+SGGnSvRctJf24dKJMy3xRIH6s
mlXXSae9KIvA642rUpLSd5yUVC+zrNR0EfV1U3qu6Z1ijNwga0vRL/w+bqEM7Vh2Q+L2loxEtNKM
NuJKJfUg/AXpadM1R7nuAuohfvP8+qQObERmC3tMunFEWoutmJ/08eA1blHlkVq12vb5UqZWP37q
lGHhl0YkvrfkomZ0MSA/NYOr/LrSSx2yLl74MvGPcUtxvSwM6cYzT2eEHNGOBmzlW5UTkMM8Nqn4
PMjWj63P2pC+/9TXPa/PrarOrEt4DLu5kaVS5efRbv3MuLkxNKg+6n5M4iMvBLuxGo1wUuPq2HAW
LOxyrArnG00jJ7sJWG7afomtMhS3uqm7jizipKtodFx7WSGdJfIAmagjL7VidaGpbcXxUatyViXB
beBkvMYq95Q7pTgfuWmxpUdaVnnwEZRvrchhlok8t08a7YVB8i6TfVz4h1Hr1137rpOeH4YrT6Rd
Iy+9jPHiREUi8J0V9orisZu3I4FbTyon7LTrW0IV9TLwyjEaTjq/soLwqAtTeJtFrDsBA9vmYSP/
MlajZHWCzdFZ3qLjCFvoRZMj6tJuPXCnV+8TZtt4qTe/tMIwwXv4uxECjxtNJYpvY1No1p5Gqsx9
dkx7y7LtxRDJuLGP+iyiaeJK0U5+kUgrxHR8LuFU1r03gO1eRDLQ0n8/dHmX2x8iz4q6ZGXH3GL5
SdwM2mnfq4jLULuF1hMnYZe1DOIvtu951ngmRFJhpayhgMk+h9UuAnlmca+0k3c0LEKafIiiLnK8
wy6CIfAPTYhW43IBkzWJNLRWQtgh8YMhLJYkj6PSWWY1sWT2F/NZhuelUaL158Z3imJRIg/GyjKn
CeFBFlQF05dAfoQsblHoKaYXQYXZL/KAZlytoqCbVowndYwXUwW1dZWl9mTyRVv7jr3QXW2wAcYM
8cZRrcsUn8s3Uw1qOWL5isjGD3xJ5eFpSUCRZGY0nOChuQiY/JMm/bTOmdARuCSrsUpAYWWxE4jb
okBCU6zKMESktegcOtjFInQC2VhAUDRF86WOsibMsF5WMJqjoBkF7c+dyJ5EDoF0Pl4p7Cw8geOt
4ptn9dMGU6U1IS8HC79LdDotTdtSfBQu1ik6yNCiToI5budTlpwX30C4Bfid7HOjrmIpPM0XotMg
gNzcDijWYrt7vLHS+Eo7sqbJefVwtxgNdk252Ma4Wo5y+hevZHzOSVhaV9ultjYfv1/kzefAFLD4
3GZ5CgFoZgXttzhUeVgehRkfMOmCjfj7Pa7PuB+SKyTgvtGu3ABlxrbGVkPm3ZT+SUb14EmXxkE7
qPc6bQxWqWVpgo+wHBxbuQDN4bXajckwBb1+Khl+mdg+Kb7pzQqaHBoEu7aZU8BC5GiL3GSqo8dD
40zZOdlAu9keyosTrI8SIUYcSjuZJt+rIcA+9Wk5PSYQgcIvB1MQO/g8WqFo6lPMlE/Lu9lIYzM0
kBKTnL6FhmWFcSjkcuyuqg4m0TcLao3diH+YhBthH1pEZnF0MqKc2OdHPgGjRQ67sDHQaR35E/NR
dcA3bG1WfKPKz7B9KomIFZMvWwS77ytw2dMXsnZ6Ea3v4CXJyKQO6Sgn+bNG+UH3uUn8xA9Xme/g
e4OCU58fx9Vg0/qMb/ZKGFW6to+2S66jtoQ4fchjfAk8gMHDozyM4edbWoyKfEbkFjntMi+sOgsX
pPI9PFxGAa5sX9ZJDm4zAWEAygYwBc2JbfxJnRv4V/wuHhoVOasYwWI/nHJdJb05roUhabpItEjS
1vUqH7Qh1bTB54O6qPCCoFEmF2nR4L9D2oFEk6SjoIoKcPnJRRvXHkiBrozwdBr4pv2iMq9HFuAN
47T3O9xsCZK45wWDhXHKIGmcwySFi00PeyvzdHUiNVxV/zdRfQR74yfGxPHxlk6O6iQoo1UTJMh3
rwdRoU38OI8CLMcRv9OZwjgJFqzyutgbv/DAMV39ueBd0KnjejP1XvsVlojn/RhjRrHfVfJQjYTC
ytWlmJaP9vm0a8BXTVt8w586VdxhBWjDpvnWYcjwUmKD4/NFCCrUcsNkBK+Mzug40y4oi0Gl5zyn
JT6hBjrlsK1sKuyrDckyUpmU3qrJitJjJ75XjPiOcUO9eUjLwRoWUsTgSz0aI/VNU+RO2aJOQEzI
szRWkz7VogtBwvuxU8NUcuUN8HnVAEsTrZDZTovXhHyiCljjxODioyTzMRwHuTHLvzuEZ5512nlV
WYYXmkcTSWkauLtzO/a4qj8K0FiDd9h7kTUEK9XlMqmWoC7QwuXaIIHUV+FzipQczlAD/NESI2al
snRyG6n0pu1WspJi821WMqoNmGgekpC3p90oU8/+GI9NZ12VCKbBKox5odVX2FvsL6vLR6xAJMg0
By/PLBh/pJcTS5WEiFcRWevUdPlXpYegoN9En6jkQqkiH7yVYKaqrX+6kEa9dwiPxhPpVgn4b2vh
JNQuv4CR7OL6E/GLyPcXnhx40F92NmKb4ka3YVuwvyvPATVxVMZNm+qFxcYq/jKKhgnjNvAOPZJ9
Sg1iStuWuqENdnkaabZo8UvLbl27Q2WqX25nssGyyCMQxAtcTzVM07ozN0nSTvZPD/5kTRD9T8ob
Vun0ieyOvfciNv1OUmLhE4M/TB/0ONiJ9BCZ+1TbCBMvhyr7iBa9i7EeaH4YQVEnrdTp9M52yyKm
hCXS6NTDWxs+fDKnlr8o+6HktktZSZwPTWD7nXE7koE9F8PoaXbSFdmk5b41TnRghToRXgTCsvqk
GAn2tyCoP1yAt5wkj0NUGr9uHyRLDZdWYKtYV5uMLQuj0Y7dKMsb8THeGKx4QzQWOBuK3WAlxURC
VqUqhVimfloYzw0K1VhXTShzzLnuUMVrT0PmT2FcIHo8w26TSazmTuEsE8OPuJ5sJiXP2VRmXGZd
P+1J2xtZHLoyqLI0PQyiBNq42iwIeODJ6MVo1Mb3iopa0VnAeGI7zxBfs4QeXA7sA3Ywg3FT9Cda
OahRQwBfza4CYxSktn2/hzZ0Bma2sMSkQUkL4iVw27CYZH8mu3uc202Px/UoOAcw3cON58941rLp
jdVVNqiqjWmMwAFDCuQB0KSnHzUj0KFNBHfk4VmgrPBfNaX1D4qHnRMXjodQ8n6PkLg3ZlHknhDv
cVfItLu1CiZQmzACwkaUApBtjePTsjymENC9gP3j4A8pOQrlcOxz9lgWr+UM9G3kX+HIOMxYKOkU
j1cVLiU/HA1C5+fW+ecH4iQziANc3sxALk43mjycfByUhCYp8S6LPoOj8GN4/BN7iGHmtpr99ATp
RNv9KO9MMwR3S6RNcT8RroOcE5l9Egk/qxN1ubUYXTBOpP2g+CDlqheV066i3BvLj03Hh2iZNtlk
z3kJ02BVo4A/ekaixzsdEiGVmu6r4raW6CCZl8UGTazOHnhxmWyUqkNcBx3vm9iDXQ+dNgQEgWgG
aKbmcA4ILaxgEiTKedGMi7ZAZr+SKTeSuD1My7CAqS/wceiHRy/CgSOfXHSbela+MbNPT2IOI4DD
33ckuE4IlCzFX9+YwaiComa91V4EVTxZpvEuEMormTUfB8tpBK4BfjnVJVEAwb0E+Nt5d61Q00Hr
x8+ze0QjuP6rudi6vd4PisglBpbVuGWFa3v+u+eB8p/uq4JioPtK/GQOeOeBiW7D6GLjlhAkT2jY
cQK9yKpichhPP3CyLw+2KTYEyk/TvRjoRxFgNGd8ZjeMfViOMj62M6uM5cJOU5t/VSUU5jkV/PlR
gM5BBQ/XqCPJnJu61GPp0PjKP96EIq0EO4J9xIoUL0/PalZbw7ejQ0OjGD/1sOFP5c0LKBmpAy/q
c31NItDUW7ViKp5CxZKnUzrZOW2WLkgqSma7dpmg0uEmCEWrRc2z3v4cdQRG8Bm5Ni0iDxYcHCaW
QKNxh+AWfwcnjR7vKEJQL7LDoDoqR0aC6pDJfuqSaHCzTGP+qcYMhfaFqXxwvtpNvRFZrFtLv6bp
GaIItAb5CxPnYKTeMQFOhHxIPen75nhAzCLNhdeHMe2HhcdQCvu7KooU6VkZMZEVh2nSjKxeEENU
lS6dUoICfMd7arj6oDd1xlghSeLvvSylRX8e+0Gr0crTtCqk4GoitJAcIwGyw3SZWFGOLbINnGwL
wwI33oQ7yBwcODF1Z143KVB8t5pdkDK4FKSsU3jStcxCoG2Yg/wlYw2WG6GfauwLXiVTkGltYq4c
RVvgRnKHjqEbV3VKRzerSp2FS5XbSdS491RMAXceuNsA6y6yQ8Wvw/qOhTMFF3bRgvFCzhMrdpg7
Bo9MY2Q77SlBFSX0F0mf4iKfI9QZkij5zBGOa36hhlqL/CRSxJpIiqotwf8Om/xQd0PFi2UQNyno
YDBDNqofbhTUjvEWVmP8jqRugdNLkn3Qhc7t7tAvYHSKT3LQ7Wg+oQ4yVdoQmxKmLkxdobjxKczB
gvtL7HO0OayCsqA0WqQUwfA/A1LiyjmVqu/YVyr7oXYuQOd5+cdM6yhmh1FWWQQZOi427OsFWsxQ
4z/MzABsl13PxnJwiQXGpF0gZKTSWQxi8Lp3sa7qanRRJu9CZPnaKVGvDQNSHQmS1N03RdJ4CJae
QCKQuamdpeVfGRghq3GdTSlwayML1Ol99c5J4U+iVRYkijWI7u/iPxDyU/w6ZPXkDDdbI7mLUjM7
iZFKlhqdOrnblkSlFBbWNzbEYHHM3C62Wv0JzsU4V3mmrWSVhtKXbuD73ZUcQhkth7DzjkLR8uOQ
8PEkLfv2GAyLubRLxRa9lsGFHdYJAZfdlp88bOpj4UtTudC+4FtU5slfPgnNstfUQ46c8PoISTio
LpbJMycnX00Mdcy6XL1TXZgvbREEQJdY5Sqye3EYmbB5P0ZJTQ6RLdSHzkB4gh2r0usgb64YFflZ
KSz/LG2r+lBWoMbRIOMft6bRy0B3zkc7Dwr0G+ThTVgV3jIJct8dRJYtpaeLU2dk6WrwMlSns1wK
fLUzZAsRZfaqw1eeOMgTv5W9aY7Qj+HdFDpOjuKeJqM76EiugoiYq1ygZuAmoI4q1+LG/9z1o7NO
rEyCYmjST53DwkPCanKKv3QRhK6xLP5OgD5clXWFq1Ej2/sIUjNEH1XN9Q1FCQp5Fs3pZcuiIFzl
Q2Yd0iqtL6tWgAiBKVhWQ9+c8qocYlemnbPwbO0Fzl9hy/Rwgs6I5rpiIqKHpslrpF9hGgxui4uc
bp1a2unS8qzyNNVok1gKWkcf+5bHyN9ScyarmhYLzwnMmkRV/q7HDURnlaLTDvXkVNv12+60R5h9
Tuy4PQErb52GMQ/Y0oH1u6FdxzN3HB0aIJ3Prb+7vOhuC8vqFyyk47qqIsPQ6ZCjrXEcK+zcIMkT
F51cZbPMxy7uT1XjF75LaB5eDNSGIUaqt2g7nvBTHFhI8tOyL8oVyxt2JpO0d/+PvbPtjRtHu/Qv
EqA3SiKwWGAl1avtsmM7jp0vhJN0S6JEiaJIitSvf04lvTNJ90w/mN0v+2GBxmDSbaeqVBR53+dc
5xYU6Bey+q+hYeySRrh97GJ0Dckz7MrGCZvXxE/JLs31eJFtqt68dKgVQ9juzVKaHmxGX+VdQ2QZ
mCR9h2M+lUk8jIcJAkYZh0J/cNHYf1har/uq17r5OLd+flVOiricnXEVi5TkJcf7gxNcQAvEjefa
rUpdsT7QeGmHatwsf+dCbiXMJ/GCJ0jMpZQ2+kBhbpxkrIrKqJCd025M35cic7ccPoSFHZIavCjT
JTPBjE7ZNLdZEUxdOUQ9fVcBiq26QN3IS8KX+SFbs36PjT7LKtpt+VFHU/sAfgjMydqqj/E0yoM1
LjpwabN3lbCPK/r3j9sstuIwy9SXfBbNbx4X5NDq3JgdylP/pBUlrFTpDCe5b3QZttaeMtrLw4z6
OCqbfKEf6ajpl8TJ5JkrNn2xm91+M1jgtc2n+C4F8HAIcVLUs5v1E+reoCTraG8DtfSft3AaD8kQ
MRBjkLkvrQ9TnGUOO1LIuwI6FemzI0Yus0ouIz/0xKiPYM4SvH8bn6NwTPY8S5Y36IXzAx1bdYz8
QJ+EUNtNs/B553JsuWjPRXcZ01CflUnXh3Fh6lkVRfo16S02h3j29pJ6gZsHWtt9lGhz41S+nrrV
JRP0pGI8sEykNdp2kJ+QY+hpCxS7ZaxVH7a4aD8WkHTe5q3QzzjwmyNutvxuiwINtirr9gNl5BbO
e5RUWtChLjY/JljvatxvTTA99LAGHho3ybkCsRLu1crnN6lN2qDp37ZbRVNzA4Cqh2ohpucm2ajA
ni3cLsn74hjBi6ys3NL7wjYJHAMVfAtYDDbu1pN062jlhUMNXucGUntx25PE5noXYvLFoMuBSna7
BrJ5gPozXILUjy+DVu/4nQYCdBe9LAIVDDc5vzjKgYUSGXVnOsn4swmYWauhXcM7IEjmYxdbOx/a
eEjSirZRfpOySRV7GoqRnkVbyBr+crqVFj58XdBN5CXfNLWlSNh4mQJwCDc+mHNc6yxctbqdqYUB
FTkVracxncV94tLgQz7STlaZU+20a6lUj7zprNjBivbtjej6qasDNRKQmoxFwSG3y7I9+mJUpj1c
S4+wprPD49t6XLVpbfpzD61ADVWUo3KpiDDM3kHF4UuVmKh5XvNt8tUUDtktMEIW1WuEEvFGQyDQ
L6RDV6qwjyipSYbCqRmBOx2tzvIziV048uct8Sy2pXdzSM05xmYXnooUTsVhHvyo6tYuxDzRoOk5
yKBmoKpUAWuGvgpS6p66BDRPGbfp8GHyUbAdVjTAvArzOQ5vV8rdWMUK/sJdPmA7rQHubfUExe3M
Y91VeB5pf9aBdwu/H3yQ0S3B5R9DJ2roR6K/0mMyJuJe65QXuvYZz4YYwv8y4X4oYLtWJvKx2KWR
GdrbvoVrXIoR8nO1aTePZSI8DKnc8P44dimZds1K1ru+g3xbc9e5Y9KkUVFnRdjmkOq4ik59oyRs
UkNyX8YrXPlMx/oSEOrySnCWLmWe9gkkQmiJL5EM1DdLUZokSvr4ME0sSnaNbWMTVyjh2mCqwAwA
kVvLvM0efZBOOQozU/huqLCTavzAFAYdZvBgE5qLbNfKQZakmSNHd73Io7zdydhNhNxFgc3MR5jM
gh35XKTvjbWft61tPjat/NxQSXiJNkE8rWBOdqxg6hDi8AixSWQKtly+3Qw+Hi4q6czetopWcpab
LHPgo7IUgognNQ5ZrVTmS1N0KfZXq8VX3bBtn08D7MXGsTs4n0VYRW5Z53rDYZM+0KVNnnKATaru
LDQorAcsmBKc3votmmT/Qc7jUuyWPG9ul2mcnsy86GZnXGPZCWp2k5eBcPQkJj7X8TgP+35m5Gns
w2hHdTvd9IwEd3Hv0ptYwkydmgWmOkVbVMcxw7ACk5vD5uJ4KBH+HEQdUjsvOxll0wVc46pPUq2s
pMsaumruG16l2WJlSSPBwLYC1DSnJcOH23mI708bw2P6GPz4+cDh+9UKN+Vabr5XF5zyOPy7rB/q
jqO+wFtgjzh1ur3JaVaZUbYvvGuiz1AE3R4wET1MIRX7XOb8IeChqqzI2tdwFB8HDkKtQeO2z2PG
36Y11lNJkml6S0KmziZOmCuZcryoOoi2ZyZjfOgmhPLeOVuhCU/uOdqSs12j7mvfJvnnnjXRax8l
662Fo1wTOU+nBFL2C0yBuL/uaU6WCQ/nu4yxBHUrNsfrIky/pv21SfejuJ7aLl6+TLYIut2QdTBo
IXJP2WkkYzdVi+qchge2TRAx85VHVTJgHymzoOPkbpBL/KVtW92X8YD3UPIhb4uqx99bQZbDmmi9
JCeRmTiv0cLbQaHW6puzkJP+JNG1tVUvkyT8jIN3VSUNitUeA91ntZY8OHYziT9eeYZ9tNnelJ0P
5D0hjn8xtpA4HtB57ifDQGlNjCS3sBTVjfSAXUrVoKS5dYuRX/pYu65aIH/asrOD+6q1x72CmxJ9
mpFQV79ZuGm2hFNodyO3yRnieQOUq3MbinngrL9h2L9le5G3+ib16N/KAOWIrgc2B2QXzAIscrhZ
8qKXYXjLpXVVvyRLPYTBHF7MmkdPcP0KCloJNVyZ6bUdDiuKqjN2v3HdubltOUo5itITdEkwXZJ2
jYLKsCsh6EVI5E5Ji+QDSBksoiptRcvT3u4bm8HiEX3FexRpandtY23F/NzFqKmTkW2v42LG/j6e
onWp0VWwHlsazaZNVioyzeAPQRjzMb3PTMKKso/mLnkfgLMGY2WDwnG2h5HXu/Cub6dsohW6bZfK
0mytWEyV48Alvm7hqxVDaUCZp74erWeiv/EFg6RTLQYNmHwYLFSrpHTAz6nZKyPn7rVp+nRq6hW3
CuwdpISSUZXWzVOm9w1qtfFkWhOI35d5cZbsWnBZYtyRGR7gEwtjeEIHCYBLj7XyaRDyB25kj+8h
DYBxGQ7CGt6EBX6Pj/+bCGge4joufPQ1la0jr0SRuH36ISIH8mqE6IFeJds4Yk7eIN13RQrAMVz9
GdyHW/6tSVnosgN47w332xwttHszcm2DthwLCHABOlvG1wxHBLZj/WJaCArFrUZB6S4hp6FPK9Ms
Zu4PG1w3fFs48vjEvySFGa2oyaCNH28Sg4+3ld0E+mOpAOMkgj0lmsgu22UAaLvkHBoz+wl8VKdR
46B3aOa9lAXHfhzoqe5BR93FgMxQukuKHdPTDkVUkR46nQvvJdRhC4W3q4B6mWFNd83o0m7YyRUk
EIV2ME7F7YbSr9ixYMgY3DnLqDRllM403eV+S9ID/EjxIgszfAxA/egynjBUpEwN7p0dKBjxLRx7
VFmg8lvV76ZsoW1tFfgZV27xDFN0y4z/Tv+fadfYB4i49gh9urudQpZUfZyZOx55L3YyEYDILIVB
LYPhiVO35qcZJVxeJqP0aenGtR8PSoegK10h1xGhIdt/k1vIemytqWBlhnPU1DrZ/OPSBatDgRAM
O1Sg6BAZl4QcVJZqUTNRuC/BxpyXZdSsc/RY9F1P6hWPE/mqMGtdlQu3aA3GLbDoRhSP2h3KCbUc
TUt6+60J3FVxQUUdj9XWt80e+THLgr0wUQFoKJ7pWLEwnaZd6sPlGC1T/jbYIYVgmbO4mSoIih1B
h5r75SKKLDR1HBKjX4FkAOcolQT9V4E1mS0KpCgG7wRx69Kg8xZlOqMOv3MwAl25Jn2+y/tsOAfN
MgGxNwShDzB/UgApib1Z6mIkFFZZoNsD8hT4YnLXBGUC5u84y2HmlYFg9mUDSIG1wegHE4QTPucm
91kk3YPHl12nlBV0x8F8/BYAqoJ4yGVzG2AbXj6juVzbDzkX6lp1JXF3RAWTnVWak+4LtsjEHxKb
8sdpTdgd8M3mW6MiXPli3RwwOmagjGxb50rZhevHwhHzsKqhxUdAvA6udS4m7Ka5QIiiJ/QxgnyY
15RP6ymCaNHVK5idT2uSIt9I+iU9jinnwCYVeZpZM+11PIavmVqikubgI1s1bEgOLJsvkcvyF2Q9
466OzWIRNhtGgPu0s9SemkyBmlvGDZhqw1aHt0uHK7KBbriSY+7jPZwr+L9hgsBj3djEYusNkMPo
Si1zYI9Js8woCka/3CVGmtsmjmxRh6SR+R6AhnxeXa5BQ+sRnxKUQv45VW3RlAIF+P0cXCveBQ/O
HkvU1L4rs55RYDL93LU1DnQOIgxyycMmoACUWyZltustwL86CUW322aH32kIMD/gLELWNpG/r0s7
7mK2uGrVxL/l2C3sjdOjkvUw2+JxIUobvBwhMxqCDiqQiKe7ZGDxTdEOfQ58iXlRqojRmyBo4y9+
6PqzC+TyAIaQV2DT4nekdcwI/yOnvurIwlWVr2nna7N6vpSDKjTbmbYrBuy/KhlueBR7stfZSl4C
1kp3gXLVJxADJuHLQYroraMgMUoBQOQygXwJd/lKPJoCGiNtMbOQiJ2IePvcE6fWCucmqjrU53Wb
qLm4Xrfsfk1WyNBJPLFLMYjkdQb90ZTWDG/JIqZXpaepxKQMaI8gPQFwNRZLflBvTbCGDWorF1QB
Ko87ZRA7WqC7fB4bE5wUx01dq67P77XR01mTGRkUlfe30AXyY8DC4gWKcZdjGTTZFxlvyc6l4fJo
lY9PPZ5cFFfcFuu1WgsFkJ4REk++LMVxSdoxqzcaoHASHXWHkcR2eESKt6sVxK1aYamn1ZwQs0P5
Et2MfmrBLK7Ra8u8e6VMR6VcTIhIJ+l3ohjY78Cdwzolqf5YoNw/RCmLvkwg419D/AopA4cLhyjC
K7JAxZ0DfHCQVuOuK8w7wGn9IE3oWVnoKYxwH2wPtAl6VDRRKg44D9SINmNJ6iIHNIPfvl3nWH3i
EDvqwqFRmZF13krXRtNLUAzpE2+TVFQpVP2TlGMEiw4EaJ8kX72B+q92vYQepL7ggOqFreHNI131
io52EvJRpcuUknvN2xm7/IJpY2Cm1IxcNuAF57mY4TXACJ3uUw/Exx/WGBmSuE6m0On2FJpW8O0E
wNzrj6xzK/lKxnTqj3wqhE4rlqpQB3VhSboqbF49KBt4beA2OI26LKwBBEYbysYi9F2l+kyF7mS8
g4pZZrEj+zQd1+JzNo4am8os+8EN2MdIG5IadR74iTrwWdMAtEnBfgGTRhkP2ssjo42bBnh9SoCo
tnL6LZwDny81jFYAhLtFrr5v4aR2TQ+KSTbsCrdjDc6wQRrebOH8wSaFRgvTJS5T6mUqVmZ5DYO4
QN+HKFPn+IXzaTFTvawYrRftQpmYZf5i+s1GvsTfIjtfrVOKkqzcZIud4cgQ3+S0gmJ9/SRp1oR0
OLSNs/n8yQTNFpOyY0WP/wZGP8/cTaAXNMw33C9syCoX0iK3+7+35351l+EaYnhJhuwspmPApIMn
86s31xGPaFLT5d/6SV6zTeIH+CF6OuALDybYUv+NUfmrJ399RcS4YVZes8OwfK8jBn7GEiDOFTpE
XuI38eMV7Q+qJiGjgjW/5G1qAMHZ0AWIfHQcpuCPj/zH/ISHH87jjzkAXyeJZE3T6j/98X/i2d/X
8RHL/7j+1j9+6vuwhH/+6XkS+OdvfwSPhVHTMv2u//xTv/y9ePU/3t11hsIvf/jLOId/M7Dh8bfF
DPrf/Mdfpjn8Ms7i52kOEWLaPy2Ov4xz+F/IEk7/nOZ+HZHw41f+mOQQ4ZEFeMgnej0MdLgO5EBo
48ckhyDC06aRBM9+wB80zOJ/jHLAkDzY+iHiUXgW9fW/4D3Asr1Oc0gw5QFGJyrBBGAMMI3/ZJgD
Yh2/+vpY/QTviyKHFeL9/AU/ETO2fNdnK0hsCTMzQ62hxTCWmGE+hTeTtAWijXzO9WYOPVBjEX6C
JYdbtx+lWJ5jkepNwRpIgLQPCs7YyqvcIihZPHUZSpoMuVk+dpGp5OqgUaSI5wr0BdQfebCuASpN
gEzCntAoiMWinMARruXdOHg+Au3uClRFhRxvCXz68xQIG554l/k7nzL2zJNZwoPMXoNlsod1svk1
IYIUB+HylgvsTII7E5WE9PFzm3XbWHUtKMaSihXnBwJgdAd+eF7rQW0NYipD5h439HnvoYxR22NC
hr1D5Bv9b9zq1UDHMt0G/6sJh8Po7HBwFsnBmtCpO2WimfMLpdryavEhYkdBgLM9k14ftOqtKYNr
SLgVaX+UTK17vql8Q3U84i9G5cgcNhJm72PCxje9+uhxxRQGe5g0R7JiWWxTNtAGXbU0fiuXXqia
k9m+Aoj1L2yb8qxSzSzdyU0g1dCXEHxQ9JQmfkXqfkamIxoOS5wpqJy93WWNnKNyidTtimDK1aOE
5YxcVSvLrl/JKWNL/kK5d7exXuly6Di48X27KHjGFku9RkrPhx/mrN/FOhjFIdEDq7KJOEjfXOfA
IjkPKmLhVJUYCqCmOjQ4XCC8iSP4wLaGbGeKfbyu627VfKqAW9hm72Ep4kI3UpIqWob195x14fsG
8mvfE9yN+551agfY0b8LzDyJ98gvkIOZnHyKRtXeIDEzvE5gEEoW2mitZNBoxLzaJqxjld+D0FW1
iVu2g7COWAJOmQiLJnKR3TXNMO+9hX7X5oreOzLDBWLKVAaH5bmlzOXllIgeYaQErhppzfAt5MF0
AqIWn7SABYmRLuwz7gYYXAii0C9M2Kgr/aJtf2j0HD+zoTOnVYl8D2Urx0yOkS1PKIa/hisJauuL
rUbgH6Uu7oDuNOVoTuGNOUurJiuiW5EN6blvSfEGOCs+2KXNWEmWLYpqYmN4GbEIknph8zNsX3WZ
i3D7MmjBauD3/sV0UhzZBmyjCoKQ8lIGKAutDJZ7P7nxMhMkV0o9cd6Vse1YRSB71lHLpo9ZM+ty
Deh4gi/RfNLz1aNEQT089qmMq2WDYwaR96AncCkqZ6kpAUaHH0g7m8qDQ6H7aUxjRKwJi9jNdznB
EC3vlWAUMGc4/DZGvT/NFLMX3JWess7TcmT6Kw+7tEZSYK0IxOTjNRwDtTF+d6v/BDybVGPfUFdT
G+eqr1GX4ntE4neGlZ49rAtcBrws6Gzj1Y9j+T86Ff9vDrxfztF/d7z+P3gqxgh+I8z7D0LuL8fi
dcT+zyPcvw84+vFLfxyMmFZUEPhxmPQaQRVEaf6PgxEPLMHDZmLwBTmelQE+EIfWHzOO8JzAK2oC
SDHDM2lAheLM/ONgxPBfPPEMz0OL8Fz0a/tL/pOT8dcSj6D/RqmLR6ogTEoo0Ns/AX2RzWYbhs10
gn4Ndr8fG3KfqFVeEDIs6p8uzR+l1c8jla4w4k+o1/fXAnB5fWoYRXDzz+WkXUIofkU0nnK0ipfN
+ujCTUJfPK7A7TxvdPf3r3ctT//0ekjGIouOijL+69wTFWC0kyxCvJ6AZg5wHHNfSu626KJdmpww
8iJLdhBpIoQlu/j571/810r2+4UlIaA+lBwY0fGXYPQchIubEO44bUrrbygo4LUOUCdufbS5R8c2
+sLi8L/7yP/iEhNcLfDMGIiE0BmWzc/1s140V2uRi5MSkXvoh1Z/A9V3Pco75R6a0P/HL4jRbCjh
sIgyimeK/3loB7+SUzHQs2MbsOkmL2RR+1ZTdMNJ8BkZrezt7y9r9JfrmpMwyQoIP0BRaVz8qUPw
SxRuDbtyTJOb+9Lg+I7vt20OLUo6zEioIKZFUCDG9IozR4+zJePLKMGZVW3Wb+MVdMgftY/ja5VD
DAAN2S63cA/dq4+L/2YVIKPw50WYE8wMwb2f4tvEzf6n9zsKTNzgQpsj6tMmfQ4Eyp6bpRlCxMqm
uajBI0brGYyHH64OPYmecQ/6xwDSyBFAZJaduwXzFwR8oPcGyFBWttl1nBOmvmBsA0CdC6A00Z4B
TQ7IZigbXUQMvwy+HdkiVABLw+Fnd+DFfLwVe0lcdIF+EqidycPpBoPI3GOkM/fAOgrIa1N2Il8K
aFkeKcTN2R04+ZjfqIS4hwy7RFYDje7pkYc2+MQHVAuP81XDPinGMekA2ooPUGLGIDWj37BKXdeU
Uddxd6dTatMPbvTr7Ri2A+xsglPY0jSNy+8bAcoB3KfOLu4hWLV7oP0MqsaxWb4ZHsu3TYXJKUOy
a66ctfKtEIl9CPFgPVHRecP25WAP7HikyDt4Cfc4qSGKSxSb8i1ptXsM5iB6JtoUdbd15B0zaGIc
8566twwykamyNAL7tjDiHk2q8EllnyI9Nyx4QcCV7CWGSYSqqljJ+2BwHYvN4rqpNHo2FF/aVsz0
ZZ038p4FKLC7ZqE7QCgk2fup00VFXYCqc0Fe7/HHWm15k5iqTbrV3HW9W74NfAq6MiX4sLHHlIrD
smKoDPQuaBJnigpRnJAXmoWGCEILs9Pg9D61cN9eCon9tNaIBrud8CnWiR2z9H1aCvnWNhCZm1nQ
W+oVfZED7LYyHTusDEQ9gioFrnKjoDwhhSon92CMl2ttM4RR4K0s8s05jjBeM/UbcmOYfdSUAEIS
WEscSBnoP3zWFWJeWTSTOn6//qnTBMBFkcJyyqElF0G7VDMmDF2+/ww06bESPuTYN7b2GOCzfmhz
beu1oXQPuxsLuL3eHhnCvfII7IyxG2jRoazssgLBnV1BH5MwjxRmoqAOhaY6FCG/aFA9kpSFQJjw
SWZjCP2STY7ZPfxjX7IkwC+MQxeFpzXSuXUIjwZje14AxwQHHxq+1jNG5LBHKGZkKFuABLIcWwzq
uI2RInpDDm/9ZsG12Grly9Y9rD6I108LLn97WEb0MUuMASblFvZTGYAeBq6ATA8mKhBc5+VZJqxF
ltJDRUNziNEXQ4VhLu6E9izdw3tKLgQYbmXtemTUuxvdTO45Qwa2aiWDRI1s9SUFSVVBDIlelzCe
a4kxCKX2LroPslY/ru28NKVmlnzWiOylWF/LismCtHM3FmDyMS2mRpSwxyb4/9N2KZRpvkHeii4Z
dNTz2LXZRYYjZbAoU38bjavAF+7Qe5Yb4JzDKDf9jXYQBmugGk1XY3HTc8owMaKGDQxOO8pz9pKM
mBBQR0H6EfPGggpTk97HCNwRH8DdH2ckGC1+MMGig8+HJeV7snxrI/yhxL7sHnHMYS3HbGy7YxYw
nNKb6g5oMeQbiTR9Eb6FQZk3hSDIEVs0tK5lLw6+70WmkXzzy1Utw1SSdzSKzQtHp38jprh/5vA5
P3GFISUIuBHMtgnRQHeIBJwKSQEZUMpgh67F9JxB9946NOjIW6XNPkpEQc4EVDz9tC0y+ixUEGyn
DapUcUqgRydrFcnF7RMYWf05i5Pky9ZYku3g/57/yWaphbcnBHSf87ad/0/4LIyFyJ8QLOhzACTr
iSQmsHUCl+0XUGuMx3sHAMPskY7DYKpfia3UxzM4kiElfxBbYx6kX4C14eclTiz1EeMDYvaFFmun
kMCXbNpvxdQNZdz0JoVx0we3Al0eLp1gEoIGaV59XkzHLh2L+7xNwprjrjqAhVV95WGKvGEKBmoR
qUlxm6xdUPWRxdeK6QNq1w0Q23fgohp1UcXiTz7hxQVgPH3ByHMOOXfIlm/hwCkkEsybKPtsw6KZ
DVbK0oRFjZjadSmZZmzrpp2iCwZ6YS+dM+QuS07x91ggVIdMt/R2WfHVVAOm6MALMhzvKS+Q0O5k
in/R9iOWoEsaepsNEmh/E/fY70G1HH1rsQ9a0izLAZhucQvCDyPigLYPJcdhIiroXO4BqjjuJbLO
wyH3OMcx17Q7JGxL3zfPseF/3wLz1kBuQcrxuvTXcGgfMMYTVhSs8PR2NSY8IIO+2VLpYPk2JmC1
yihROPnjbSbv+YDzcYE6utaCdIOqMaVhaOsBfDAqBo8W5fDjbUUYeTgc5pajkmBBgOMrBxB9Mw9K
Ha037kFb1L4C1tsu2obRn+M1zkZwtV6k7g5R8zipQkWntzWeZQvRxuJdd0Lis652w0uOqvP5Ywqf
c8FpkSG4LTBIoZl76PFFaDEYoXFpdjY9EM4KQIp/YsFE3rI2wsbqVcBvV6kccgz/ktFLN4z4xL4I
AGSYgvAsTRv8jiFDFGTkSl2J94wqpwty+hK7FcuiGBRO8pnq6BneFI6nRrmx3ytAaBveSXe9ovBJ
QHwTj2PdyILgwFTYqp7Y9RvlHAjxZgRW3ABq7oIBDOgadLyFIA3JIq+UD1r78CUKPIweXCeUlk8Q
/QPzZDMEfmXVrW3TFo9Dj+kQOKokKD1Ysc3su73vu6CJwKShWm4OmFhHgIqj3BhCTOzpwMb2FRtE
VyNGCnwmAyEH5gI1SB634bmHeXmBh28rTJPAAEswzLXDgKbzwDd5h69/fpwK7Cy9bYNXF9DuHABF
A07d4ujBeKtjE2cRyMU82A9mJfgcc1aPIazmMKfAchZWIXv0oSmwpSeqMfsobCJYYRH8SOfm04Rh
DZi2NUSPI2ILU4kyRJXwtDuMakBFojPR/46hCGRf2Ikd6YZh0aWeLaCzaVkr7Aq/j2r+PRj8PXXp
esK6RmEA3u6eahneE+FtbUNRZYsXR2cIAjqAiJ4c9Iw9xyFa87kF6YN0JuDf9M7FZvyAbxvn8uiG
M04+cUhFH0BoTHRViGzX0OHO9AAQE1yq+9DL5qMMMvOmpji5TFZAioPAiQLSzYeBDkjGW5is0SMq
P3i4sCV/Jxkj5wTWetfBM6Yc4NYIq5UVx4Bvv5E5wxeSwp3BaE8COhuhxXBAQtkHVlYBTuCl9MZe
d5A2xA6B8wq7IRTAGzPHwQng5yzvln7AIhUtdpsuU1iRm2X47pkb2uXB9xjUWlmU3fXft1HXruOX
1riAEIGHqkNYwNQPTJP4tU/cEE2gOPHkUZLvRb+FdVeqa+H796/zl+6nwBhlCBURQduPuNu1X/0p
Y4tUgzZ80vI4jCDeSpPn0fO8qAAOF3JWN9kVwzp/3w7//nX/0vrjdcHNE0QU4eShU/z1ddGSDwmH
VHp0fMjedYAJWGJxg9uvGM2qdpMY/WOWtdiLZ3utcv/+1f9kNiDGBjsUUTeEa/HMxr+k7fzCoZ4A
pjxivBAaECDF8TPGzE43PF+w2+tG4n9DqdCWXCtvzP3D5v79Lfx/xe5fDpX/abo45AiIHv9esbs+
aP36j5Tdz/4XJmVcf+8P0a4o8EhNTLOL4gTR2ohcLas/3Cwa4bEOsLcQkP+HWpfg//5v2wrPU0U4
/CrIQ53IcvIf+VYwg/90o14fPICho7CakuscYYI38vMN1OU4MXu59P/F3pk1RW6lW/QXyaFZOo9X
SuUEmZAUUOAXBVCFhqN5ln79XaLs7jJ229HvHeGoCNtQOWg6Z39r733gbrWcnEguW0VvecItOVKL
1cXqvquZGXi61rGd0+pZmt4AM3VdEkb1sIQ9/CP8L5J5yRA9g+Gdy8aXoT7dNokpNw5I6PNSSWgp
iKykJwQsceYeuqTSA0PrlhOhYuqed8ldaY7Jsj0PTGu+O6m7Xj0Jg4omJrTFSxm63a2jdJ/IlWnn
juN0S5zCsq2MeAbbN8MjMxNuAnYxFde8TavwwrGoXgxSbLcMAuWm6BXjMPdzqnl2bCoFtw1u2n3z
RQuXXjm669remxUExm94IyJ7OwpH0R/VgRCvIO+jqUk9GSvWc6wKdtyeGKGhr8rOkK7hjXldjbe1
7vTxumkYozPoR+xuSzlr0d0YqfZWzWRem14S5SrzGnAldaPEqF4HzVx/MtJi4TxNxKwXO7tWbQwc
+J49MoJY34IJONFGG10WLL4mbS1ipZzbIRqhVxfRa77M0c3gzGVQqksGR0hE+4rG1e7T0k+dEhA2
PwVjUTu73l42Hf9G1s7QvFlpPZwdN1VbX6pE9WS2oV2WRC83YxgOT012ES6oQN7k6klr3WwHJVs1
0Ev+kNn1FaFX25rV2W0dS50TpnIIqeghk5VZhJfBnqcHWVkroIIZzcmK2Id3AcIH1vuuFFN657bd
REDYVG/wGOK9JB7r0JG/9JwyNPFGwsM3iYPOCULUsQnM9rqmZXdxlsrLAPiEIKREjk+k507RRvsI
z36YxHzvIFUBMwvRvlqlFt7lMnY2k2EkGArsPFAZz145atYCZMCwxEuSPZSDXXhIOPGOu6Z4syNZ
s+APm/R2IIkFup+nkD9Vs3oWjJcwsKWaciyQ0MigVAv1QigcmApC8yPuMHaBlf5sMx2MfN2Ubwlr
o0d71S9NQLctz2DzEIHFQDxOaFvG+D0MW/dlgVEPREVet8eorXsBNg7SJcGrFI+mJ6vxajBj6yaD
Fd8SYWnk5O2FJJ1EpjyUdI2dwtLRnlm7uGBxBZC9Dm2PTTXDETMLvzfL9h5wJLpBNir3EqD3aozn
6ZyRJbTPo8q6IFeSJDdU6VNdxOkzR5Tp7NQbV325ZPu+KKqzXMzsrYo6O/TDJnKOSWMst7XVDdd5
t0qOSaWRqcSi+m5OmYJ7OBq5rRhTcnLnxriIRbUxr3BJ7LOpCRWvchMssHZk3PRu314PGCK+Tq0K
F8y0SsXgMCSnLpb1fS/78UtC7NfRkFERKFMinktzTh+bwe6uOqsUCvkKTkqQtLPoW41McXhVER4q
soZ2HeHFGxQ8d9ug2r5bQ1PvTMeev04pNH4klEMhq/zQWeGJ9TIW4T5WvVGwfteK6KCL6mrG6eYT
euYh3PXfQJd1QmqLbK9G0+QVVlVuNESkXZNgEGVFPeHHsOvXCjPulVqPeLtMYCO7MMdLWlr1OcZO
yuatNy6kw81PPduGN57ow4UvJLzB4tV/XZxZ8wdzxD/edt2mzKd0P2ZmumMracMc9qV8IAQt23HY
uVqUsd4KR1bfDMXudgvhza03hSrImj2ZLKgbYjm1oSCwJ59tP9WH2HNbS39fVoeIRzx3z6k8lxuy
Iu8rQiRPcZjfgpCJs17q0dPqHN8tsKjEWrEI9WCn1JOdSPUkOinOSpnrl3kakE20dhbXzMOzncim
m6zucXFqXKjHvo/MzWIK9rkhGuwB+3x0rEiv3USuDYnVG8WpZ0QKt8GtpsiKKwUZ96jXpvbFngli
8+G6Qr+t7fktTsep4UO7bBF6puR7wqDqVzDMAKFWHnmWiCCsS/3XlFXyIWstNqoste+1Jm3vIqdz
zjqyFq7OeoGMn2X90Ba9OE+Ws5wGtmIvVdkT0qJp412WlKD/XD3OdTGO87dZKYmul1Ft7YvCGkF3
82EXttpwHkiXP+qZXmzdpK4fR/jN28maw81sDssOeCu+8GSrEPr68tXtCud9TmSXeTYhz0hD0TdM
rmlgJosgN6/ajqXbX2HIsjYORRzUf/A+MfS3ysHVJPK22tIOilNPy/xBxwXr24uSHrPYrB9DCJCA
yXd5cK18HULbqXwvSAHctvhxvhKnbdsBdH/+akSRuytqzEQ9MVdXg1soXgYPeCCbeS96iZFn1nm+
eZnZZefOVMVN6ubtSWpzF4AMlse6VLpT2KFp43qwzmOGW0AZiv6rSwa+R6re0OLwgLn2WmPsL1XU
Qq4rYv6uGn3We4J4o8ITfMdX2dgpJK9a9nOdlNx6pFKaXtkqabHetCsb93AYBp3qljeOLIxzooYF
t6Vh3kg3mzUvDS2XXVD5cU6MieEj09R4+WPG4aXjvkgVLJo8rhcT19pJiQrrixth9NVUMh5GOGpu
g7N+izFOJYunOK0H8FhnhrYDqfGHmRAEkdb6qXe79BDpJZxrXJS3JULGg+N2AzZSrPJ1XVo7xSbr
iZAfI3BtHo6ZhDKGaqsOM9lRF9A3860DZu48rasW6NpBfNEgbmh8afUtOD7DhDCNTT9XKvNWhvXq
5BomccmiwtmNMQ/ZUTWu8ZWNHPbcVE+1qjEFsaej6HSXeECl/s6eUO88si7FPuxqZ++QI+G3WYuL
Npzb22rJqls5V/U+jXV9P0HC+YuFdDaOi1hIY2ucr6wF9HvAgxQXmmU4726u9M956VrbUFZPVp0R
MJiKi6GjO/L51I51x+i2e51bXuSlIJ5HJBg2pIWOhEM7Anm1jlIvb0nV5KRqYVbF6DhtrJLH2yzd
iFPTbCFhpXUbsjbdagkP696WhNiObuNg7sM9m/oTN+GzEfX1pq2bR6T4/GYYB5Oo3kU1dzzviu1g
9hLRSpm3Csj5HkUa5VBzJp4KTvLMAs1uyRd2WYDM4b6v0tCPYil0RJNGkwf8GZrPmZ3djhBcsd+Y
U4qgopYsX4d2DqQixzsQTZhypNmDrc7FTSfrkevEsBtODgHa2CxxYJpS30mV2wocJItp7IMTULiu
jl8GNYse0PKzB0Yt7hYJn7IMK6zrm0p24mqRNquVyAoPqlP1uRepKcYwWfIE81zcekk/NAsEkJEe
005gEkjgZDBiRaLc57Uetd+NnF2hkJ4kIM3FbobVBelebqbObdCa4/piK61xMok1Pou60Ta45yK/
i+rpyJxhCSIW/k+L7V6lpn0f2cnIzA+DdIKnG+fuMZeO9mvCdNIjZo9ZQ2gLlmS5/YQjTD8QCofJ
Y4wNgjIVHIDG8tLE82viKBe3wnUi4sHeoLCReVYnql92xbhTDQX118r8iS3CVZJpeUCVxAOHxdj2
s4tZuMVibGQsbpQsuUE8MU6tZT5rLQbJaQB/jyR+QHzSjV/lGV/MmsuaMeH0CIenwsgxiyO5Qsa2
AJsCBp2PbjLcxDMitoHhUvruxMRPtYtmu1oL/IW8Yz+UvbHB2tt5JbA0KiwjmCQ1npnOTDsU3spn
ErvDu+3cTHYsUSoLeSo4/V6QoQI41/A+71p7X8Hf4/Vt1VOMuL0ZotH02cDzmKOc5pBUjrtlBLHg
YQ8tkkJ6AJyyi840gfBkJ57oxlL5cKmbBcmCIkUgVNP5pLK03k+71r+AKT4rHMjLOtiGSUsJ9Aj7
wz9uDOPQxBmA6fQA/se2Tpmc8NgsLndpq5c2mWZF/Vaxlip4ZKOd/f2Lf6ZG1hdHNtJVwuKAIMWn
F1+SorHnpUoO2lQ2bwvxZNdVksU3rhTy7u9f6rNSxUsZGowXtCmcqPMZMCBnOMUWnPNSlV4XAdcI
6YYFbV/f//51PnVJWR/tOCboMZt+otj+FHxHFQBTU+lEh74K521MnPTB7idozyLpbonhl+J6EDGN
CbOZv1ROxI56XKL4BkfFurkOY97d37+lPx9ikpEM0AFSsNjTfoY5erVz445dxgF73XJS8waXTzqy
gzbBr7UNycrN29QPHGetCY8fr/0//egf9CNNVSGX/7N89H/Zy+tLTorZvyWnH7/yu3IE6yxAvSii
ILoMzwCXxm/KEaKSSfydwdFkL8mfHO/fcC8D3AuntUOjOyCNjYD0s6Ck69hLuA5sTND4TP4b3Osv
rqY1h49TXF8Ttz4jWCkXkdkaprIXimKmXpLOy74XZnv/03fyFzenv7g/uA5oGgwSkJr+uTtv0dpm
JjxE2fOwBGjBZrQxetW9yUfaiP7hRvhnhYyOFo07IVVE8FYreP6zQsaxSFkuG+F+1kpxo9rNcCIA
jbCZRWUSx0T7nyLiDO3PH4/aVhvFEKxLo5kGRPDnl5xka9UEtob7ZG5C+IK67K7ZJkK9AG6XFuYm
gAx1BVe3ao9tDUsqdWA7G896sautqIcWZs/o9VOBAShFPRDlqozNolFfCwLoiMpoBUhuJHYfQ++c
SRDrwak4YqrKL5mkNChTmu4BcKc4UtVTbakzS87h3CVnM0otMoWZg+7mGssTGAqFCF2bX3TycL8T
KLU8xsySHp0qOqn9nAQjug+TMPoPFt2QLDUYLfsxk8qL3vb5+2Is5Q0LqPRBV5PUY2KUba06LjCj
5YPfl8W4V8uQhqGl1nfuoJIESCVJoMUTC63OaK8crSvPWCZBbrEfvbCiUpCx1jiERhn39YzvhnmA
CG3sL3r51rpUGNpLPhGts8S9x9Ycz17jmlu11ZvnRCpiZH0UN05be848RmP7DMpjze11XFTp1ikc
vKFjyHnuqzGNap5q5MVr3zjVc0ra/NdUSP1O4LCJWaC34lvqUp/gEbPMYijX51KStJZMW0Q0nGkE
W8avMmbo5yeFmd2o2eCSV4Kr6NqhouFqRmZ4dOeFchyAbQIW1qCjdGHHYiapdUPg8V08sXYKp3S+
i0kTDkDYmmeqQoZtOakd0zJbsVhy2vm3Js/jXVzEb3OTVpuIp+9VBObDen2x4jxo+XLiIsxOQMnL
VyrflItBxdi1uhAL7LUTS2K7GFRlI5M0VD2lJP/WTqxDCCa5H8aiDQz2stdqGvXfIiwLr+wP0yxY
ooWBl9Il4shX0NJuYL/VXeaPRAqci2wdhjsA4AZLKtb4V6GCIChl9CBa/Gt1iP6kVC6OKTIp/HYa
C0LITdWnbsH2nKq7SpXGxLXeRcRjqm76QhJnyA874IEs2bDEz2zJ7PouHDP92mbqZU0jOi8DHpNT
m6tnwpdHT6BJlJs2fJ9y5pdWw3aWcpnltaMqEw67sl7RQ+QNKiTxm0vX3aF3KT65and1LZKgt5Yn
pW+MM1yaHujz0p4VZ1mCUdjjF2wavR9pYtgy9L6Au3wFSyn1fUIWxmAyrxni+a1AR9G9cOixddk9
GgB7brfSU2/ByLyRUS6J7tbX3f+c1fZy7Y7ZPB0yodK/6DMPV1WP+XtEK0o7Es9O0GPfjhFfRFlv
+nlo03uTEHXGqx4B0e4w3jtzFwfiQ1a2PiRmJVzlZmtVnkXnFsWOAbyNIA2a4m6BHXWSItyxVTdJ
pszutk3bBDU7yjuyyyVrlbtBWmuxRZUM0dmuCdDxyrwpxtuIpAkU8squ2/hKhMqAdk5sufWsV+QP
ke9ZhEocjM0k9McUW4m1rcmOc745H4J83NG8cGSPuir1Mge6x/goWvmsWJX8IoY82TUqUBEv5lj7
Qe2yRyeclTUtWg9nb+xt42hNQ4mWtwxYRCwlFjurM0iR0MMaMnOy9tD+qgOsNuNyzReh3etxybij
BbMlrDK0wy/z3I9vtl6QwFBoRbUlc8Y4lBlwpNebxBXIPjMPVasWR8yIIujyHpNMXoe4XwjNAIgw
TdJxnMHRtprdlhhlEnISKtH5RauyASVJDjNBGIpfSSqCrsQK8mVpqZzxrELpMf8OY36ZDLP6buKo
YyZNeuJWEsxNnobIUQ/sKIuDhqqmAylj4iazEvsly7EaewbRH1tcKPlFGaVDQhm5/oVPnxX/z1K6
/J30p+zRUCE+MpkyHHCXvPwS5TGDY+BHfD90GkEaUDr5Y53/v1XgP6wCHVZiP614/oT9U7FXfH/r
kre++3kl+OPX/g3+r542oh51hndrVfG/VoKO8YtDlQNLzd9cAT+B//ov0G80FNjs61a7Gu/j3+A/
kxzbcsGs1xjl/3Il+EEe/4EBgGhjSs10mcZNVdU/MQCWPlPGWCbDvqRcb6NTvRrESyF8q+ueZlu+
Au9gnKH/Lyj6SficeWjV0yyPCJsVKq977w6uPCr0r5ymPrseXFALR7HPeg1jSXILOkOKn2fuCVEg
mmPBFJer0JU0SJHByZQKPssHkRG+I/RLFQ7qBgsaITimKwOtJuAi4lJc4/YGP+Wa9gmLhSmT7dOQ
ifveSkBQqlJfMeJXW6nUTUbpGfkrC4lHg9McqqF50hitI5gNBtlklhKQ7/8I2HFHxdjr0PDytlU9
ZWXyXkYdzyiSaH3H1i9azPNUL/g8lGwRrtbUT7aW0tyzrhDGD4SUkao/ET6zGRTn0DTugXTrLghb
vppBhEHU5fRkoefqUpk82+arLN2m3ag1fyn9c4Zn8gTlI/A1qO4hZ2S9CRt+akD4IsnMVIKYSCWv
j/Vyn5os8EpqOzZ2jQY/SPMyun0XrL+ZQqN4iUDSX+C2vGjmK6gI6gysTlsuUcl4cM6GIGt5yQyj
+pVl1hCwo6EHfc0bMipbbkDqH0gAJz/JAY4WZfE+F3W5r42GVK5wlptRzmxyRRa9hZmi8T2Ie6Gq
XWAUGWqlShrEavfemp3rrlNLnRmwaO+J1JIsZRlDkTfCIHhRlz0CoeEZLS86Wg4auXL/cZIk9Yxz
wKzbTeVwHmizcckHl3mDKkjg1AZfhxX0yfG5DAlvKkqleYDlFVstJX8DjXw6OoiqeLzWs6jjZ3GW
npNWwyhVtnrgDHHq26G9hqZwYmHCRBCyrDPn8/skCENgE+N62Zi8sn3i2C/8G0r15FFtWWzGziVV
ZCj5nZxvqdUYE+ItYVNet8Jv2ubp43jnEfzekHFawW8t2yjmlHEED9CyJqait93sqGrROxc5Z7XN
z7oxZyd2DcNjMkZzRt3NDxkNsp7tEmej8Ua48lxvqGRyJmDtgHfxfl448mPNdeI4Y3gceVicYoer
QzjtkwMm6NsOR9jtOZmg9c8fXwbILryywo9WMn+lo0IPmEzXx0yncATqrPKZWIbHuRDaHTETla9j
cCWBYB58o6sqWi50PWhkqW7yBmgAtwXvIYrbK7dVpl1k69q1UYe0SXaLHkjCIqkbNEhJTAGm+pKz
jMehz9JQnlydC5X8DDIvhzgL5BxlAcOgd5bVyWWIGU2sl5eRLste1Xod3gvfaY/Tk1S2tPTUnMNt
xkKiEKrFblINGRCcxWUo3dL/OLZKzsdXwuLaBrTnFsIpUFS18AG0KqhVjt8HllBWjdi1zGUD6pHE
FkNotiHLpvI/ToD1DOcSvyTmQqrlzG1MDFzfJqI78wcOXdeTLdo1nEYT+VjBkGrhS5VYyt6K+agL
oD8xmJoCxG1w9yKmBSiTQ6DJd8bWBtZarh5V4WrOKTDz9UILj2rTF9dOQsqRNVkAFOmrEiWzp1Da
cR1KXQa0PSR+v6jKPrK4TkvMotezE4utY3OSFTQPXyukKflLwe2LtJgXwjFd9g4FyUvmTsQZwb4K
8EWojYOPDmD7Tqcam4YWe6/GxXMY7ZZgyQLcbEpylV2dZdB5EXFTRGWmUZBDpzhS7MJevwB9uLtF
K+Zd1XEzqcxh8NkVou4PvIWx17iKmG3tc5c7WA6P9ePepAs0tY+Llli4wVci5Z6/O7614Bc2jWVe
9HndKoeK61kdYVnM0DiZ6qnatjY5kQjxKtGdanE92eZ07h35LkzSN8he5JXX79oWiOfwiPEtCZhi
axYYd3EjMNlBy2RAZrFnpEb3VtcWbKwljK4b1u+1w38GBQ646GFGE+4nJur1VmuaN1clo4wWbJLG
a+cxB6xhshBjUenPDqZlz2B7epyTiQWpkrWZxvZgJvBYjixpiwnicAOk+iuK+UoTsCKwA+FqLf06
S5O+6mBqGw2llu2lqt9bEepx645Vepqjtj8mtBq6Hgl3gJyk1Zl9sOZYYEtAlKTF20Z+sLUscrYN
+V6pP0uilmGmmzZYzLjSKCSolWMV9i8EWpXfEErezIT5iBcZk3x3a0NZQGYV0k58LoxxT1BNuSUN
bRKV15Ar5Fcp2GuemoMCxAhzomtueBJjucCQGsXYniVTEQevrNnme3rBOuVpJgDZj9E9suswFkbn
NdhwbB8yqU7OFq6SmX4sdhR3yPvyGDv2P4hPn2VTOjHwo6GI244Kgfe5SyMT1OJQndTvnWSeiZWP
3xPJw8Uo3Pu+YRxo0Qjvm7iqfiyW8a5G35kPZmjKxd/aG9fXJf0SnNJVHUP9tJ4SzCdmSNZ+r40f
NzuuQSOR34pRkd5UyfefFpx/8WqfNaiPT7k2tOgmpaMIh3/UoJaRKkJ8/j2IFCfIuhIQMlQCWhvV
/20Cfoi3/7AJ0Ig9/umY/GkT8H8UqxbtS/vzDuDH7/yuBQtQQctWbUGVGOv1n7RgYf7CoRM2R8+x
8PkK899asP2Lxa/ojCIQadkFcOR/hwsNXMEaP81Z/dvm4PfQj9/OmB9RJn99vlouO5Dqpx0ATcT8
Q3uIo2nYj63PlCylqLpZ6b3JINUlvdqiR6QpumG30EJ8zFZ2AnUCjKJciQpi4Z1rS5pgFiC/4125
shf9SmFkTka2IROW80Ib072Nq567EgO2TdSazjnOhhbQaEju85XwoD0hOeSRrf1aViGNayk4EIJ5
0K1sCDJIup8+gJHkAx5p+2p5ozwS/1DIMgMVTepfKBqRR4KciqtwpVB6gysN1OxUWjobiizELJLC
FWtYxQ5FkoOy5IptbPSVb6EwDtQlBHopK2CZKnPF9dxGLJYI1dEvkwJg4qzEjLayM/MHRjOURr3V
HWAZbaVsNJGIs6bIWw02/RSC4hD6Blq00jlFTaYmimVlvBvzzOB55XhYv4L0NCvdw+DGROChvsQw
ramlXgADjZWp1bcRBxjGISpH65UXYtkkH+oPiGj64IlWskisjNG40kbqyh11mt5/LVcWqevj8dKt
fJJYSSXiCOH4V3qJcOHmbBvpdGGkRzUfSWxbsmLhnVbyKTcY65OK6WyrIRtw6kg+xspKmSs1Naz8
VL2SVApIVdJYs28AWenAViY9lUFPYy4VjJBYLUhWvrJZiqscSDGD1qpLFMqV4KpXlisiTA68tEsI
WjbHHT2T4UFf6S/tAwQTCjhQjAFBCYwl7a+qlRmLZugxp2a8ThBKRZ4rSl01jPW9CM3kBKOmnhC7
gNCQ9ZKvYWe21yn8/RezNKsd+Vq68EZqbffWlDlwoZlhXJbZSU5RZC7b2XHI50W3dO6KDxyuWMm4
pDWGtclAvRUrN8emkL1LutJ0Pc0359C2sz3R/caVvVJ3eWWTXOk6yRPOGO1crHQeKWDLflqJPVUZ
jCt9pfialefDF9Pep4sh2DW22QFE41AVITNyUVguW2ZgRBbf9qleSUG6Vat9mmYkEeYrSTh+MIXQ
F/pKGQ5l3ewV1o/9SiDGPRFZuDrgEvUqdF4wnH63VmYxmiucXSBZh7IOze0Pb7ZTMEQHd2R5Dvio
RKb+7LjFfTkYy2O78pHLSkqWH9AkdjrlSNnyaokjh+scfwCW48paErqe3kIjA2CaqAxvRFPFu2Ll
M6OV1HQTfBwD+7NAHWR+la5E57iynXZPXrJLp+MXx2g7EjuZXXid1O47sFDiK+xjCShaUP3kI23m
LFxXjtRYiVILtNSex+5oh0txILGMdK2qxwG+sqisFJODQ33flvzWeuOszGq40qsofub3hTxU35Bp
7C8r5ZquvCudJ9MD2yblUul56XNAAWOblZGtba26VRq8Ais/W3+gtJhSrS7NIcjgHYH/AdWyy7Dy
t0o4khS6MrnpSucWrA9aPxvV4YyLrHkzVoAN/X1DlLKzI0J2CoZM69ndO4b71H1AwNUHEEwXVUm3
HpTw0pZyp0wd5S7zbMFTD5O9JoNRfheFc4CS0pIfVPbrVl0MD9EyM8rLpCBikGAcbnMt6HHW58tV
ScThaS5Cqkg15QmKsnG9KCIKJckEcioQsy+awvbZsn5F61YPmUr2H6EytYfVuXzN6HW8CstYXCwS
NA9ta025R8p9d0k6BXbcKXyL8KMXO3WALJjfY6ax8w6sw1DPg1uqvhvmsHsUctoBfQHiUfDUOLM0
jb8yz0mu82X4VSydveeJuPikFw5ntmRYTIcxvW5Tm4rJWRHXeW82t10a1qdUHetHJUwygqrzKii1
FlumIAEXQrIKrLY2vsox1/d2x6dsQrfcxtCj3xcn6iHFRPViGjXkGZy7+bQCHg+drg3AfYkUWyMV
0Y5UXlJW52j0FS2MbzUNEZZwY8sbIG6+qD1ffRFby2aeuypoJ929ctfkts2UlfGN4aQjJxppPEJZ
NxqV2i+7GY/3riAG+iDFUj1kPZUsLPjZ+obLrRwMM6gGjM3e3KkLSaFKYRJnPm3tuhzO2hDpR6FF
8lei/pBMWHqiSPC4TbjEr8gAqPYMmikexykvnmGRkk1ejOpTFjKd5M4UH8JO38y6bd0ufaq8VVR7
HavOJUaVHIQbLSmyg2UqdGQCNl2yeXQfotENtxpK25d4SEiiHZxQIbxdsbcGaUHnZq5fC6I939Sl
5/bfN92CoDWZuNlI9dhAv6OltMqVVag6wa64AyeqD8uRVnJPK3o6PXKZqCCWasOzP00jhDwWIgQA
kJ/vF4boLnVUZ/sy5pJm3exIyYSlIYvWCd36XRA2fxiyWPfMaVSuE7Ls6QLIb4ehkPvO6p8JJP7g
QBFcXMZzr7Kzn4n1f1HD/t3Jlme3nO4Ktn4+Dbxs0Y0auJuo0QCv4L2ONnmsYse5R3HRH9l6Fm8M
gqevTcgv4qdXONWTucPbW0V8iv5Y1W09dDvitOiGOLHUIoMShUmquPn0sjMDBNb4ekIMBh+ceve2
7urZfmrt8L1HEHAJbBo5cAwXdEa4jMz9sFR3lAhXyy4nnPCUVLVSPlfcQFl7iWGjTaHc1qgm+ZHA
loaAwVTfsMiTV1o0F8e+SZxna7bqX1UnjNLbcIqzKye2tOaeuNk43GWLzBguTO1I2DBmPiv95sZT
qzxYdThZzGwHhCUyCCTJzE5ibApFZQ+FIrgd7PYrFofRayaESJXgLwZj5leS+MY9O3OKyUm5OPOT
01YgVPgUDACem9e90Jneqng+PUnZxSOR08qetchDsaD/xITj4LATNBErSURfTab5UaHNmEyi+txw
NI9Lx9w4TsYXzOzzsRG24rWm0u+0YppRl9bllrGQ5iEso7lK8A+EW2oMKWIvw25PZxGwWu0muxa6
wp9D85IvcYuXUIkOixl1B2pnIKdyPTl2Ks0sGpAcsQLVNVNQChQip/61N+wM5syad0k9JATLEuuA
KE2yVpKVwRiaFeJULHmQQUP6Fod536uVzrBbz3eWGqrvZh+yjK5kRW8BMW+G9g31z3a/tmpfOO1b
bzqkdTyENbBvh0c2S4DyP7Ym/5vk/MMmbrVP/d0mzn/JEPebIvkD0vPjt37bxmnkF5KpQ++hresf
m7V/DXI03fwFLI2UJhOcQ2AY+9c2zmSQo9FN5+Ijwwz2Qfv8vo3Tf4Hcc00Hqusj+PC/Qno+dfut
uU22hosTT6MBPaSvOY4/0yg86OiawQZ/RtQXwTCS8OuVRroOEp1xgB615mM6cX8MVFV2LJXM4QFX
LLflVhT115++vb+QJbRPjs/13YCXr4WGQAUr6PTHd8OotZIi7geWtIV2xq9WECPhlBQVgH7S+D6M
Zv/sEMWWeE3u4nelRBY3JIX0jgk44xTfRNepN/wdMYHdWaY9MLdxtd1sW+F3bVa0afv371hnq/3z
LvjjHdswlEJnZg2t9ElJMRMqFyhs7s7GRKLaxp6W7GEg18nYsjzjrjWQrJHicUJmWbivsCiTqrHL
hwYGj7Cc7hv3z1bDk11ZG/IOSlLe8xhowmksSRV8mca3shfHvBXcdxgKisc2rq9kNmJcSVrFPiUN
sQK7v/9Ufz4Mjkn8CQcC7Z3x4/qhfzLe4uojmB1L/pmUK/FYRown2dSxRvIqpnm3+DLElyrUsqe/
f9lPqhQ3xhVWhI7SORf5Y31bP70sJR6RWbVRcS5cYrY0Gfdnign9hDzzx79/pU8q38crIZAQ7UWA
rnDcT+dZBT6+1EQbnt1KNV/qkayfXdi5s44JKw7UmnJ531BnhgKpYY35P50060nxk3TCy3Oi6BZk
Hrwed4dPL+84RgKZDHK13rlf8rS3XmS2vgdryduAYPMSow6Hfjdm9ccuunS+04zQHkZ0QrRro1EZ
SKS0FqUO5SZGU+mwMO48f68wj29ISssdn7hNs9lD4C79P0BznxG29f0jHuoaNadIUGhNfzxQqt1b
hWWFyknrw/wlIRCclCZFdiw+0S2K6Ih9Qb5GrqBDbqkpWyesOPFZKzvvHdxM6c8xrj6zTIfvuMvw
Y1qsm34wqP9RUDUxy376ltG/OIkQ0Li3cnV+Yvvsho1kE3fGiUzOKhTuphPxsps6zA7bDhKHgvBa
veCVsnqPGhW2Slqxa/Wm2mUIW77M6vyuyqx8QvIfo69jmpcH6O3Oq6y6eqD/y/1/9s5rPW4j69q3
8t0A/CAU0mnnwNgkxXCCh6JE5FhIhav/X1D2WKJkcfwfz8F4PGOr0UADhV17r/WuVUCCOBq2mQRJ
CgSGnSCRxcVQgYqsZ2hkiC6Ivv4bSxI7Vr4jJyo7mUl4Rb1ljeyz3PqihUPZvhEpnRlOacTKZG0Q
3TQt9MFLzrIZZAmhVByiGW45vXEuBz3C2chNF9M2mUmYwwzFNGY85pSML5Ws25uO+PK5idS6CETq
jr6Lad7WkTGk28DVIG6yWwHRQjFNNEtRa0/dDOesKgn6nKC4vVH72Ze4rxye+xnoCeJrdBf9jPnE
OAmwkuuwNaDnXdYDCWRiaOqN8cYIzegaEkQ2hF6NcQmMaC4t0FeVf0lXAMYoMfPtjleNOSyLGULq
tW72MOZ6dDQbv7qxSdrYdn6imcxt8unZc8pmTbeGITGTunCjAQt/JjJoeCXatbKZ3M001OKNjDrO
kFRrxqWqcCanNjNEFSFhvoPjRirjG2MVumpP4Ngbe9UNBlRAeDamBf6ngJHlzGltGPyEYma3DhYY
11jORNeEO6ndWG+k1xG+0BlMuCkLCJ2u2zxfkDKliuZLhKbbnB7lgKyeUASfCVlavpgqT1qrIaOl
6yr9ok1bBiWEbtTTlljYNiBfM0aSk5hZeaNDodgnysIj3fEbYJ2u9XnyGJHZtiqCgPchWsihXjsp
PsslJiMjuGSu5ZCYmCoXloQaM789cyTDNZTmATvdgdmfrW0cLUqCS/aNlhMuaxyr3HBWKvMNWKsG
I0XNyytYj4zX0Cv5dKwXKgAjuyxlQCc08rshoLXhQouTAVXBhj1LPi29Ca7RsjBp9y3zaCY04KAJ
JYwZjSz6Moy9V63rmU6u9NJsCRX1sLDaMEeDQ2Fh1bOTZTHKelI7CVy3IYQrjNwcQUQPM4x5VAH8
JHNytdOlZGiK+gQAnEtRnWHHrDE08bOa91qVg3OxLCdlNpfmunYJtktjDI6R+B4GmZ/vrcZvmRtH
rXNiEm4RGkhEiHGMhkgiznAjM2q3KCmq4oaXsXWA2G6mm67iG6zLFgXE2jPGiXZKAuPsPPfIBV1r
PCoNibNGdwBzZ2erMMC2NA9C+TnjN2ZDMSXW9BX1qk//ii+QryyVR/XegNm6C2PiQVAoMNhdxWUc
rKYuSKH9D03lXyXBkIilFdfJRMBCMmlH9LNiY1QByYgMb91qbahoKvdRbAzhGmBXhKeEfw9BKmpG
bp+QEPERXNK0aMdYe2rIIVAaRqLUMy8Y7sKyw2okNOtWZYPZXTgV5nfM2nV7bncFr6SQKGf+gE84
kLUJYiLvH0l4AnpWM/keN3Kwp/iIi6i9FYkJFm8MIN54SDDw85D8bK2lMwHMIXhlhuJYdSqXIO/X
sRHXj9kwUFkkYdLfSNsZPlfAAHa9O4QB3ECQC0T6BHyOnZXJuHmjE5KpZYnrN9Kh0ZKcBOZGkx69
bAXtqzfzJN41RJPRuXcZwF++oX0KvZ5vziSpJVQkiUZ0VGhNliiDqR2joeCLlWRJGkfeYP4nmpXc
3TmrZLPyDH8EXCz9wLxKGtJCT6bHtHI/imToztuxnYtP+rVXdgqzb13SPBr2ZTnBCRrNvJ22eurO
J98AVhxYn/heBGaAYCs4i66m5QgwCjDe0k8xsy2rjMbAddG4PPJNR1XwDZpnmG0RXdaGUGQ4WFWk
83Ojp+zOc4QCckEroSb+THdxAqu+Bu/A/0aOyBmxgBD+NNfJbZGDDLX8A8n0sYd2xE65L0jVex4K
so0W0A/UyWpHXR7hYYFsLCvy0m883hZbWejGRe2H9aNgfFkvIhHF5gEsmt8dA6SU/Uo1bo1lylXW
FqPNkLIJrtVLmuHxGztJXE2tqz69H6B/yx0xcPmrmvx5DWG7Gq3YB3h0FU0VAWtycv9e04N8kw9V
yFhdsMypZohOMWnOR6bLib2yzcYMWfZswesoMoF8JVofrrHl8phMWmD5e1GURv01Z0HGAGZwS61J
8OQeSWwwshuipPo1L5mhPhpNZzoM/zMM7llk9Tqld508NX7v32qKMv0w+W1jfCGuV8lFbhhuTxoo
MqD1iO2UkNeBFPZ9xc9C048gis1U9n17PiqXkKQejbnnyp3ICWvYTcMc3pzqhpwYHaVleV5g3D7T
WoKI1lFd5P0xVEMVLT1b5tEtlQjMMtCRJDi7seyhU8gB0PvQe+AUCBm7YcpmxA9GSd+sX0xUYOoO
OYXm82H02OkSk/9x0IJq+AzYW+uXmYt0ah+jO7ymaxNM26arZYzXbOa14yRNrKuRDo99kTvVHECI
HMo5FwbcjiVAtUGuEcHwqw0e9EeS0tyctUPKbG2M1tis+gypKbb0mrs/FWPorlSg6GfT13Dq+8FW
xm0SAbLmcYhnjmSYy6vCh2e96czKTzZeHjnDYuweQ9XYmglnfm7cmwWkwIHMdkGEbOb1pzqQEN9U
yB29rmKLX5ONAwD22GpTVPVNFVlXpG1mzj4A9MB5jaMWnqeNNtPOJLFl9Pbzrj3PGPWxjfTTcCMj
L41Ww6jre1ULnnuFPACnVBC5528bj/91Uj7opOB1mQfI/2yN2hdf4ud3ERHf/sxf83DxB1HCnkVn
4K/B9t/WKN2jyAdyM2tmcTb+3Ucx/nBtYuXIy7NxVeF3/Hsc7v7hzvtl/hgTcXqo/4q1I8S7PTM6
WJyGfBqNQvroP7mWOmKe4ykatX1gTSMe5ix7tuGOhosOZU61iDDMEvwqyUWSndYP0AWQvTk8D+eT
E/CAGYRMI6uL+y9uZ+SXhJ8VT76eKMY23KJI6gniW410JTd5MRVPuR1Ye51N2mUTD047k9Ssc17M
3oToKQ9ZWv3M2caOdwPuPTvxtugv9f45L5tmEcko/dT2+EjKNO41oGFZMeFgrsZnCQZ/JJSAMCXy
zEMzWI3+vFGxWuZ1azT+6edIS61wYTU5iiVlNsG6NNmEpCPvHCbjfnceqjHg5a+DLFzZDRDmNbHl
rrVsMJnj4IdSuq3ZiRFcRKV8Rq+p97CWuIQwaQSiEjqnUS5XsqoeS4YaFx0xEcTrZbyYyBR98fK+
eBRtjIW490J1jIe0vlZVEj6blN2Y0sxywZge0iyFotMR4znG3nAx2WN5ZVuKJtLgjXWzUPngblH4
pxeehVlIZFBMCKFYKVnu0UZ20CFTiABF1ywcMQcUxe6VUUufesXKX0aUWsgGcu8Ku1jFnCRpb8CZ
SDYKUrITUhYJAhVJmIWWFge7ZTHELdcdcRbHwX6SRn2Y+YcpIcG2Hy4YyLhnnp6TVteQ4fPJyqvu
hmAlCHmdMZDfl/bGA3Vi8NBqZFdUA3w7fCdkOE14SNoCs0zJIG85gAZng2h099ls+6cHkDdnQ9DU
x8jzeuYf/pSgpJvHbzITEfbqgsBBwvCSVTH4BJrNr7fzTBsb0tjwqTzXs8UnpN1nb5G1AWc0eQ08
MVym0T3gY6+YHVnhVeGxju/m3egpqlLr3gzzGBKMzdHoMzU3BlaXTVdH4miYCa/YqCvh9lptCOOu
rFZm29e7QRn9KWSstnTII3nUirA5IPX0vw7N4DYbR89DxA/W4GE5w5Vz8jEzDEsJ4pbhZGg5VxHh
6emCSFy04z5RCy+iKi1/FkGzldPR6/momoEUGsUtv2N6NxgyunLHRJ5LauiD25gEnRiMkOneFyR3
OMxJ8GIn5a1nwRkMCSFDB1jzz40yFOfslDpe28RdXSSFW8aSnTZP+cNYGMk8UoVFTE5nypBPr7Ai
xTr/VRZGSANh9HuVOCdZ+rynwFnrY0F0o9Ra5KEDpvCgJzTxpIbeUofIjhJ4t86V4SXpihEcnSmL
1y9+Y/9mRADTryUC+kfMJWphZKS8rtxO+PCeKrNcFqhmbqgkcYGp2GiXrSA+LSpi/UJU+XjWklO9
FTXcA1lKPGiMhtZ+0KdrICbcijwvp0BSWbJf6LO7MRgsvHVdS9InBcmU+StRTZ1+IyY55PjIXaew
L0yj1nZD13wSBN5ea3AssduBQGLv1R96sCTnZVU127ydoRljRinU5eq6Lj1z3yVZjdLdDveektn1
0FjNKRuSkcy4JN5Q1mVrdNPsnhx/kQcSdGQdXSAdX3QoNhd6G5/1yaEaYj7J0upt5wb12o/NRyeI
sD4l2iFJzEWHrGOB/RZdsaMNy7GW4lNEp24fSBIFDS7LBvmUvASo+eh3FfGo6C4o7XvtPJmMYBfO
q7Xq9PsCsAeySui1qfrSyP7IMDNbBq1+TKil1NLwUx3TYXQ3khW3AM79yXOVi8uqemHMk8FxNk86
SO1VgKkptJpLZ0iSq7YuHsSsHTfVEQ2ivsn18qaPYUHlxBFiOaTXow9pT3RzRmJ3N1beDpgzxjGn
gHNDxenSKEAKEhuSDak8MvkmL8b3+q1p9WJlSKSUC0Huwcr14YIjVRExp1dNj3Mr+hwhp9g4WOhg
nYmjw699poeNyQyuK046WoithmdpSwOVu0kBgMbFmgTcP1ChPJCy17VS/smaGiqqMG6zaywMw6Xj
N1/ccsaQktd8JBOxXmsS9fmyskdij8hCwtrrcfvdukC3V7Zh4wjFugdAWULAdEJ1AbKGRkhvNHeg
e7ulZgt5YfrxNW6+mkciheDR94R1NmmOWgqRSJ8FwbVtBmIhZh+aDXZrZfEz+YE+rFLTip6zMXiO
JJlsZuUOFI3+eIwbaZ0cts433QAnorWAjiElWY4w5Bewn+9t+u+zy4xtUDIGNB74pmbqvgxjL08e
GbdLiGxqY7HB2XR4Y18dSaD9NKxlN3UgaIQ1c4aluGCN0c4QNbnIpKK8PkHryFa1W6RHyy0tnBNm
tfVHGb2ILJvReyWB9G7anbgJMyalenaVwDIGiAcRKXZIHESud+UKKVatmTT7fLKsq8yz/JUGZfbS
Hownu2+cdc024SbHw4qU1TXvGehADBowSHBnRGB3qQucpSHcAjGM2WgLGshbo2riI3no/sGWg9oV
XjzunZZX5JhOzl5DoGus/lcnF23cqg/qZNLfnd+VyXR0y+b5S/m9bPTbn/lr3qgzOhRIn6hDGS3g
HPt73jinrKHTpCIRf1a8fyEEhMG8EVwlw0B65d9K6L/mjc4f9M/JAwBHaVtgqPx/hRB4P/rwXA9z
v8/MhcPBy5ib9t/NeHR0CXqg0cciFalOcOD4vqe6h4Ygh6I5JHoOs3KR4m2Lkq0rEVvbZyz7+bAO
c3Q0bstjrEQVHubA29Q6LzRmSQ42h5YdbgIDBuel3HZp0o7BNmU9iuMzOxx6BB0T/2/Q7QK2p764
023EgBNE4i7vxujM6HMiS2Gsea6Gv4z3Arc70pAD+xGaKKk1ZJgpMHz2+qNZNEG7LJ22qdRNUpMq
BQJKhIN7jRiii/zLOMbfAmsKai/+BS1f0kkj2yLrmklTeM6x4i5Dm4CC/3Fb/7v8QQbh3Ob/vLlc
fc2eh+fm6/dPzbc/8+dT44LQ4GYENyFcPJfs4v7z1PCPXKZd9tuE/ofNpeX/gU+AnSOYFWa/QF3/
3lxC6xDoonXHsU1vhmX8m4fG8OdR1XcDQ8Tc9owEETpbzHmL+27KnCYY0IzJr3cKXugDm42iIkAV
1tpixM27HN0mbzdVra6y0qQoJpwZu6PrQ33Qqw3i6QKDnzUZD0HcMZEoChrOdIGGr2PrzDGquNto
tKbUrC2lvKbxgsqehNbgeyAMbVOw8doqSw/XmLh52LiI8S7AAHeTQJ0/GxEbXmSJjdLG6zDpuTSf
yGglb/rgGNCDuhInleYSzgwPrV7QBG+O7MCShZPzLtRGO9kOfDloi41T7d2JDVIJnuJU+KE4oNZ+
Stxae4izHLNPXTgLAdGG6ZAZMiXAl1h5srokBRo05Siv2RN+sbWUkww4UyMyr4Wp0o1PqbNStqXR
bS7arR6mrxXCXwh7PlnthY5PlWx3AlhrqHw1qUunqDevHWvUaeG3522J66ozcXQZ3i0u/nMSlotF
NBY3LCLG2YjjBg1l0S9MPP/8JT8rVX4mvOohyIkQnox2xOMePuFm3M/SPOBa1nWq0qfanrXjZXkz
Jtr0mGZ40SDeRtDuqo4tNA66OEYm6fq3oxWsA5dZGXHJ81eoF47NR/v1aG3dydUvrVTTmGummLvZ
+38qcc5+ojGHAW22WQJDt8gLxwmH05TaRc9f5VRdoU2ZSI/VDvPG4LkURnOLa70na5lm8dKqMpp9
ZnWF3GAXeBN9Y7utL0m+bR5E6t06Mi635UiwBlUl8qeArPPJ9Y2dXzveusm8u2yqNKpNa7gLRcCq
neMDwA8240T8oHvR9Loplm6tW9ct6IuLPGY8iVAxAiVYRvW0zqLixkK2sYbd1dApLq0TLQqi8DxS
NiwronPLk7NI4j5eRRktzj4fwfs3tYXSL6wMAzcWLZTEsD2SXnqnZHsydscQFWq3GRrNvqPBHB9F
7uhPghNfSSAoy5wuQkxUIC3ajeEx62Srr/TjoMBC7EukqmRlJq161Qp70rYe8/rgVfnucJ6ZDQnH
YYEvMEMAR+ZnFqJnTYyb/5VH/0155EOD/+1CH8u2iV/a/ytf/49Sqcs//yjN+vbn/1r0qWx0lnoy
2r9Z7Okb/tlSdN0/6HQgGNKZFr5VRP9pKVoe9ZCgKvHp97HSOdRrf5VK3h+QpkkGoViyYcfxj/6F
w2Z+fbxb9BGHCQBCqLKAAMxn/n2ppGgIGsyW9F06zrGfr4BvLkcV7JN5CDwUuzzWDxIhIQ/Sg0F0
QWLJb1X4P2oo3lBsP753dA5NHQlCijk+Obo/fIUSrFTleaB8ywYwckdcLWNFKilZLcyaXRQbIjT8
WXBeVSH1mimK9WA+CizcE9keFX13nVFkXHqbFkhh5TJGmqM459QYRMwrhjZs26sXgTA8LjE5F9FC
S58SLNfz3yrB1i1Wd3Iqt3EOo0ZbK9vfibKlnAtT5wwncaEWk97iSdTYuFkrnZ6dsopPyktp7RvW
bkTznNOvBAB1DNmP0SCcrkXLCXgZ1ndPO+dRxiMJaWgt0zOkodesOd16LKCia+iJHf/RsLS1DN1n
lPNAAOhh0lNeCseFAOIv9Chad2W26ke2nV16IkjmNqkH8tFlvu7b6ok3lb6Ns+4qlO4xMQpCfbpl
m6TL2hmyrTPxNYYWcItVFC854fPbNPGwZOjDSyFCtr4wkwumrDARqmXlSA42beLUugzJ4Vr+b1n5
b5YVdsaz0fOfC8gNu674y/P39eOff+av6YT+Bx9BWgNKTjEPE/7ednnuHywvzkziN9k9WbMl7y9y
G9suHTYhSwlOOhML6H/WErShtsnaQ4g18kKTscK/WUveSaHIsGCzBQyQHRx/y1bvx+c4ZLQ1efCO
d6bZIRLG7oGYAySpfya6Gb/v2kAYocDEZHBFH+aFcILfL2QM6mcmCZtRfUYwmu+BbnUdTn4/je12
6Mx+7SrSVYzYzFb0/PPddz/L1bel6Xsb7S8PRVw31a0QXLp3C1ZjJb1h5Ha7pZKJt5lpDAtL4u1A
g1d/sDj+6lBcSt8iZHUGrvAe+H55ngzS71ih0O+PY4x/YapXhHWmy3Z0u/3vz2rW0323DL9dQDJW
dUFcANvm9+C9GXuaZjYX0I8DRLDKRCPQOa8jeNWwCMgSLylsZxrREjlj+W1R+MeXAPfgLw4Ot2C+
ixH8vDvPlilNYFVtuwXV7OA+HCPSBkR99vtT/Plq2ib3Jd0B3K4WG64fr6YEISX7OuiwC4AQ5t4k
/21hjzXt7aTKyYv6/eHeTeu4ovasqmaUCAuHInc+6e/aECSC0/8z2m4bKoZnyO+/upb5SpZMTsmW
H52AXsLvj/jzZbRN02TQyKRQGD9t4YIIQ4hnld3sdCKMGcEBP5Zfrn9/lPky/XincBTe1D4BNvRD
5myR788LqwBVA4MrUOS9IrpIO8PTfakMQLejntsfnNOvruL3R3v3o6HlDuvQzjq4fTSMA8BfYU+W
U5WkiMjJeF8APv38+xM0WUh/OkOaSI5tsSPnhny3lKkodUgH4bEzIkdcYtekd653bKvKCedEGbLf
rE9ur7xlnQn5xYElfqhsa9eFTbntO79fw2XFhzK41cs4WtpeOcJfmOCzb6ZGLTI3CkngqKcPFibj
F7+/pWOQMmgluOZPd5wnQ7LkWh4j4jpFuhAzrQsikt2vCVBgl8lIcFl55bCyuHprE1PUEzkHIxwK
r7pw0ekvCZvwL1HK/PnW/8cH3P7lV2N9np9wm/+8exgSJsUpAr4WbWxEZGJkrxCVj6gDnXYt61De
jbGVLPXB8bNViQHoMBZJc4YgsE/Zc7Nb7Im2whSQLGpV6AsLddoqKDz4FSYD2rAzmwsTcP1+Amqx
wvGEC9m12ZKCSfnUIU1jFu3RSUfltmyE5m4sy4wXvdV41DrjoU0bRmtaRtEU2P5izOxjJNK7Dgj5
RSqUtVDWREQbnQoILO1l6bvTro7difIRbMhIFseZHin9XoOqvU0KzOCBrV5TZZ1ar02JIgjxfjlR
e8knF5vf360/PyBEc1MY8NTzDv4JwjtKUCs21d02ltGFlnYRYnZ9b8TjbTcF1brrcuNfP5IcEd0T
fqR5C+K/ezz8Zuw9f0rbbRMEe0MyezfCF78QZ42FihN90sPvz/DnddubybMufeM5U/m9/0GGfg+9
umu3icrYFAAm3YflQEPUbNTq94f6+Tb1oBA4po6ie96XvbtNw45eyYBlYsssy8adWhv7cujcDy7g
L49C+BZlikWwufvuAuZ0p/N24AJqTqMTXen62g4VpXf1+5Mxfl7HOBtYB4RR43vgdfTjSk2U32Qg
tpTbkSyzFQLdZOOMOQ4SWZQoj6RLScGNDysEtbV3j+BtW4o0/mhZsn5aTiFCMCmwPcPGCS3ebTJJ
MhBT3LtyKzC6M1j3sw2S03Yjhjb2oBlNYo9Vzl83evk1Kwf3lLbJsA1tvT/Ppwn2YloGH/wC5i+/
EyYIep0Qi+33FUcoNA0utiW3RdgVe72x177OVHzCZX8RYNteRm5XPWZoLpcZmVGXXRVDB411k6Tg
okR5m33NjLG/SD0yWqbhCe+quazjtrpRRRcvKsQjOzuMhkOhsgus8B8VF78+gTeuMCU9z//8239X
XZCr4OcKmOZWROoUwhdlEijCu4hVbFnVRByQJaIvc9dpeWM1+QEF77MXu7eycfw9BPFgOXpNv0bo
6V+Xk4sAAfTuZAfFwfIANiGMVEDVEo13RZttUEBXH5RHxvyz/1hHcFt8dwbv7s6hzfjCpaLtqyXh
IZj84tDaJPSy4V+1ccMi39EIThJ9b5U0KeeYpQ/uAuuXdwFoGlrfnmkAZ/7xInqKtQRrhtwmWsSg
vYOh+5myah5xMkvx9S9l1o/3JC5EL5iE2q4Pl0lp0jqdp+19KDemDomzcdCIDoijc2Iwu2oZccAt
LedkSVqr8VUVhsFS6UIUSNe2nkBn1fx7kpTJZOpt/UyzjWw3leUzXDkSajhQKJhXV4Mv7Q+u+c+l
m0fen8HcwAH7wm7px/NljoC+B/Ddtk6y+yIg9CzJVtoEPwFUl/VBnfiLZRsEPwM46no+WH+3T5JZ
SgACi862CotXH4cVb2060QJx+wdHmj/p3Z3EkWZ/nKAlor8v7MFQd5Ub2NxJTXibGlZI7Ps0T8YU
uwlbpehMdUfzDoFjfMTa/sXb19EFOXoWzsYZjPnjFW1DEDVBojMPdNUj9q6r0a1PxKS+Zm77mS2v
s/pgTZ9/op/O1WZWaphsuBn9/HhAv9fkGMfcsmzDi1NnUfeowFqpgnkMeV5fkTXfkoE8rkJVUdwI
gGy9DBt4LNMHT88vbyZmvbxZ3hST75b1uGt7O+p5fgmibld65TI2QW230OIyXKIoev39mf/ipelg
zJixouy9f8pZcMggC5mj8iOrBqJfZQSoILzogz3i+44ouzbsenQyuJO4vG9qzu/X1UQaYWmISm7Z
IzdLrx8j+DOJD5oRcsyAxWgZIspaaapmbhGE+ZJuADqbXjtOE9G6vz/nnzflfBl2hWzKMeOi+vzx
xx4UVOhIpnwZov7WGNrQETfTuepVuAxzQ1tWMi+25NKbhCd2+geP1XsP3tu1oBriYlO34y9+d3iw
0kxoiMXZKkNEnyuXWcZiaML2kih2GzuYUzrOsuz4AOjDc5Z179SZTUIacAIEki4pJgPBQed9ZEGH
M9u2M5Z2SIj676/SLxYaiJQEYvDoU+cY84363asw0rxY2YVTb50xaDadQHcvZA1CObDjDy7JLw6F
cl24vo5KwfPe937ixJBVjRGBKLggfxVISq+nIsrJCXT0/4/Toga1kUrMLbWfVrVqTrGvPFFvgUY1
17DAnE2p3OCYNO3z7y/gLxYxjkRbhBIRq+X7ToU5QWIoO44UM4BFKlZUN3lYQyHXJf7AMadFXkbq
g+Xjl5eS/TVBFI4hkIX8+KuFoV5glrTrLR4SwKkw1emb5+aq0c2PomjQpfBh71ZNKg2U2CRXMMh/
X3F7qSi7cDK4RUSj1xtHwchYxpEYphUGmQI9aCPNlUNNTgKR1Q/ahp1jN66n0bVymEk2D1ds0WNE
wYd21oRGFa2aIvW6FS4GB9JEUEfPQES08xQovgStmqFdlmRRMibmlKyl65QMVfweldRmwJysjii8
/C0JDe60xkYboZpNI+MWPTEOs0ygTNskRj46a5hWkfngD6QZfHUSmiXhomIHEx1JGLCCVROnTXQn
s9JQ+6ygu7bFqJWLtaZXxiGfsCZsJeJeeWHnAA3PRdup4NqRGKzm/CJtwAXTyBTkrPDTYlXgEgpJ
mSpmIohtlWhqCei66TXmyoem0Mqd0aRY5lXYmA3xS/GnXDqWwFOB13YPfiMEGNuVZTpHiSP1zCv8
imdJz3YSmLFfMY+Qcpj1mr2txlXZ4/075hqmCfoOeWWuqtyei6sYsf+zi8UENUvQjkQcgUy8qUgW
g1LUykRdDYHb3xSxaNq10mrfPell7oVrUPVht6eIHTe1N/oxgM0QdymCngldvEz8bQFXuVxnwdz+
0zWTqVEtbe8uiWoio7IcYZwUUc/EFzMndNDumj7vpsNAfB9UZvaQaZ5+agt8JAEi4p02y5et2r/s
MjUHr21GYLenwKWJKiLscvjftqZIkQP6ab4Ju/5g9WpYmlCJktQBpdOhgO+S0dpgf/siLG1YM3Ga
w+4ad+uAc1r7Ina2grhy8L9EXiWIFo4Spsdnt8W3IoijXRRu/zzVDvR6C49pD3fEjrNPYCHWDjSs
q1mjvTZg3F+hMpqWQG6Mo5dn0TkmVkhRLt5iQtQ+jZNlb23NuI5jfPjMBYN94It0OSZpR1HBWD3j
LbGS0p2u02zc161oF/GkbP6SXqZ0lxB2Nod0HM3VpKf1emxRFSZR0EN6ALM1WNGKKbp3FXjihLGM
XMzBizZgRkErMS1fBSaB8hOl6ykIs+oJSqx+VkQu4OWWJHiyKJpXR6tBz7dY0D0a1lt0Dfa+yfDg
uMSP7C0dYa5ULsqAsT8wh98gFzU2qa0ecixsD0Uc7Fxb3MSdesBGyChR92nUdcFDTsRAwxOYe/u+
Q5nYazU2SVu7RSgWHGRgxSsnLD1QwIJoQyQZC5H40ypi33CKG62/qsPGO8mOMeNgybNWBe6cgAiM
QSu+SiLddp7VxjukpriEc4TyQhI0pmIiBaDB9nE7KVzedQEsg0EiAlVMD7Hfkk3jRdPC5Oa5z9EA
jSu3Zh/By5RFgpiM4RFJSXpRD9xliQKN46XGnkwXhWe0LVFjTB75wmW5Hnkg1sG3EBLvWyQJmQ2u
rDFYBIK4kglb+qNmWBvSN3Dsanjsqi3pxeXL6E5ptbPSzOxWudcQzKhKJttnmuYAl01drwkXmept
7UB7VsehUdZYJBuuFOS0IltN+CluI7r6V2aWmLdBXqTxfkicZm3jTb4wBtPbgHnHg4D0l9C4WOqf
HT2gnqS/W63dSc+OFS/Zl1Z6oQNJN4SZMNixhSxIOjeiT4NXn+Y+qTUFcTqLN1D7pLzxjjlT/tpU
zRywm0vjCbMoAShdZV+SwlE9IsEdVpg11balYrn1wJQ99pLPUVqG07I168NEeN8yHguxh7Qg7+nC
zfoeGU2zvZ87IbL8+iHCg/5SVyLdpKNWP7i1Ge8SBHzZHupjukFhLe/R4qGqdiFVrpzAzttVBzQK
Cpqp2dj1QFaHjmMvEwquPaZN0GVztBe7Ur/ZpOyb8l1eQW9YtHHYf6qDYbYJ2yiFFn44w1xLXQCQ
zhkNAu2Lsvke1IYDUMPoBjlkRmRd02F053JqnzCXcoruTEE5hubEV3XS/lNvjt1wHuImuow9SIOk
0kznJbj0M4FyfTYfxluhx85N35r2tKASqQ9OFUWXmDWqJ1p35prGmT1bGGpnXZT5tJm6MSV+dJzj
7lw3vMyyqndRYxM/zENU81Dx69KErw8pwstLF9b456YPm2sxNcatjLnecZJC/MNgufUiLipBLeqo
cWteV3ZTfbbnHeaycKaKfJM6iaEy2/HOHuGuORoQEaMR9aGCi3829bL63KqqeegjruvkuvVLaYRI
xaaOAE0CsPPgENKNQPTVyi/+IO1LMdXaAMvQDy9HRJ4V9W6eqy/4rAUSp8ocLMFEfTACdWbwWq5W
g8+0nBzuukaeExFI63VdALi61I3bylBE7dhlcFc5UXjh2F355IRA5gFjYlMy4TcY+EooIu0OWHXY
ejVRSnqwCjG1H2f600747njnkb75VIRBvLNmLn6la+FlhxRqQlFqU4EXyA8vBdawfZPOLunWp4mz
ilNA7FHe8i8Av54Re0PWrpKpQtQw8ZzTxirkPSw/9eq5vfzihsJeBoHK9kbTznd5F1UdMxfTvonz
qP+EPKJzl0PJl8yIEzx5bUNMehI5N5o/gVysiiG6VE5eGAuJ5vYhq6fxynNk90knBOcUzz83ti7v
zIZKfqpFz4FSMjZ97HQ4sjVIdUJy1bwkUld6qKlXfSpjkINzJjtN++CEDVvsaz0Com4NfGI5pSdK
9vHO15nITAN288OETjdaa3mkXl2yX4olecxBuaDfIpsFrDSCgBytxJNPGlIOv1VzgpOI/h9757Uc
N5Kl4VfZF8AEEh635YumSBaNRN4gKJGCR8ImzNPvl9U9PSPtTvfOXk9PhEatFgsoIM3J//yGI9eq
HrpmPpZKeQnfnZG0GE3L0us5jDTWrIT87EwKQmEXeW/YGSCumgvetdkFiTp6tiTWMOz6HxKmIwY9
ZpkhChqbH7jVihcnRiaqxk58krqARwhTr3lgtVh+SCur2zUhMYT0tJk7fFoBjgq8M8iQRl3zWDx2
8m6POEOgGaPkfVqswjiHvclq5nuED9VB89BHFcB/Y9WnXs3164Qv4YPog/gu8pp034f4MuIujf1D
l2iZa8D8roy4/9JABCSF3Ag61niZa2NOlPw/qKj9W87E0a4eopZFDEs0cNPeHmgI28Hb0gX9KSrr
eK+KQh0ckmSPDdvmjY0VP3E5fpzee05X7/DE6Z7bWqE8x/QaVRV/hAav3kSqtr8hUnN3To2Ovnbw
B7DsCVai0tIAnteKjqazyWFm1SuMNuazKNvpniJkXFVOFr1YRezgEikf4UTf4giImb9pppxl2nYz
YvNxasB/zCFRhHnWLZfNvTtzRCePBwTrhr3QXjdT43Yip+Oumt3o0YsseQynFAlCn5YL3oA0Gxv4
uEc37a/UPBeblLl5a8Zje4NDrY4EhSlEqU8JGNL+A0J9D10sGHK/ms45DqYfqnCuiCklCXjGMWqx
OyR2nsChv3eupylzvlBvm/ByJvktHHWfSfa7BGT52JDKTrcsoSBVmZy/oPGLz2aVjDt/qg+eLJpN
SPAiKj9SMYJxeQf/K1/zEtYmew4PiWS1mIWeE87aJ0cyWWd53h1zw7RXKjKwsyodDOxRcV2XEZa7
Ds5wD/zGB5SPjKehMTyWujA+Dx0XGdzIvx+Qja8ApuER+ZHzjhWE94IZSHFIU/9lgmW/By5NqAMp
5ValZkjKdExu0wDgRgpLa1jFt8SMxp0KDHOPzSW5QSmBW6NiMnZ10q/GHKgwnmfvmuLC+ZI57r5C
Y7ljOrEAy4zTaexBxQyLMPyh8sH6MtWOOIVluMBaKJ2nGm/N9UQNu3NZu/hqXfEiXN9/mBVvyVXd
1Ox86sJV27c4YWGh+7nQarLWZNOnJzRr0SMGlChjCSXAlLmuMUx2yqxbT9jOY16C88oCQXbwPQp6
Yu3eM2xur2KIc6T4FuiBkN8My2TjsRG89xiV7JiKOwTlxE7QY6Mg84dT6bjRM1J9ygxH4Qzom6Ta
BH16DkySefPSDq67GYZuZCbbxC0I4rVb966sXSnXyRgKmhbFcpxnqXMFSbmmRsP6GY1GhQnklGFQ
YicE0WS4yKzatuJYWpAeR4YAerPbEFnp19JyvL0rAOCB1nBdbJYaSGNIjek+jOzmZgbM1jEgKkUM
1uKEHOJAfHaJP2szfzpEqkcn2+W36BfkdVfBgOscSfoYDR6CXLoe6QPRz16XHcRkhF9Deqacc95b
WWkrF3dZNzVJC/hMJbh5ql58xTyjPUrL/yYW7zNqZfNGxVq8FR32SBkMuWe/wGfGVkO87f2hfJg9
KpaC6EGa3iHZt/GE8Q/l0HTAr0OlV4YtR2ejfLMjvzoX8MArx5N3xhhjrlHNvrwDvkGyZwUZGYkD
ytOFMepmb2WZVQ9WE5QP2GqiXEpnFtAsGfuPorOIQuyy5KOJTMJ7LYMPbGABXLltJh/x2g/Gry0V
D+8t5ZCD8UDBLmF49rGoA3aUcKpf2S3BzpZC4NlAVoJ9lFFqPVEfczLNy8S5ivOp+yhzPNy6oQNE
6GbiDnNHh5V1Sx+9mV0myP7TjgfSwSOka6boDRddDuFOlBrhul6i7oOcM6Rv1qJCuNO5Wz0WzcTC
0CXTKHd+3Cu5c8IRRAOZCsMjsQYKHFnhEpQg0MXQKJbRG3o5fiasp6Ld+FmYuxunMhlGlT33+UZ1
3CXOF9ClNhUsLZ9DzMRFs9Spuut0cXvOjWalBImGqCfjHcUrn7wYeMMenRH4cZM44WzsjVmXAD0d
Umz5pjK8yRLTqTZeixX4uog83pKxsNWti2mI3lSrEniaQ4p1EXY1JJENaNjRX9p4342OHb799jBd
ZcTDyqY9SfhIZ8JM88WCKy3nCbm3Qzde2w1uW2uwIB49bkzVowt/rNoXaQbcA7Mg5YCZT/mhFqBA
d1aDpnDXu4t7PaPZfXRHGBW8QvqtWrOsk9V8Fzykrc08u+5gMah9SYxkcktKi/qhPLBRyP54kt16
hkie8llZOKrjIVSK0H/I/bAhk6gOzCfsMLoZiqmD/ZIz8KUPljK5R6py7jqtIl6eN0+VQf9PIljn
nTB3wf6TeQMuw1NURs/fX8hO/0g5vaQrblZbyqvuM8WeqtiHQ4ttzRBCScdMJrWmdWEyf1Yjr3M5
VOB/VyNyfZPU8J6Kzk2cOsMXoAVEQfeP6BRDeLdlqjscuNmE2b/WJdr8HG+dAVqVteBYeJco28RL
kRKywOO7J+jESp5FZlrbppDmFT3p9jCWA7FKcTARzJGnL8uSjM+jRVrHBe/8j0PGXyj/YKLpFsK/
5qCePsf/uv2c0u8/if9+/7E/1H+EPJgo/Gxc2zz4VwC3v1PaAVhR/9k0xISFJQY1xj9oqD4/hHlG
qPus9N01xvx3Srv4G3x24YHLQoa3EA7+OzTUX5lGYLxcnsQKxwURD4HPf8aVm8wpyB6pspvWwsH4
HfYW4UGV4+N1bCahUYUUMu2YzYfUll1psM1QVbVrzP2qg2Rf2+P2hNYafy0smE2c34hFVcv1hAb2
s2kLf5NCpm2X5lD1nN86xDLFODuPpK8vAbWiGiygvQ/GOMdKc44D3wUDXDI0e9SXvf+g5KBQ89W/
afvsi9DPG+nvvBa/KQAXx2A7wDnSRBsIexz9uFYMWr/LB4lIy1ETeuiZ6+AxsfxFjjCn8Ksmtqh0
+gVDBxyguicqfE9sgww1sPklbeB34fJdq8Aq16yAlXmNP1Y+bBez+Z4YXbvzm3q+d62iQl48jxk/
6s3G8lZXBL79x6Lm/5bYYjFz/mwC7j9lG/+sJxG//cw/SOBaohfC8tMzBRXuH7MvcP9GLAXYoA/J
ThOG+U9/J4HTfPn7bDP/BuPIYWbAEWSeWP/OZEN68nNjBcwBdQsfhg0Mqcv0o3+ebaEl8U+TQXGw
g/h1zJNp1XcUAnTpv1aG99hipV1p4DUoxdcZK7bd4M87kqCueg3Scqy2jjYRJMdOQ7gV3pLHUMO6
SEHqja+h3l6F7Y85goYsNRAsNSRsaHAYTod5Ni6AsYaO7QJguw5SPByMatoOsX9GlBjcj0uK0q0v
r6sxHfm0QWM2TbPtDAvfeQ1XgyqvG1XezZ3lQtwB0s7AtlsNcrtd5G6kP/prMY/Dk5WGqGo1LJ5o
gNwBKce4wd1jEPLFc8p0ZWk43dfAeq8h9kyD7aaG3YXXgXZqKJ6z9NYBm0fAvxo0WD9r2L4Ev5fY
160UzSeMOQH3Uw3z5xrwtzX0X5PZu0cab25b3RgYdYtgdIApkfl99Lp94OhGQqpbCpwq3i1FkwGc
/IpSDaOzlE5BplsRS1/hv0F3YtRtipJ+RU/fApjzLtKNjMFopkNtA4pPvhTnUDc8et36gBi3K8Px
AZ1hec6hnd2kRdAOqwxKSQ6yUty2tR2PW4t87XVTNfnXAcjmAaYMOYid0WOfUHEOrWPVPja2ET0S
G+VeO/lMUWmUbnsgyqRh26/TUyuL8WsUUq/AFA9fptLOsXyXA8ipBHZOVIj10Ei+Ih66wYM/jhQa
hU0lX1g4oPV2UL/6aUaJiHFJ8VLlFZmSBa020yrwxasuJbco6FDFZt3egNYGG0y+BA8vtAYB4AOA
11l1hTA0Ij53YSG+wmqVY2ITVH5D5Ec+Yn4oMddFFiSvZ3a2nTX62ZtvUeBvpigmmdeioXJx2gzs
qNxOZSofSa8RJ9ub5LWjSzDOm9lbXUeUZKHwqRnTfBG7MiO5pgfpv59dlZ4G/P+q1RA7E052He8P
F5QD9qDQW1z415u2CXAXNu3ihehh81s7+PbRwNUzW8fo2A4wkvk7iZrueYDGms5QuqxIxhRPgLWw
bHs+EtLSPGzMKp7vrZih6Q4kah7cTvHlmzmez8QncY+lNIExvIEjHqKtfG0TG7wloogPRHuaNNtL
IvGsynkz9WX9mjD/cIeisw0HGcgpmlJ2Sz/BiaQWVXqaG5A6vEnVXgx2/elOADrRIOu7y51l0OMD
HJYEH19Ylv8QLwkYHX773tqOkuDBmTQ2rdOHC31SqtxqeOoyZ0Q1j7XaOtVf/IIUQaLon/2p5C8W
UWYdXcUisoEnP2/NsIOvOzrZ22WkoS/magt802ElZgCDVCcxB04o78Yav+8VpyOaDCCcL5yXrC9j
pRuJfen4D4Q6OEeZR9NZcKjatC2wgBUPvnOoFS91GJzqinRL3poVjfWuwDH3o/eTlBAW6d0Fwpuv
m0hY58jMgvOIU8k2YUSSLBG60VtoAVSPLnnKSI4nPkgFXNGf8UYt4sR4lAu048Xj2EkyRbiXqFe3
l7dVjuQwp/GMfWWXR1W/FtCg1xJ1H7GMjnsjms6JVsR+JoruFh8/jDBL/GJi1C/8QhP2NQBzX1uN
TNddtpy6KjkpROCD0T2phsOycuVbhdtjXHrzOgxurX4AWIvvE2Ui9u6TQ5m1P9wxvA5tIIGeI2ll
+eepszm+J/veW17itvM2rjkFNx4dNro3FEyED1r1LNeBVclzzz42rCwbYYNIhXfm+PHciUycPMUa
nosg3nh+ba+FD/04LedTOoU47WWbLpJXduVH96I3pjsxYRAVyJh26RjgSeTJnADSUDlbHOFBNSF2
HLAgqtd9kDfJxsCQsYqnNW6Xn02lCOAmzvo6Q5i4raxSHOG5f29Fj1OJ+8A2ibORGmwOhnH0asTW
184Ivs8DWo+lwvm2UEUPHa2CiV/a8wbkChwHh0m1rj1PPg7Uy2sk8stHqVzOSzTANfFnV/fTY5UN
eDv5+R4iZrJ23YUXnHpiNzVDtMrGOUdUJZ69mVMzp0ZM0ubyiLumfRhZhDdmMNQIDfMIFTppIPFC
ioeUr4050LKvpHmDV7x/1TLwaR965sZV0aspymZNSOlqEPMPe67PdRr4n6kFCO2Mjfnmg5pvRJ4/
9TCK30lesbfMdUxC7QbH06GiA0inSdtnOM1KLQvrga2KQ0y4FKdH8gjWC/BuGD02ZfeRzH20Natg
PsFmGFFRxfRC11VvkRlVLS31qbKqGym8U8Ga/8CwIrPJi8S9jRnZFjvZCuHqYGSHvMrrjdMZivRb
q/7sXCy5SIU9zqXMcTSt3weMCzZN0IWbTKivWMdhYCDZ7UMO8zCxh+9oo16bxN6bcxM9j6JG3GLn
CncaQFNOEcZt65CBgfxg7TENgTaq+CsuvR0B7Pamhy90M3IC2FIkBB+O76qzD8jxnKPopobA4YGW
vjdfjX2E0lJZUTBBJcueM5+MKCx1ys8O7f0ngHVxFbalj9d0F8GPMMAEPWfc5R0/G5f4ry69efKj
TD7gsAzPL2morGxNzarb4FSrenyrzLl4Gy1hnzxivdYuFdaq9dJlUzCLWMn7lPZNUrnNOqLhHa68
KYtvFL1KcdVZkZiw71uIyQ7xuAvipjSZEvFL703GnSfaAKsSOha8ROKTojY2tirPhhvIjg4jpsKO
UDZujZv/MrINToM8SdxRrxyINtsIP1osl5voJYQsfQbgTbPt0jUVebVhZZz6OHCPVAr5Xpiy2aYT
ZtkYA0hnm7TTj4qQ3ztRxv3ziCPhAUP35ovX9PAiWAs34DKASz4GeYZTkyTnL8e8pAqjjWNcmZIF
rBZWc5AQRdd122c0W+eIxrMIuK0CHpJTfPM7pLJdG413uWeYt21UtcSIynbfWPArhzGP1tQMtxO0
GBjk+9iKAaKC5TVrWzzmskrBIBmbFjeGXKzShGS00jExcmlzZ7/I5XZKE9Jq6CmvrAGzBLfo1P2S
U+PlSnbsXCq4m0foNk3WjRAGcuPV7sMT0eLd5+jjWtN4c78Lay/eDQWmYIZN2GGLqfcG3xemOKoW
3UQ8s4PKu8qf6NmFw7zqzNF9setpP41TvOns5XH2bP+EORhJ2UGQ7aEo70mVIxdMtFupZPzZTPPe
7tnyVCOLrUoz5MrmNF2lSnTrIeuiIwnPN2ncnDESczdkT2THefGm6yiDPk5v0UjIe6Ovcg5zVldx
7Q9kCWuhXVKIep+XYxY/2F7W4MQwdGNMT310FAnehhGzJcSNCdwUmvEMUjcW83ScqH+XG5dShUSC
uMzd7dxlajMF2P7BocmnDP8qNQxyU3op9EMSE5P5e0JomHJWnh1JC9+78gtg1oNhhgqHy1BjrsP4
GBEXsBXz0p3izJVYmbjOLcje12ax0+1Se+c0lAYhez2GHdAGNgVpWneNX7vfuknO68yqlm+iE/3t
WPrGLhXqs41nuuGupW4DpewN3i/OFWlQo8bOunuQVusGxLM5x5QqWyui5zEb/hta02jVEPH7Pvbx
TDuydchBJ/unNPBejDPTJCeoq9ZKpROGt0HCVknIH72jdI956VNokClH/uX1YlNog8t9+BZOIU5T
ErCIeVshne8Jedo0xdLwao4Xr9pmQhf9mOH230zQ+g8/d7Obcaw66vjOOdh4Ix1JSn80UbWZ2qx3
MSCr9PlxWSLiY5fFmW8c6C8PePYuXwoM7G+7pPzOARR7UGkRZYnwXIOkVSQ3aZV8b8qSXd9oyg9f
EfyCb3zfY+Kdql0rMAulfPG2Fq2/M6kgy5oa6GynmXtH3DY+jgL/jivTCcnPmxdm2lCNL94wDtek
WVY3S6ECFF9zX9zlVeNj2R/YyTcYWSYG2lk67fBSZisww5aWL0dDSR1QhMEH3gMsHCp2xZlmX/Cl
R0zxutglKnowGIyRI9sxWPJ97XVujtVTpfk0rmbWRJpjg4PUhGf7ckw1/6bWTBxyLvNTqtk5QvN0
vAtlx60S4uKzjJQ8i4vfNTFFSXah91Sa6QNqrlk/+MBcSEBUz5oTNP3GELI1WwiYVv1INIPI11yi
VrOKJuhFueYZdZpxRFvrJm+HknMWbCSvNNV9rBlKJMfRStKspUXzl1zNZGo1pynT7CZu7JmDX4Rb
XyJ3RJMGx+JCh/oP7Pp/kf7DFNe5S/8adv3yjnEvDXNZ/bP6//cf+zvsKrASgZgOCwhbEC2/+wP4
EQj5fdw70L//sy8xWKxpoQmEQ4wUlNbGHxiQ4/4NeFQA4KKGdhy0wv8OCPQzkddBxEMkSKgt3QTe
VYBSP0NAbGsNp4HBeygVi8C6SqfhoS2YFSu2wu7tnx7M/W+U3X8W3+sP+weR93IxNEPgxCBdCHN/
paTH7uTQRemdh8SA2VA50nqagYhe8rRvvZVnwYOI0e2/hwp5zf/j0rZpat43CNuvkrHUyMXUow14
uLTuqrDFBB2QBZd2f/DEkx1M9BU7s9Vtukg3jP788poP/fM396H2UkViC8OL+/XyFoasVZgV9gMm
VXlK2qbCc9/sh6W+gv3C5XAKDv5CDfGLElo/bi7KUEHkAUsbJcLP77YiAXaI69DC47Kyniob0ohV
evih++jDX+re5Qie6p7SIAZ4KUk/9B9eDaZQGB7PoSFdcF/7MTTZztCL28KO8Y4Wi+iAyFWmuFZ1
RKcu1TS7VVeLMiGnsrLtv9BR/Exw/+1rUNEg87NcbDB+7QkEI+TAieSNBzEYjJWhIF6hoGbYBd0k
ni5t6yn/S13Cz9jo71cNmR7kqHHhXxnuFJB+NrktwatCiaeKtiVU2yr5YWbwfWb6j2fXqcUJ7SsM
zzkZ0v2fj5j/OTF9/IO00YEZMm5+nSsqDLVOfxIkrHnTOdUTZg4hM8WqEac/v9QvUtPLd6V9w8wK
EBL4/8M+Ipr9vjLNQTw4tGLPRp2ATahUgHeQrtF9TLnjvOP6qWen7r7ihcpkMWAP3Gc5uM6f383/
9sVtukC2K7R05ddRazmGDBtiDR+GvmGSOH5UyBurZzckgygP/x+TxGfZY17yPx8rpZ8nCS5DdHZs
vNzarqf7PSewB5wYlG/wTXldtjDVbNUBIJAiQ5FaEDxWqnCKiZMVMAxFtshrw1PTmUDzCcY4EqWb
PtdG0VQW90miwG6rOWOWuQEY6lWYmEOx+/NHdhHJ/LK8+LQO6C2wVSCS+KVtlhVxNARzKB6APFFI
LH7bHi7j5oLltS2cnCIYWXJnHmAZgIvF6UJCTjdjGVjPJfBrmjtNAUC5wBAQEVTGoAUx/PP7/F9W
Qd08pAficLP4lfz8rI3JGhRe9uIBMgIP5PKYsY6tX4UZiaemaP9qZOsd9Kd110Pk7pCYjA+Lawbi
1yuWfWxlZj53D2Nty2u3L933KJz0L3YGFUoDta3tgWxGaUQghqky0JtxnENI5jn8CLua+w9bgsBm
JiuAaTAJUiikN44eE5dH1LFrYHuS4pXTKR9AmTw32NUppGOfL7SAI13/+WPkG/z6tfgmvGfcVklk
1Oqunx/kEuSh3yDQeJCMknVYz0u7yXyDstQuZlAtlRAgAICe9RvLNQoAVVVGyS5M4hQCEZ9NVulU
h2srw2/H1PlfSucuHxKvQ+WFBzmuCUbkRsuG8FPs502Uyc/QUGKkgpD229UYz4m7BjkjdNC0TGYG
R8CBFmaCWiPPCmjwQV09DFWfXAddmd1YZSBPKov8ZhPIljAuehPGV1J58jsh5+K7mXfoZqgDoNPO
C5SceVLJx4yZq0e3Kak2ac/+fWWGbmmvGjur7+GP4r88JUhbUDh1oF8kLQJZ+b5RvwxVkeGUEfn+
Yxg2CaefDD+wFZhdQ2q5G7fg6KQyQtfsreBbYxQAI1ih9/kBugOCvAbMtz1azZyS14Bfyw1wME0j
2I9X2n3gEet1VL4+h972wRihnKyAnyt33XQWPtNlQuoYAeZl0a4nEpeiTZCN4UucDGy7OWPEnwem
nCfncNuUCdkzlAbh1ue8wd1J133vUG6k60vMISUgC7Gq2QU6aEwYu4NzJJvIrox10BH2tCJAsiAd
AJXGwM4sEgxB1gthyH59ZWN6O99CaW1ujAlZ6i6eZQl7hajY4OjEKXhwHvbfAww/yZGwEnNvplm7
Ce0yPrWW0+5a7NxkI+vX0TSXr6IL0itLIZtHXWd9mzlLrd1UxyaFVrSzkD+8lQifv2I35AJ31MkH
A2X6jAmohcRCpOHGHHg96wSZ2h6ek7spha+AK+PSxIONTHV8HWcDE1xUqR9Og9P05KZx/WS4QZpf
KzQlOd2CqgjLJ19F0iTvPilm6W9KXxPnVv2MFNMDknNJZOL/hTXC01nnTgpRBwKYAa95g8oirL8a
ifJsbjfPKvJc4PcHO8PUxQ9JEGeZ5zzpygA5NmPwWFZ7g05NMOq8qmIEXSzjqHiejI43Nkc9m8I8
w3FSPjRyrLhZK9KZUQmxG78dVEwNn0GfqH4NkWuhpRK6m5BmYBOmiY3qGEIV0qAhrz5X9WubOvHD
4Ad4qC/4z7xH7jjiVGlSr/YFBLSsHN13shzCl9Gi1dYtNOq8wWPhcViHfKekh9AmDWxAZmiwLkub
jwfL5OY4cchryrroZQCx2uRArNfAr9ZTY7r6L8kivOl7xfrMchZFUH1CXCcEKDzuPdCuOo7fFD40
vvmDxSedagd53XlvLXZqUokhZpB0L7LTAMchhJrBXQFDhjchXNYzXWg29dRgRb2skdRwwU3kson6
GRA+3ejuown1owxbRzx13cBvL3dbDgP0Nrtx6IZRduLT76bzfXOpRfICaeBdVeb0zGKitIaFN6Ig
Il/P1ki3DGtcgAkCrIaU44athSyINdie+wk296yrx9ni2Yty5ksxJblSnsClTyWDIdO/U+1MlFac
UX2auXLfg4JdNNTlUV2w217SrzL4njaH/m4+XwqFJW9IlwLc8t4t3fDKuoJX23AzE2RF5GKFz7NA
nX6UjWGeIMQDVcjIPCEuIaqIYcS7u8huKtmw8XSyPdDUns4movVmLSU6WVfk9SsdXHbzObeMdhsh
tH/3ukWTx4CoSNruWu5c8TPwwuVIElJjtDC7LgUO2sIQiksGR/Fy+LF16TNnoc5icwFV146BOIP+
ijc4RNzPdHBL13lPfLst9mw73GBtkbu4CoxqzLaEl0XfCiPh4tVlConIJZpNTcAdm4qdp9+040Pg
jJBswo53VKMjsHr+NYwFG3Dl0OzdSH1UyRO43WKGJc8yYOOK64+kvdr+ka8jr21lgO3Nw4y1d1Jw
t2pIoaCN7Li9Hp5uRbvYjDN2JjIH+eRMUa46IP7DbT3GBq0tkiap0ugGkIoA/QdLGv65sSKXAdw7
Oc+sFwEdbIXxRpYHSMb7xkz30KEYI3jxu+9JOfJMJ/xbOQLoRSAvAL+g+/JUijwNb7zZtY9NyAyr
PX35ciRWLtOznkTG+jUTNKDhZ9K6Ypc6wMfnraYWTsUFGznPYaQEJd8rejHQ891f0tjaoGe+kkBX
bq10oWEdu8z4tu24k8tIdCZ0ztdjyhLgCmr0rWhpHFDTYtR0H04RGXOB1C8oaxyWJktGzaFsRfgC
YjWFq57jaLddvJ6iCAEDNZBF4+JxNjMXkUgmniwj4AwQZhxD6OKKp9HWcY62NQu1Yp0PoQ6nYf3q
xbWOlRMjNGT9DdmJqJE7jxWoxUtxfznwLqMBWkdw0hO5H9ZTytJtrkaOtJDW+UMJI83+rZ2+kAmI
k6genZdtc4b5NCLfNWytFuW7L24d3lRWgMBrsMpNi/DjfHlqSBboKGajKJZNq28n8fgWeQrtvR56
5muVxOEN5sxMq2VGkuvbC+lE5PcEK7eLWY7SnMllOQGrY9K1rr1KGPLEieqGMT7Ino14ysd6m8ih
cuuGQ+Gep3bU4qbRIbrPaE333Zn0ysLfDl+qiQZ+UQzOMW+kIbd4tY3FVak8frogjKZ5FKY1MkRo
75TrRY8rEHy99tEDNfYyFizylCKxPpKTSArSWjImLg/gt7VIH9wVoqbXy8JKgAc7zmXsRvHEtjb1
dXuY/HT+1rINPVzGp0NLY58BBOyhpjn5rT8EDJHAHNqD4+bqKgFmDn4fEEDxwY/ahxa7JriwPUBb
DxH21cQRYhX7dBkV3pQzKXL6UScPxvNe6LzuzNVoA/3hVALJVoK+kVuxEs0LTj1QOQAhWjeji5/q
L2SMJaMvbeHFtkTH4h1BIYQgBBfNE4KW9sCQE09u4uGJho0yM4s4F3YYHC/snawp7YdMstrbqbjD
xml54KTOoDYNTdjuRxbtywro5D1xoDLyedgwl/X2jfkqAVb+yLTRGxD6w5jspnWNW2u3knGroh2K
FNQ31aDvNht6ppndzFw3rufpjHVJ662gk4cv4TRT+Lkx3xttM5Zno+X0xiZz2kmsWmqh5VEJ4jIO
+NOQ4UhPlvDGSwZkayruwkVLgFAilYx2U0RL+9S7sES2MVGCL+aIrq+qJ/19/XC8h0TkP0L/Lu8w
iYQXGBkYemXdwS0anVrI3CHQMvsR253E7KbB08XjSL1WEpt1e2J7RFnAjqR1rWuYRn1IhTJ7L3lG
Mh8aOl6odMdl2htDhtKUtq9axY3EHlFN5TGt6+zWdjpBWLl0yyMn++lQibqa10VdV7eRtOWPcNLU
Hc+aWAwpMtE0dFYfbJGC9uZVoxf/K9JoACIhbFBTIUvnBFNUxVGnsD5VAF4Dtn3RaDzGGZ0Gclxq
fm1CTTSxXXRqIIC4zEMSPdhkPqINVNQ4pS7pmiSAAYM0BD/OxlgPhHpfXw7KecEqO9qhTtkkZJFO
XMvtRfiUv+SWpD5wopE7nS6bSZSwbi9uKvNPSY3J7hLW4TbTe7gwkDJFQcQIuhwMYzOu6itaOTVL
Xs+aJr0JBwjwtJZAHhnepPjXH+GmEGQ/ueGLgOr9YS1zAPUbfhRnMN5r5Vnsn23G5jaUMavV4iEy
UFyZNiVLJMYqWo7AhrmdG0jYsKRY1HWa9U1JvnW5iWrgq3Fyaszj6SzJnnWvbZhCfcHgSSMjvzKk
u0POyH0Tvc0OxNkuOVhukn46yiPv060HZlyv01TdvAlvUN3rCqMBI9GKiDKvAodINKhZRw5sU3/o
ON9g9T+0e9l3ww6yuBVwVunddxOS1BOuZ/Kab8yqBM7DI/Ezg20jiixOEqXHxuKp2UN0bHqbhe7L
sYavf2qXWC8Hl5LZxZ3ei60JjXFVmjuE3/AR6a5aO66cPCW4PzxPCS3HxJnT53rA9LFjhrA6c9pZ
dmyI2ML5dFisNWEhxn1reJK2HC5WJM219nSwYtf4PtS2+5GFA8m8VJU/ZDF1lNtjQY/cm61rUcNm
FBRl+wJw5av29CTCOorIMWiaKmu26KGbK9ee0lPq18Emzrz0S1n38SNiBTWtB8JHN3nnmvs5cOdT
aNfRc2L4+XfExnySixigo1KGSXiProkTa4FaTaz93iQagfhR7/UCK/yHWP8XxHocYQSWI/+6w3P8
eE9+4tT//hN/NHeETtTR9skEhECqp1fzd0698P/GbiNcHFc90MU/OL2O7u+YUPUsD6mY42m67+8c
X6J2yOYJ8cSiUQRx/d+LBsFw/iesyAUAA87htiiV6AQQTvwzVpSLqBlcP/JOSD+MY8wZu7mukBEi
UA/QNfvUA1aZ29AJ8cIvHpe0dsNvtJ4+E2zFHh0/t921kPYTW/v0JQe3uwa1nZCAWAGatLryghIh
XRfKjQGrpz+jwIvJj4jHsXk2qyYyVgRdF3Z5nYdpt4ejlWUnH2dpSHFNEezSLqmOZTTjsZIBX5Sz
iDdVWZBDhpPUDjMUy9oyBx9yYicgx5tjdFNACLrpBnLCZ081V1bYjh9kXr05ZQ93J+wg44/S35t1
Wr+1ZW6uYa946Hq7d/YEwfdFXsORxmqT62VOpoNZS2fHizJOVWZEKIV9tUtAE9to3ZIiotq1zwpY
qp1LtARctnTM7owksb4ozlIO9McNhp31uksT8zzjznjuh6baIAr4Urhp+Dy503w3/Td7Z7IcOXJl
0R9qlGFwTFsAMQeDwWAmpw2MSWZingHH8PV9wCpJVbI2tbTXQoNJmUUyGOHw9+6955bUcNS6+8yG
w9pIdfZDQxYPIlWavRha/dIWRXsYsJv6akonUSGr8UD5XnLnKvm72zeY6IAKbUyC46emyNxdXiny
R5fZ4WEOTWOblVr+s6CjfbOkjvYT8dBpOHPbau/qyc9h0NsNwb/pxdScseRCwWlPBIGK9yJ33nR9
gG5np1RuOtVzkRTPjcKXZoAHIRSPEjiaYm6w9lQb9lK2b9ZUnnn2WGIcy3G9aZ6RuMWjvUww24g6
1of1Hfm9kZ21JTJK4I0JNdvz9G64BNs2TOxK2gH7FYlji5jwzFV+GgfPyrToJjItu85zt9yHY6z6
8SJoXDR0itoTdTL5KgaXZlBIO5HmEGYKxUgeR6vLzya8mnOMPeYO7im4zDgcr2PbtNuy66aP3hE5
BZaq0ftDptS/3K5LBy8ahbYr7HQ8Y8JJ9pNZdueeKpPKm6wx+oxZU673F3MPDRrk/zzUNic/UruX
9LZKafeseha1mZS2lbpaoppJ14ucbniiEgQoJWE2HQhE1uAGIIsR6FEst3RSA45QCiX1qkJ3T7Io
MGz2tSDnjmen3bojfcUN35TNFu3YLXP3PcL5UHgy0+NfFe5sptXc3dtYxs+tqXxaiwlzMY7TlMVt
RN63VUad8h8YZwb4h62dqu4zlmP6L1v7VIfY2lEcYyyopvpDWlq+1XFnfmRNuByXqZCxb8nY2q0N
KB5GyfHFrYRxVbLQZgPshNuhB63gl9k4n6pREb3vkCQ4Mr+NdUB/d7yZISFdobVUm4X6UN+ygEP2
kwHghYTjLScRvmOFMjwBlKhA1pQgqtKQkgrbjaiSq0kmm4VL/5/j8iNZFdKVp7MyAIo5wn1o5bzR
FplioAnnTTI6y3c5NZMnx0bbxkgBQezO/Ep6Ed7FTtleLatB1nDab0nG4sA1hn1bGsv9iCfEryb7
aA58rMkO6NMhCQvsW6NVsWXTFSg3Wjd5Tu3Mjxn7m7uik/o3XacCnCx4Qwso9syBUNLBmZM4PJSq
az9OaUPzDqYwY6rVO5xFmCSr8SESTXue0zr1OTzZ8gz8ujFyx6yeE4NDoXGDyBjVw9Jon6QprEst
mvIAYUs/FGj0XqJ1bLzLWs/WX/KuBcUchAnbUbuegTrpRv+IjW7+Wag1G2DFnvdzimXKnpuCImsN
nzAes9jXEjPb2RRDBknIQa7qS39KYq5MLGjEtqnLyLccad3ROqqwMeIgcoGhBiFUgFejUuP9DAjK
V6Yc6qvoZ6aZzrReeQgue3pRlJ9a2ijYB2K2ppYYfqWhUtFon1S3rrE0+AAFS4ZGfY+WIqJtMM9p
7ZFy50hUZr8GxfWqL1F/pqKRAtRqOLLhL32jbesTnICeuxA+r3FylquqJe59F7fUVfZDuGxEZFEb
KvAK4kFygi5zZDDYsfgZrd5dtP6PYS2+yjgzuW1mI4WQZK7PsYLTtarN8bmGOOULrV5uIMRdDOiV
9QqlkM+GYdXwhBxIF0k23ZXxoHBgRWACzES8ZbkkEY4gc9HCstwtaqW9j5TR4qRfvmMQC319nPW9
Ka2aak50lcck0SbwH4tzKNz8tqjagduD6rmtoVlIiDO/4BJNOrATiXKVRc+UYAErHOg4ocUzvqZ5
N5ee0kTjkxpZzdE1GvsYsaBwOEFDd8+5SQq/V8+drRi3ZRmuA1WbXpMD4wGZkvkm771v6awXK/XH
4yPBHOlq8DiWKD64jnLLZpe32thWVJ8YYeSLMnL2yWQN28jp8w2cnYLYWngmOZvtKmSjw2p+x/QL
t2GsYUjwgYq3Q8EmIuqH1NOxAIIxCotzZLYc32M4vseJWu8UhOXTIjv7Q7Pz/Efb1crF7NqHzijM
R7hh39WZHs/MDRusbWz/2l5Zds5gD5vGtOX3roiHI7iE95Qd5iFOgSw2GaVTEqvhflhyOES0u3fH
BKce0Z1I3LqorK7LSumBbGRKGLUPMCr0V4gi45nEvIw9zPvyWUsSZZ8v0jwXdZIe9cTcVkaKa0MH
uGCJp0kZhacC4tokpRF6diTzb64T1bsB/Ms9DADNn7qaObkJfzrEQHw8+vEOBzOuOryl+w5SOvOJ
GE+1mUUv0qWu1u5kFdQLQAginMsv2G3f4qIsfT1L7ccs5Fvotaz3+f5I5KfGneRU3dSx9hZ2GMOK
isbmtK7OOeBGYBjTeQ418T1vaJhuAN9saGyTO9Dt7jaZsvCtHeZpJ6akfcOHhknRHaixlbo82GPK
1GZ1b6PGueKqBboRZsRs9QWyoXpXBpNcygyV3nbS5ehSLGxnUX6a+pNdwQBHjyvkReSgRMHpAjpQ
7fx7qljlI5eq7FSio0AW0bC8JWPmpPdV1Ws7OOv1BRDItrCMeudMansHpAem3WQquzgVxVaN9ehs
r8umVk8HenbTBC82LKorluXpEIscY70zoOakqUm+anzrkPd98ElmvRtHbbmvyfn4Ga6OY7W05dZ0
xul9cEIH+0oDyCckEWoSCaVFzrNIuARmtUwfZRbXbxYQY5Vr7nsRuWHAN/KrGIpmm+JErfyZ8eww
dypCS5op+4huW4t9Vlakniay8q6edBI3mbBYFBZN7IPz+ARuohPCX0YeaRb5a9NlP5pl6T33Xr9P
1Hw7klzfqmHNE3QMtePCOYCTndtm7DjqPjQU9ZcDdxTNK2fz2hNcoXIy2gAabD2uHi1CVfZggv8y
vE6dMfeG3Rru0ol/86t+A+4b7fUpDDd2OazSxtxlhKaGzieV0gXNyIYS+Si0X9BPW4o4B3tFxakP
ds0DySNrkkL/6rWPqbZz+vWoN1KlnpPvyfRtWC7QDB+dKRxSWP/SiasPqgUl+bbid/VuijOkvPBL
1+snx62+jbPkVUP3m1YB0P3SAtMWpQxlMF9lQgQGM4A6ltnBvGqJSr/KinJVGOsvrdHlO+SOYL7w
d6o3BbjWdtYl7etzOFG1tuqWMH6S4yCd5q6p+dNVZ1WvBp88I5vbLXdzEJCs4oMBE/AuoYQAVbSe
ys82VLW7ahVNMdEtfIIZ5i44x74tcK+8hlzTp8jrLkQQW+oTNQTjhqxHe2sLegFTi6ZDpaiLB3Wk
ug81dmaFEI/DXuQ95U4wzAJufXpQCa4w+tgVMJ6SbG+1udgAy9BPatmB61h9BompIlTk8RSY1lwY
nq3w9dSsruhgkOK5g8swgQOsiSB0moKQreaZr/LK3UbQln6S9/PraIb3UUpPhKfm7vRITCoKZBol
oY8hTb2b60j3077rgtZgVeZ1VF8OABpq597hKUzMkfQKJA/wSbi+iDlPRZp+i5y8f+25ejIzdfIy
l0v0WJhLt3XWF5uuxXRHWxbTl6kX8UUJ5dhCqZjkxhpq9TCnXfMYhgX6ED1f6W4gOnXIura89ZEL
2a/Rmqc2brUXDUTSS1lFT2Fhq2ehg6MgpKMqe0OvoVyVLp7fQaonlj31I7iwrgzCsC7tO+gY4qGM
m3d7QVzz6mWiWkyJ1cV3wAgmfrJEAlARkIr7LJ/z51QlqIRsH+4c8u/YfQZN3zEK9d+x6I6fEtie
X4ONgQ8R1QHfUblNW+zBVJmXi9davUlqowG41DdQpgNKM8YfC7c+bvwKmfa2mlbx0qF1snTz5NZG
AIpUiiVxMCBgbDpH0TbEw90DWcnkEBNCPwNsTg4FvpALABUG2MnizaQqP3KnWr7H9CdS9qxZ/HDE
fqqNambzc8ZRofPOH1V/Se3lXpkrciQQ5EH2yPxWrvckqrhxRqAkeFqjwnLX2cvV3HxplnSrfZmG
GrwhwMrMn+tFVjPbs2lwuQY3tWJEFhKpczPaQE1AwDYvVT86xb2WpZ2BKGAxjDUaTwHEyC52/AGL
CRtaViLLp0IaZ7xqLvkfCy8H/0CpzM99OdXTN5Qhon3U9jLw9tdBRfij822wdbv2XKOdxhMvSevA
HoxojPONTqtI4vxPgS8nZsE+XZZo2oWK3aC0FNPTn9Y//4eP9avW7h9+K8YHFfMSmALM/yrbnX+2
c9bNNOLY0MYL5TlmoLg6TaK65DdSHBQ4sWH0phfGKsEcjczcKvgozJhIvk0P3rBsuqrf8KPu3CWF
fPefGQf/+N7wymrQ1LGi/LOhrdBkU6qofJe6bi92zV0x3Cfy/7EM/tVX9fsXITOOmQLHvmr/8wtA
ueXE0CvHS6JTTcO/LCXflnb1u7HtvyvJ/28liTv6X5rOT+9l99792XCu/f5X/thJurTD0U5p85sy
cZHrGvbWv+0kVQrAWUgC81mbpjAM/mMryW7wjy2kgWHdZce1NmDhEF+Xmv9JVaX4q/XPhF2JBw/W
nAZ6xNGtfy4obqDr52k0WadCrx3N1y1bIxGujQSm/KFT0IpZyC0hCxM8FFV4qcpZM/3WVJXWDZae
3etjztCoFMcOYnE7bZRlakW4d8IBas9gSM5Uu6FN9pLFrFvtLcpkIcZLDxMHrsGs26PwCRhyQ9r2
XV5YZyma7iOLxgciOHboa7pi+yK2bOQKLrTbromCGjXmUXEWGnyXngDpKjSVauOt26Vlp2uI7udy
0nLQn7gn2F20pLz3eeMMzZVNYvbYNqH72uWLwajZNVjr2lam9QnwZQwhdnZfFFpsKr7EbC2byc31
1XBtU5ZkzGWxIe3n3GMhsV4b2x45ZqrxjYd8egXIZG+rYeZ5zkMR5AEQwt6rDGDqjNYKCa2lyA8p
0+6b1ZnNi94ZekXmPXE/Ktf5yKf5Ap4MbrDMoDfwb+GdHCwDxGWi7sFwa5s+NbBWGSp7Awkk9WFI
wdX56jzT7jES8vREzRPWq2gnwSAUUvUxaqbcY5MurojI3dOEw+Cgt/O4WxZ7fnA7fT4qmAagG8Eo
UhB7lGSPcSP55P1gPqQZm8CNrHTlnoHH2U2mhdWlmrQzGaPyW7zYhOchU1+rRdi+5Nld+cLp9Tth
Sv1ZqfKOnBgeq/tKREPg1jm5Ukg2B1zMyynnWSyDZBAYFHWqO3F+cX9l07s16JXe5yKlP3Wm9/1N
mYt66yS5suOhvRxErC8faqHbh5hJ4nFR5/BC1KY6VwCpip2grf1+GhaLSsHtJEWv4zj723/2mS5k
fKeY673ET37vrW/+aLGvu2gsjxDtxpw6mt+L7vVWufHQ5zbCTENcdoF4E2rqx39Fnn8nxoPFe+0w
+RciDw6pEgz2X87U3//SH2cqPZ0YWnWaIE2ceug5/PP+OFNd7TeEFiBIq4tc51rA4f0HvUXo/F9w
EkgRWRh51VWf+dMZa9k2iRTX0tfW9v8I5wK86a9KD6c5DaHQXEjXrM55d1WC/lSlkFgJC3Gti49T
A5GCRHFFDzUC/qlubJbn86QJgOMEAuusgfO6NiygNkjHJIfcsZLbt1pBtZBT5daRT60IN7msltHr
VXV6IOVeiB2Goll5wFTQPjdQ+Ewf9meU8uHJ8f1KvZPsHgpcuHnI/scbCnUBaELJxNlNLZtxYWyX
w6ItvfBKvBkb9jNGu5HQpWPfGCtQ3R16Nd5hpfnhprP98QU36B0XvuOiYsSI67zvfPRS3Qw0Vvf6
2dX7OOjcwrobMZ17hRwoANeVrd1RJeMxGqsGo5KWPNZpOj9Msdpf2kgvbiupo9zYU6WA03SmyPRK
E6sna5X6lps1XItobNgxV/M+otjuqNdtcuIiuyN4y1EfV0m1NUt4FnoXwxbsRz3TgsmEECl6W3/O
XWKsCSa5R02nBcCNxVsk5/oeQ7MbEBE0roOetgdZzSKINR1T0tIh+Vr2RpkJjE61kl8NW8kvRjne
TJUtgZnnQKlqkjAf0E3rnaDU00cTyE5aUYAztabmJluuybjZkuiOQV5cxrjE2sFUN5zVcdPoVXUJ
67b4lUrL3UrK8badSYsX0kJ30y33wwxJemohkE9LiSmQ7/g3EI/PLrQc3CpF6de5eZQjxmsb/vZj
2nbGzZjc6WTU9nhNOhW4cxb/SCnPfDcrawy4hp9Y9s+BCXuSiFcomI1qBZDWVDzmbVagIeTdRTew
Tfe8In7oZgTQ0v6iTFQ1J3xiv5OQxOLd6dNlhsAe1JMJLMvkO1UAqQaqDKNvi2NDDsydBn9IWlbs
Lss0xc9f19rJiBv1OKvDZ86fv48GkT/YssReBwvIvdkw5h8czmpEhTBF0KRp4CIURKK05o6egXPd
LcpQ3lSdd7RtDf1ZJw9zmnPdq1tDbFmGdHcV9a6vKCt0lih9Hx9FSk09TPG8YX0qRdBk2bhjFRJt
lWY4WVTqHtXYupOya0BIWiVGlcpJfSedmGTLXGZM3dCKJxXs+BAC4LGW/knhjk22/0ZjiroN7ZMg
h8LiqoQgMKTX2GjvlR5E6syNyc3FjWku35RO/dFxpzgUafU0r81XhIjfCrvNt8AC+5kqe/1kCvb5
4DJO+fypRETTK41CrWVQn8XgAtGY3XBfj1K5G0m3bcKhjoJUFa8cht29XhfTFgJZheMxMg8zUJIn
Ya3cs9TukIJakI8E261UOdoMwQQt9Fd8xc1msIt2hwFWZ5VwXPrk3Bc9zokeKyV8mTJkKQMIi9pu
UVAimRabEbfTNhvTyRcMlzcnNPIH7g7RgR4sQPjsuQ40EE4PxZQvu5LnbwCduN0t2WTdiVaCRzXG
QzuLMMND1o0Po+ifBm1W9kozmxdkwHilvlWdGFW4HYrI3aDR2DRe53A0ijOAxguWmh+44c2NZS3u
t5Q5e0sRbYbLOwmvs+Ek92TE30tRs/9uYHAsifZu1dLEItWq/VvX8iODdK+Dts71U5SXLDV1k7e0
GuU+99WciTnOrzPHrhdPnHfUTmOxt8v5bRlw4suQ81kOvAeTeZrf3HkC6EvNe/PYtMBGVAt4uVMW
93j86SyVLpP+NTJDeCc1Wyb0Z8H4nJtSBUCaVoc6w0PP2N1T21mX7q1P7V91hSKGtYaek9jJWdM6
GugC7s2OV1tlUYW+SIqB/FM1mMindWIpW20Bqe+Q0drOMQxTDncEoml4wprfaWI/y7I/wqyLB54t
SvORKWk1e7FI6WWZYtac91nrVNCoqsnZZwMr5fOEge5h4oH9aLQhH5Fs5K3H7l+aL52WtMd4KWb8
ufC7fvS8+xNfo4IRZUsJbQHqvbZvDU0frF3IpR8rnYrXZg6Vbe+mZbQPm/4wUwhzH+dD/giU3bC9
VlJNEmchb1x3GeNXunu6jdRFsdeSKH7HGay6Hv0J9MJFcy/OkdFq7Ou5BlveMlIvK2t2h6MhpcRK
t5Cp52j/VWaCZQflY+NdL7vuOk96owY2yM/WWwBDQE6AGD951KoNzyq03vemVZNXnslgo+Bp3oF7
KO5Dabq/1CkeaKzIQ+Om4Lx8VrJ8uRRYrsh+IvwXhvVplq6ZAK4wmgFzvAQNQPnIwazkoeC09Tvu
D3MwE3XBsBHyKiJ9xM7TIGfzzLI//1RSNQVYMJAo8Kw6GR/CRlhPPEfcTY2SvMVszVYIGkrNuJRp
cXRok2n6yNgTCQ4jEgV00Mi1RI3QfjHHyjVJrQ4DsVG0r/RbZBcjryMoi2HPJV53iwVeXJN9ir7J
bkTvH3OiFTqbuDI8YAEowNTEfFjrqm/ul8YAqtqNnTN7OnUnxWbWXfWuzuPx1WSK/Bk6cfPmCCDM
CQ7t1gtJLVAG28zKsdVSeS1Nzhu6vlvlQ6gzlcfAlDFAgkvHBkq3wN5WxvrNjabSwY8aDoda6w2w
a0nasIy2i/S5cRIhCKYY/S0V+BngShsNjJY6P/CZA786EGCeMZSxM+U7dzeG3aqvoYvjblMmajYF
mlTMHfnV5Ba6tbrDGmD7JSIwpC5HAPIwYiQ0U5No9plun+exb45a3FuBVQs1mOXQwYDhDWfn9eJP
Tis2ZDYan/6CfkPvjis8rauJyXZ90OEtOueKhCZgAzoIJjutD50t2tIr8rJ9zdq0R36Jhk7z6WWr
XrJZr8tND8a3oSugWX5SMmTchSp6vqFbP0QUu9/tuCzeq6irtkYMFCngiA8Lb5ZZpfi0AnEiYnVR
D4mt2ncug9qbNNsc0ksNlwpH3YKR1piNH/aI86YPNePJBVKSeE5hTEgNLWaSstKrPQhZ/mu2DJmz
B38935wsbKQ/6bH2Ll0J4Ls06zf2nf2D6UKe8dNJV1+HhQvkJlLHgfeS2mFALG3t021Q6jdhYUXK
EW5D+AKsofwOhcfqtkYZT6ehG2Y2dYoC7ZwZnbHRyA6Exa7qMiQvTWlfIoZHDPPSB3W+ARKEXD/3
7oPoXfUywMoIIrfA2GGC27sHE614jhbZuwb6Ru2ZrRQ/KBzWqder6uipFLON0aEYkes0xdBmX+ug
lroYDC9dry+bkSXIQU9zkGDC7IOlNvLtQDb3rOGpsIa2+Bmn+kD91QDR1MIWCuQFrFeQQST9HuHz
+sFCIdzKSqVnht/msuJyxHAX61N2iLhmwXcKTZbkSRulgsockX7WIFXK1VEIAIMwBUeLMd4RC4if
83DKvyE5xMTCTIX5IBzOLSo5uhYt26esLVw/YiFCECI6OvQwdNuybYa9kxC6Q8KOspfOsbXWw4mD
rhonJryoutatDT6T5ZQpWn0c2T2d+Qnzsy6S5CNckh7iYd/vi7qR28g1ykOTR0agZ8sz5upxYFWj
te8RkvfVaBrsBmrSHv47Jf87U7IuGIX+1ZR83/6M/gq6+OOv/N0Laf3GrYz5WHd/p1r8fUZeQReU
h/OkNAWtrfypf8zI1m+6hUOS1ZK6LtR11s1/zMhfbkjmWZs2dwH5FIbpf7CH5GT664zM4hP2g814
uNorWW7+sxuyGygZ5ypFcp0IsIuUrnJct4RD792wFuJBWA1RgypXgUeFoUsjmzfKxPKzEEfedGnA
8tao3Q039D7JeuPGLYnCoWfTkQpWQ4vPhFfLMkMFXtWNHuv9J36ckXuA3cHa8/HhrF6mQasQoKpY
x6Wyq1xB2VrcpEeQ9dovgwaaynO7xvmhrGrMZDnR0SagjRsn4uTv7fyGdh3uIvgdgeHmOBIwPaCQ
GtZAr4eO6xEwfd3CaDeE8t1GJHJWtahYdaNyVZCsVUtKVlWJdH9ysKU5vKH66xuh1i5yUGnFt/ZL
nmILN18ldeQu+1D4lRsDbCSHHBk7Z9M1eR24ahwDQATJKZPI7xmXfySrUNbRwJJeTNZ9AYqkfZ+0
KhLbnEygdHKiUT4MRSBVBLJduG9qn8yPttn3ZcBvYn4J5wqLC0cTRVtAOR9tYYSu11XcI/AVUdSS
WCEGznGaXjg3NHNniUk9RKUhNy5o59JXtRTjgk11e+TZiVE/049AAWgEnmutQyiOSge/kUYZhwVd
ES7Im9loA5qnvq/x0iWBTWVPDFxBanZdG1iAyl77AeTrlZ9EV3FlyGJi1EKMTdSBYOgq0OLpi38x
XgE9WzXcLhHDdowMIIlNMgQDHNyHZhET4dI4iwKdCO1DturDcwXMUS0a7UFZ1eNSFtYxFGxbQISh
Lq8xgYDnNKrzlwAd/57jjeY11NuUSn0WX1Ff9ffcLyPqSArYxc3oOBteCEGjgozL+irAI1YHYLJk
llWDDDlLFSexaIwoOsG2FR8pFs1ScxxEUgzPgvQEr97D0GFf4dIq7ceiLpMxsAkU1095S/TJIzLH
/QSjFoGOr1i2MU1Mf5bOXeGYVmFLFK6O4k9qRefaJ62c2Qzrc6GcJfHezgenV106qkDPjArxyQrL
8R2ZeM2Sr7HyGZV5PkxfmfOu0ksaO3Nr9aHh18PfqmL8IKs347gZv2LsKgS+bRklyTWZQHX4cQOe
0avasOCTHSLDeUY9J0QRKc4k1sPKSZ6XJRmagKYVw69ANBhBLQupIZ2vzvv0y4VvfTnyW4wf9t20
FCNQQ8z7bWYPQRwZUL/Q5JS1CgOzf67YyQVYY47Z8ysSYH7FAzDbji/6mhno3amJjkLtbsvUp8uD
OygfylcAAZGCMILD5s689JXR0VbWkPCifXCuXiZCz1xC15TDsjh6tRMsdMod/+MaXFJKnpucRPMj
jWJ0M/yRts1z3drl2GfGg52GJOaquv2Fa/O7uUaGjcTsSCFlOCX2QKC16tCGlDs6tcLuBLrB3QJ4
9UGUI5/HUJAM3aTcssC2oVNkc5Pu6EhxjikiBpaqUZmm86SRrbGNrlyYK9tshze02+RaRB4p4XdV
kZJC+tQXYTwo9azKrTHEeUBJsH6qLOw9hkMgZKPgYogDEQN5qReRgCLIV+QdLqT0R0vt4Xuq9sp3
VmzytVMn2W7aSgg+a2KSgQKuclNoltIf2mgtF4Kp222smDLlE39AgIhVWLFhRrC4nHoWdxeWNh3b
etJoAt+H6qVzLtjADFbMis9iokGSiGC6yVqyMWjxIIc91x50F5Oc0l1V1oPDnTPMv2nExZ5oxHsW
vIXpWOwmglxuqep7bIX2gwVYMojwrQa9HjcHyGS2uimhDmxyxcRqR+PPdGP/IS55ATDDK1i8aXdY
8aq7pQcUu3Oaynhp+uklmibMxj1sSA0Lepg7vpRq32GASKfhDsPJip/QOnadFZs1jJxT9KBNMmx1
D9D+vMz7wrB726TrHD9peGR3MzoXQT7+vzruv4eM56bDFv5fqA7V+P5XxeHrL/xNxVV/0yg0QrsQ
8I/+fpNyrd8w0WHl0G1gWvqfmxqEsaoNGkxCpIi1APsfTQ1C/c2wbJdLD8oF0BA0+//gJiUMrmt/
Qqusiq7BZcrSDQwA6A4GMvKf1Ya5ABJQ2olzVJtiOilpR4depme3yTCzz6KUywHpjjkfAxMzf/Y1
/n8tAr52AqHdKVfmJD5XjIfyKow+fMoW9sOnZl0qxD0JBWLx69QfloOh+LTesILQQhaQU24/zWY/
PgxtbeClmYuchrzUyT/lusyQzeA8xWA+WbJ8bTv6r81HuS5BmOkP8boWwfqZb9KvXQlHDnuTcl2h
oITnP+lMOES0CF1Sd5LPfdKIG4shti8DcfVf/bqSiRR5l2GFZKItk/R1WVc3Iozk8xQ1dKbMXfwL
jjf7HWrRAJK3k32tLdDnwTQb3TU1o+mO7KE2YvkVdLQVivJQlSkeS+4l0UUqenigro5RP2Jrg5RT
GSBI4jSjKyJdNPYaIzbMpY7KfW5xtgL+jV+1mfC+bziFs+tWfchDFMkfZ42ax8Ec2AMNVbRPiK9x
bXSdo8nOe6dWU20ES1FYj0APoFZQiJ3b3jwzL7IF1gf2kNwIiOSIyv2cuSxDZnFam1RGLllku23v
62HWHIcwSzd4wugyRGWAq9pM7qmlHvVLgSoBN9acLHNFpS+FeMNN2kWz54Fe7akx636QVXV6300K
hFuxWPVjk4/9UbMd9k3cHx8qN4fBrNRlfq9hSVTp/lnS+wS8ARxQfMAv+aBiiR1E7yDSVJiR4mWe
1loh2z0S2gp7KsXgE+RdCSciXgfoKWGxg68br+04cd0mbdcf+7QwYs+Kp+jq9PUvakHmYa/2S5ME
CtDxX3ROAVyhGSAfvUQs/UfZGpayD7GQPtG4lh6kUTabxZ3TtcvTku+15jpXa2xZIbC12LqK0dpe
ajTGVqtcBKop0cb7pe+i9KlRCZTLh4VrENRWbUFI2NmaTG7jbMdXYiKzln/y29VxMlComvDaTqLE
q3lWl3au4NlbdhFeoo4YQaFV2L5ELzH7jRbRBE3/Hjl8DfC9QZovj6IDVjWWmJv8XtNkuQ+J6kKX
Zp+DcmL50tXtI4vObEs3VMHH22j9ucKfH2UMMiUjvXDJdnRqXfhNr4XbNM5AMdg8xQB4Q7uMDAgS
mXbSexfnpKrZ3lSJG26ifT6q5nmpRejPassGWC3nPeIVr/tAhxsRFzGHQem0vANF2agXBc3MCtYg
ts8yGO8yNNejXrTFJkEipKXVHc8DHYDBSC5qR1Bq4JlcLM3JwnJxxClc3GatFKWXVBZTQlqSUXO7
hyXmg5lV6S/QD981hexR7mRQryoRpBbVkVWSdt+UQc8v+TjZfley0UgmU3tsRcap5eBjZURjza5a
SBKYXmOA3hGPYALeFMlkV8zLT65ocz9a+GArlbFP++hm4d+H766lfgg42U8TVZreBLl43y4WlnuG
AV7tavymGhQuq2gvB7sSy0bPLTISeqrfLAouA46nbEPM3DyQsSk2FknCyYtEN9yRq1U3zZTi/sZ/
+cw0I17swkyDOEPemGh9PdoE1r9hHhpO9WjlpGijjjMFPZHNcGKGyocK5wXYQRYt92pG/y78S1wn
EAp+ZlHt7DFhiD0wPmizmuJOm6iL/pe9M1mOG8m69Ku09R5lmBwOLHoTcwQjOImUSG1gJCVhnhyz
P31/YFbWL7GqlF29rk1alWUyEEAADr/3nvOdaRfaGlt9aRbrsSXciuKnwcBNioBUxdIqsl9MiEuE
IYCLnUIyGUXQdFvcNKDmHS7KHRlm2TbUjL+QyudcbdtJeVB9IwjeEgoVrrkzMItIJhLFgXeU54Rp
y03a+sgxTQHJusz0vgA+vjWBT+Gxl/0OQEnxxGzNh/US0Z2N+PmfUpyFtugxGmRTeWOBDqEtHpkP
6HryH+3sds/SitxPspnKu6YhB3xmlrbLsWddBqreI8OvFj5+ZmCa8+2cRTdO+k+J6+CAilvnhZ3v
fHCcZjzT7y8vPk7hw0Ry6U3bCgK5O8jcbTHOnyKr8HwqRish6zPozmYQDudWINgzYzZlQ9pmaIJ9
lsw8urECIvjwaye4sHrpA532JbMIJ9rAlrftVdjF+mTmdbwrsrRAmJdjJ0ZfHq9IG2y/IrshAFAb
Q3K2h6w9gAoHD6St6bXo+mytnVo/OINDczVMJaIeWFyUzU37iMnEPmsaeGcarECeqbxS7rcmvhde
b33CH2mTQJLW5LE0zBNxYcdf6qZuYbx7wDbaCqY4C1Nz4I0+vcREKz44sSvZpWIoZajnoE+2XU3Z
1HcnksjuKLHblChix+q6J7Pxlkn67I1WZj7NhMcQ9DRJlXxxhb2EInSV1/Mmykx8BLpalD0l3pQt
qrBmMzuACba1Oelvfjd42zCbSyRYCUtwjKJsoLQew1UUz/1+NAtc8lOzJ22XGHrE0Ed+ynxDqlt+
R7XYMZyXpz4y6k1DeNr6v/3G/5d+I7rCxY/87/fHV2yz+7ds/mWP/Mcf/anKwS4tA1qG75FlS+fw
75ocP/ibYOuM+BEljC+sRaP6Z6JS8DfLRbWNBdvxEOzTVPyz34jukT07asUFm+ohZv6PdsnWAuL7
SSjs+uhw0fYINssBAs2P7UbHc2Ll6zA6DRbP5xqruLwbCSFEeVZ2e3K9gtNgvqbGOB3rBi8QM1A/
gAA/dAeqvmHvIHzf0xkDH/7TZfwXEmZhf9i/89U4OYGUmdYrbAJ7YQz+pBaaWjGLzPa9pfdXVzcB
r40bX0PkptsRCtBpPekjNDTcbaKIoo4cZvH1gFuF13v4zQffctcSUdWobT3LQn7RtRFdM/8dO2SU
rfVcxEyuFBKimjDxwTPoiYgU71SBn6A1MDh1hk+/Acaga2Z0fWC4gMuZWPBkph7jeYh40I0iZSAL
v4RxfwsugXXDKVZGVgYn8ossKOVzup1U8IDmEurDNgAWe0uOY/8YVGS+Yv4tBqCdGAdX/Zg2r8Vc
mEDvSeplm4GXYZ1ACYc2h2vColFjx/kJ119O7Psw50ANUT3dASGHvh2NjDbCz3Qijb1KtDo1UWrt
+95p3xIzVjdBgYzKS9srlPKnGkfcgwSmjLodFr9s+w77DfnFkzEYm0RqdJA5kqjrxnVm8ofjnUFY
Om9cusL3hhs8m07argz6RNVGZ3n8ZGNikCuzF+PFiCrjjtkYwgwZz+12TIbpHEn9yeyj/EbNPTBh
+kj4P0bPinZ+Zri46rAiBXXcriZoBBq9rJl496af1fcD7jW6n35xKwYtsUcy2M4uvIRb5zGNGC9N
lpHcaN1s2ZbZuybIx4fZNCf6l0xmJq8WexT25a6WXZytLeX165YN91YzfTtMTlhvMTEYK0eb+P9w
2h/ZNY9rq4m8O656c4VlWO1SmZunCOb1KbA8/wT5I482YWnmTzUxJXCg2KY1owUWPusNioM20Qij
7OnsDKb8FsnY2zENbLZFw9krm0jbfKYhZCcVIGuuu7sjKJ2mbp3V8UvGbQ+vSk30nzNKRLSY96ZE
y46WfrgSY9tvGdEGe7eJQX4ZTC3tEXuuLpdmf1co5nHaXkUqibml6TSGu5EX6rzWTMufBB+yxhqL
wtUP+i2tXOvFjlKYkOk8f18CZi7g5dyNP0GBQScCp7Njv/2MPlYjfpKxdbQHDwRjNTpzvNYd2o89
utilF00XGgRTU0h7zd4JxiaM0HmTR3mkkWqR9CymFgmca+Qd2dfKugqIGRYEyJj5ccD20q4KK4/P
zDrKK3QXXD3IaNBuh6VyG/CCz7ZgPOCH7hsDyhGzUT6qBz3W5XkJaeby6Sa7CJGGO6cKcLX6yfJ0
xX7DIBEV8LBnh+hg5+2IGpM0S8UePKB3zBhNBvGoX+WgSU0eW/cYkHe0onyjIq4t7MGshOMzmQ++
WtUkF5rgFXVpbbJEZUwYcWbOCHOU/FqGMuhppSvs8hVOueHaKRDbTBZ7kxV+cclkcuji4gwTsrNX
wTwMxyryKvJrWUSw0FKoocGr6Hczq7Bv2twd7zxFLgYuIjBGlPNtfkMHrN6Ptk/TmC1PZbCLtFBj
1ezQrz2Wg6sixrODMCsvPiNPbogecLpqO8FZu4TN2JwNck1aQGKNeZP4afUgETbnG6tP3I1Z8e89
7lFcjNYcnwYt1GW04/g2scfskZ5d+eALWtkRacGboh7ZY9YVi69os+wtjTqD7bgLtglZlfJuQYLC
UUWEqVFcNU1wbzujn2ylif8Y65ry1M41i+C70k5zmgtrfMYmjNYIWts9eVLNgY3+BoycgcmK4cTB
tFPUQTSc3asYDPtOjoP6JJxKp6vQ8uI7S9j2l2ookns5T4V1aFUb3WIUqZF/EiWcr22Ak1+r2YRV
4KJwEXu1hFSERBG/xE3QkKJBB/LS4b3FWofJPUYT4COgzNg33hhTZ2QbMaBOWuH1hrljz8F9YBCV
3kj8qJ4RcIgoMPUZ9ZCzS2eHmN7MnrbNKJCUGdhAU5mFTyhkLP7BTcc6z0OeEQZENDuxyKt+iSLD
02pTfIlGnq2I7PqVnG2wqGZrYaaeRnZ/A7v0q873vPef7WD48VWBxp8i1eEkB0tu29h7Sx1z3Iw+
05WsmZzPCbq5Y4rc7jZwYoujFm8wjQJuRJE5NxNTGiLEWXJEfo5mP3xjoHMMJBoNTxgEClmFsfFN
KB917abXsJTk3kXOzx/oyb4pedARNyX+eI24lvETgsRNEc8IPhX/SHzT+JqOWXOnsL9fuaKB3kgS
e/kMDHV4G5y8vYLlIjcKNdB+2ZcAasyqN+5SAR5wlglLRyoHfzvHYXxu8eTHK16n6srxm6ldCQfo
I3IFhMHbHpCqu2EYGDi7WYFz2yBgMj97KdO7beM12Ssi2IgCNcBhRlkaEW6Ytsas4YN2BTSFWI44
XHyEenWWDNC4BlPBt4yzz2zh+LnwGLvpcGOYbnY/m96nbArFPk3hxG4dEhQJKmhj59ImI/31xRlz
w9zKPbLFqr7OVdjtut6A6daZ/F740omvN5y0/OogyuMzk+GbDSVrS1vIXV6iqrj4TWudW5YznqJ2
JoOc4Kphxb7LRi/nY2tcSWlnL7Rjn1vDYpgH5dldkwNYn1IfmxktId+gMcSkMl6T7kN4klE1xT38
ku66WpTH7qJBnt7lyIuyBiTYolLu2/Y+CkZe1rjNLqAwQOhXPGLnhP6v2ART2y5JkQlSQFEwI2bY
OGzCRRmNDrJ59YOmporRRnCSbgvQgJ4toBf6/QE16yKzVovi2n8XXweLDrt7l2TXSY6YdTI0szuZ
psO5scAHohhfxNzqXdjN9kR9sd/l3sO79BsVCtrKd0G4+S4ODxad+JAq3gQMYMvmADzEnTbTGMY4
SZHGIabMHf/TtOjOq3cJuruo0X0F/WoVB4vLu/Ly9KLiOZvWLO3FdVr602dFdtW95Yzya0MyEXSB
CI9LBrjjzbXCRcYjm3LftIp2rrGAg1expXllgLrt90lRW7c2kr3i5NfgIaJeQnopTZeRsxmZx9pP
c3Ndksy1gmFAZtrUkxrWXXn+bNO2/G9Z9/9U1gW2zzjg35d156on7vKl/HX28cdf/VnX+X+j2U4Q
BZOM92kF6RV/ui1ceFs4D/FZeGRi07z/n8rO+RuVjA2pymc6EiBC+UdlZ/OBAeUmExOUgWyN/iNH
m/OhsrMsHnBmH8xnqBQRlHxAsCezGnvix9RRcOP6mzQ1rHszbjSpUUm9q5rUx9NfS/O1NWT4IOMA
QkBRhidDJdgceP8zGJHWuTK9cp+5xNnxTsmLFWN348EnAXoj4xo1eWV2wdqKUxIQS6P/nirbOk9x
lH92bbpndeEn2PXxbzEARoZAOuOwUQ29Wisy1bjvCkMfWIe8T33ZT3/hAf0gpeEKuC6lo+AyLLaY
pb7+uYBM2axRqNb1ka3mdMsYItizZwEq33XLefG9f7pF/lXJ+mst/X48TIQECDDBktZi5/n5eLbB
9CHKsvo4GsoBx5i/Lo3VdRJyDX5/pMUo81PVvhwJOiXTBRBjtBacD2em6Uxp3u45EyxqP5vlm50k
FAroXMknGAfufo7T8C/CET5Yat8Pir+IfgE3k4+9+NfTS027HQt2n0cmzmCajMUv0TJ5E5ueHJJ5
9ftT/FdHE3Q4sCX5GIUXL9PPFzOCOZuURQrQxhxFdilVoXdYehlG9Hnw8PtjWR+MScupgV7gINLB
m8Q489eDMf7OYzhsybGJp5wufkwtv2maotr4EGhXMRC2m55y/jwCRjxgCurqLXGz7X98znijfMBg
Jh0hyaLy69fAGiXnomfH2PTZklXTzkhUojB8CDxU739xsH++h4RpLbthXzBudT92fhSFstMpL0VH
rPVd5at20xk8wahhsxhYSEJHXpakTf7Fcf/5hxWm9CwynTyPlpj5YV2C7zomkVenx3JsBjbl/Jqj
00OPLxMwPL//YT8cyw1I6cYMSx+Nn9cyl2HzzzcRUP3RGuIAIRn1/KaZSHNY1aaaryIyLR9/f6zl
s356Jt+PJYDWER8iTVe8R6D81K5Ki44ahb3bUc96tN55vac8cQZr8/vjfGyLLecksDwHHosMt6v9
6zn1Xt4q9DcJPCNSs9nNUE+s3LmkwT444lOcwCZeTaoDm6RpIBF/WkTx5fff4cO9s5wrY0EWOiyD
NiDIDyJFirMsaUh1PYZDiwvZIsUW9L4RXUJnLk5V5FPOes78F+v5hxQZVJmCd6bLiUOL5R36MVVk
iDx2d6GENoG35osCW3LyHHe+rjH/7pVTkw3bGdWEM2GeIrkOR4jGx9Erp29MzRv1VjPgPpFUHB6i
xahNpAr/0Klx9/ur86++J/IDtgaS3QG2yQ+XJxNOOGppGAfTkd7rPPeuWg9NTpmFDXH0cCFTgq1I
bJC46aoxu8ClgVfhEMd47LPKvUI0Hh6nxHeuA8Nr5Q7UXZWi8Q7ksP/9d/3nu9YnUsnBSI871Psn
27sZEDeIqSGB82WSfZkhbc+oXdpu+/vj/POTiKKWn4wqBJ+r/PhuTAybi2K0ybEaK7RkgOERNGSV
uMIYLT79/lgfl3PuE9/EtmrzdhT0yj8SRWe/FS2UeZZzolE3kR8OG+ZO/TrnUWEMWEfreoILaPWT
fDaKMtpT0nR/cWEtUyxP4q8rgu/AFCDyhU0BX+fDWyVXtWHzZIQH2Y9qPsocKe0KWZ1TH6O+1nd4
681XEYewXUAPYTyv4zTif2M2WoH+FVekjIanoO/nW6Zvdo+VLq0VeOkOP5GdFfqSxy26EvAt9zp3
wh/D1Oef/TnXF2QlsJSDRnnLkDBjGu2Lq0GZLLgM9ux7Ik29T15cmwciBKxzjOyfjPY6MUD1jfpu
jkKnX+U0nG4KfGEveUj4uzbYxkFCoEgOpjL8QZ6JqE9l0TAqRXQWHjReqpZWadxDKJNq2SNU+ItW
ZIsQyICj563sC+dxRHfSrKZwIPSpxYz1Ix86d9wUwBdjsDJpfEGNWpDoy9JiqSF57WMW76qNxA86
y74NjJBtI+WYCR10hFHdA97y3P3ommyGyKUlGkoiFIZwLJ/9ZlT+PdNs7jee/ijbZVXA4THeGbgq
W9ZOrBjyWQOn2UxZEF3k8rcthe4lIhwBB0sytigK8Nw/BJUzX3jP5J+bZh5v3i9v6I3d1i5j8652
mjiD2yXz+BhakeecbKx0lwz3BSw4Had0mt9XKzx9V6rTrFC+NRlfyyrjjqzMyTLXeW7pA5kGXLsZ
8lS7VqYZA6xP3C898acGLhWzvF3MN8v4mM8Z4yS+YPEheLeRyasyA+CpoVJzBL2FjI8VeA3xKY0c
59EvB3R1hs21LRw7ec2jwt5ZyAleaDMhNeShybElJYW+E6gkmVxmCl750Ew3RMUM8Ua6VvI19zqW
Jmi2+DjRtW6d5T4sFmu03yMvWM8xQPiNnkha2lhFpXekFnMvyaLTl2icIfKGlF7zqmsHfYfcm8HR
YpXb9HHL9DvlBOgCp6PGS8UNtjXbuH4hgMhk1uJz95JAO92qEPHUoYcIee2JynjwkHbwO0bufImM
PD1lfr4NNI26SbnTDeF/zQ7noIVPGixpQ0DJejYqdRd1cXI0fVVeMTxZst3zBEUwelLLKfWpb0zv
gOotfIg6ua1c+oONV2YXpN3ZGouKvEF3vM8SoqBgsk9LLpHz7Ps8dgAk0S3NyIEyZLqmMWmajra9
JsoDcOqENxmXE9Qrrqr9OUiGG7IX51NqBbs4RneDcqoCmOgwbTF6BMbFGKyA4KanPPPVGipZjtOq
A/PbIsjuhPusmDldoiK5URMmSDgV02aYfTSlgU0IdJM8eqGHHa2t7aucrAKzz8S67spxnwWEbwM8
X8RIoMyDmqjoJIjv23h+xSxE/ARJGymZ8hs4mUwZ6DkdDdN/amjmE3Lr1DkpWD5vtb62vxaOe9Kw
CXDZJ9exhwAbntzDMIRXVSmjpw5WyRba+XSK84IF2F32SIU9X3uJ41w63TZ3VpK3J2MAfKi1d85k
M/v1yi2w6QbgJhu02t+RINWH2aowdpbhEOKqjZz0ZFVuZa1CI5LnXuR8oSoHhE2/19aPAhHvbhpz
6IrdAMkWMVFzw0bJjTejtwzOpJk/KjS2j7Qsx09zJdg/VC3kYVwSer5k0HwXe5bckcPgf0sLvDxT
7kHzI5aCg7KLvqjIvPfFON7LcZ63ju777fL+QTZT1YBqk7opbtuOpqDkScuPjCzZCtgZVlU1sxfJ
fIZVWem1aw8AL0tRSZSSG/JGkFEgD3VK6dNz/20Ktnm7QJvuvid3ul6r2i5u8CV8lrmGHsug7dpt
NDbtKMesvek8zFM7ZpoIduo225VpJm5NzHQ7T/bRly6NxiunnzZdEo6nFNJst7LBin510glQnCix
MYJPUMaRNNL4hFoEL6894kfUQ8GNmbJ3oETIjbt8VnJbzAruGcIV4tqG594t/R+dO6G58krLfrAL
Ib9Mow703hSJAa1sRPxW9ezH4H0faq2D68loPKz1TKqcqqrXRtdITCpjcAgmy+4Q+/fqe21jF6jH
dD41nXORhWteglDhDncD60wfuWQLU8p9L/PgLg+bkPaqEzoU/2ns0qZQ1oNB9PXa6vLgxI8afJoE
uklewqj3oD27b5M22zvZGXQNmrIlCw42mk+CSogui/CpMBL7EezBzkOwgdkucR9J76tuo651VkVo
pccwbewLVzDZOFjymiG09oMQ3NhBefFoH6zDIrBvoyYXB7r7zjmIyJ5WNSjzUDTWhvBDeP2mrne5
bv2XfrEPstA066FlyLcmXEfBQwVLuI+H0s5X5choKGpDrHvm5Fz3pl/dmBpoIvrYioyPlvCT7ZwZ
lUs0wZDvyZGRz4L8+QdOLbpC9eNXEOjc/Dgbwfy9oxw/o0HtoQ4ZZJ05dcBInXk273Q3GImMqQZx
TcW+pKzj2g8HqzrlWBt4urr6MqZFflt7orshN2s6OE0bB+sk8A/FpNVx9OH1IjTwrypc2Je0B6Tj
RkPxuiRqw5Wtg+aLix5153lp9oMkPfAftWQkC96AXhIw7c+yrb8WfPRWNRXjg0BoiI4E4g4vJiOJ
kUWghSFfLznuvmV26yYuYcClur8CSUqcQ8U0XvTJNivst9EIIAzDmkMDGjjttoyi+cL4rnqVVjmc
9JQy7Qh4B9KA1ftZoPpj8NbdWubQvqYqY81uct4aLAKK3I714ILUFI+d2ZeyfUMh7eNgccsp/hEb
cwMzk1g8HuyOqBGnM340XlxeJlHb18ko+ke4BsOrqxL/OeoDXLBlCVgdwIL2aXwLFMSyWNMRKQ+G
584n5q0wRwpv+IKrBGVlVkB69gd8JmmzTC7HzFqzi0LwYM9yg8mLrgaBKohs88nhW3XTwS1T8+KO
SY4McuSdwShrLtZ533swQ7IqxoKQNtPBChehKzkm/aZz7YrlbIac6DupDTBc2Oh2g4nXiEV3iPuS
rvw6arXxkOSBuQsySHI1L4W9Y9bdqcbC8lZTGy3TkRy6esFVIATka2gvtzIdJfMSy9qG3M70++CZ
Tvh5FrbzYti18cNG+nEO/Tl6EKVOQf7zsZM7BY9WmQz41YT6ikEuYTtJ6h4T+Ec2xgSeh56JULC5
95zPETNbOAwsr2EeclMVn01CLFYmOGE5TNkqlaVeAwnbAU5aLGaoxZBSFquJzclG4gVbWaVC5UeN
jYjLrdbBlLxmuR2Xa4M6Ga5JV/GqXKilhr3rvfE7AIBgTy3vrhuGBrsMYfw6wzhltwWhBclgkfXY
7/wIVDlCPWMjQ25nEnytq1kUQCYtNNR8cFz1/t6e8fQVxZzv3S6ZPjUepGy796NLWg4/jJoxQ6OB
3nvDYJ9ws5nblm7WKVFzjgOJ9oA9DeiJa9Xv67gzX7MOSSU1Pm8dNkInt6/cbRskzY4MMBS73ZSe
iaTeZ1CBVw4brjVFtQdca7oZkSVBR5i8g1DAYs1i8ClNarCNPppItoK3k9UyoyVYZud37fdOESJV
G5XeW17CFLwJvqrZKHZqrr2rrqZ3oBl8pGMLw8d4STx3V4UxZqU+uCby8lQYzfNY6Js+C0+I6R5r
FV5YcmkYIQG88pT+kTbRZysI7qVd7mt207BViCQwE9he2MhXsiMvQpjtWquFvWVY4rFacgjMyn6d
AouNlRGxyMc2ufSq2wS2uUv7GgWCHFGDem/E6cIIKOhqr4RBRRCNff9FO/ptwqLo4Ulk9psn43oO
5uiLCToLvKbysxP6HbIXCYADEuPsLb0dmuRpGiYM/V18Fs2j6Q89wiBC8uI2+SSdKD5IbOpr1Qz9
k2ErcoewKR4Gaphz3yv8zXDbecxnk9SWRD55rVsyUGo8WOLxqI5J49EeHcnzWRMmE0/7CvnrFvdx
5iKkJG0GPIWhdnFBNjQ0nW/osaEPGHVOQ4ecoNY39/Zgj84V02+yB1YNgoPb3FbL59lNlr5gG/Aw
SKZoxY4RQtaA8XvG+Jeupgvp1oTutIPai1g9Yz90kE4vjesOMW+yaY0qBdMR0DT12pGSk7SNtert
8NmPsvBHG3o8gByVEYNAA6HYilBIbWy/oiyKuO37TcXyQp9pmWnMVR8+9xEFQmg01BiVLa5IusL+
yjvus9+E88WA6L62E4igHY5I8zo1RDJsu2Cm7Ogly9LYpmSrWUt1QjzG8D3V9niTejNmbyvTOytS
2SnOxvA5Kgya3JErrXurFd3WwzRf0+9CGIdlyROXLh6Wkjfoqnkdi7oFPTWwdSCl3NzXlqOO7O35
aPjSxjauKNAZzyKxk5akvmJC/JVkNXuTKLZ/Kzeub4XS6wzNOzlbjDs1r/yjnbW8SFsnPDmxoCkA
s+8CZJwewTKpeT/eULvGdkY5ciTxjZkN1Pc9KcfF0/t/QlSBfW96lP2VTIO9FEIfcNvXL20BPms9
KZsuge+MN6Nm20Mk3DLr0aX3Kci4mNj4BUEbXbN7bxSThcEYZar8TZ/RN86LBD9aksTB3gj4iiTG
ZieAQOXeK0T7pSI192gnKZ/IOqJR5RETLpLceip6k1+9zEy+8zipoxLldJtN7Hc15NuDznp9mep5
7oim4Lxc6F8PtaDswy9Zk+w6p82erRq1fd/nUm2GLBwzGNB0RWheshj0xHCGJryhyh1Ec8xC4sG5
/01tEF4Z1S80/whNzlI6ir6+CpRqcSXkQUdLBiIkhAAMzLsOuIt7zpvOvBYIQq6qVDMh04LmVaiz
0/t9ZySl3g0pv4CjYRxBwtJ3MRGFlEnQovl+Mc4cg+ExTRHKrLu8X65J3jNls/i//FbTdUVi3cmj
SbleEP8Xm/y5fbW04tq+1BcJ5ecGW4e/qapE7zyXO6Bzl4zTYFg+ME+9TxHRj9sgJlEMwCD9fInR
c8K991SY/AkKBHWU5fJvq46rZXkTN6zlyPky8EFbBF6BgKttmE8xYQmwXztiXJKW+z422F5boM15
IpeCH3Jz+ENbLk2llLvJ0XwoaKjqhVZiCQqhtIfHDkbPObDG8DTEYfUSxuYEqSjm0TFiHmHX6ZlN
jl14CmureslkiyismQxnNbdDbqIayEPrnuKAMyyRiC6E5yhjB4x2YU/mpH2mblFfumC5vAUU6VNf
cZmIvbbvx6xL2Wnxxe02w9Wri5ps3IRDT307nGBMh8eOlivsKt9oXzT4j8ikI9c1/F2gSPJl8X3t
RTusY4tcgrqr30rTJyyWYd6+HRQpyx2/TteFPOwTT2DYzwEdizLYd2rothEBXBeHFvilLobwWRFM
KkhG09ZVHtnWDTb48CTyJWywo/IRG7zWwd50BM0PxqL+Rix3wVjTmhO1oKUAQ5VcCB9x32oMeu4S
wsxe8VPXeBZ8AwBTXPNMV0qEm4rqFAUg62PgcqUiwCI4ccPwhwxrTjjolntQmeDicZGGJ0RmS46i
M+uDIXt/A1GYss/Hv/7d96iTgZpb01MLWvzrNPhMoVo25IpWah1tY7YVvBmhsZytdiiv47HrHxJz
9L/Vgxv+SKoJ9bAAskSIDW8mNxmb3SwkftYAg85xCJrwOfWEKFetwjmzkRUN7k1eJ9X8R/v5v5ze
v+D02nSeacX/e6HD9ffh5dsvKoe//8k/eBloGVgrHQCRXmAx2f6HysFaxj7/A5E0TelIuczbLQvb
5z9kDY4gSYzhwrIHWIaNTEv+A1snw+1fu+qmZ8FF9ZBILIp1pssfhqQxTYWhVDXFf9jishxdmG6O
hTxQ6Hzx+BdNs5nq6sQECzFfZTUEyOsIGbLn5xCQ2uYsQrO3n0SsM5bcHNRPM6EgWttQs5llK3f+
7Azu8ETqptp0Ee1uDKD2tA4GH3dJ3ZFZD6qiHGjCzNY9+urquRzC4YbVM8QWT8xwDxsIDdiqoTOx
SwqXYCmVkmeMrohOKF6NvRfwFVf0+5m2RFHFWmvM5IG68yy9XTz5Y3RgTq17WtIp8vuepsgqn7Ps
Gyqlhn6hGIrVOBbTDTzElqAssr5NtJgFbdB0In/gWM3K5S3Km7bet7PNv3UA9tkn6oWZelY08zEy
Ska87KwmJEt8werKDenxr5BjFM6d7dfVXYBp/17Dvr3B7riqUUF3mzEu6LuHyO/26ajkgYCYslmn
bqUxb+J8ulV+n5F9QIAoDQFa1Y9dXdP8wn0bmpCyDqElkn5fhHbkyL0vyizaYZcxNVKntFAlHUle
k9eOpJix1t08GEcyOxd4ev1OUk9xX5SI45I/sCZtnbutcz+QEL7C6gj7xIcayts0awY3CLdL4liw
qglFLXY1IUno7B1cw9RbBhKJmxC+Hrp6sibGtWg7x+Zi9oPszq1p0PKOaALL6mCyYw15J0A32zRu
Oyw3jtQHOgRC74wJUSNtWm/Mh1PX9X1tXltzkXaOWqm2xWdfgIezx9Z6isLYtvXzlORzqb51Y9MV
bHczrfPwjxnkfxe8v1jwGEu7LEv/fsG7vCTl91/cOn/8xd/XOw+suONB93ds1ixeuAxM/67qktbf
MKMwf35f4PzF7/7n6gd4V/hMNiVOc9+xTdasP/FA6L0ETkXGgBacj0Xv9R+sfhzil4ki41M6hHwO
w3fsOt4yzf1JYzAH3LrkWSGZCpGubsV8wVT209W4/WM8+b+Ys91WYBPb//O///kQqNoE0MSFdWQh
Hfv1EMzMl2o40IchdFjG/BUhCCvf45L+45r/fxxl+RY/nQgu2WkiFlwfZPm1Nb5W0/dO/IVG6q9O
5MN7QiaVS6+SQ/T6Tpp3c7Jp9Ovvz8LCjfXxF/ER8btMtW3uDMv6qLJrc6NOo6FRB2GU6q1C7zJu
2QHZWwp5fRBhlt8DKWe7mPfUJK3Z76bWmbY4cq39PA3jPqmV+mzH2iGVWLfpRnXyDuLmIDYU3+M5
UF5CO0SxfnfTAMs1DD8h+qXclEWfPszL7ECmMr1qvYF5YkV31K83qe/DM6ms4dDD1cCLEQM5RZCz
yQwZX0gLnFdZ01crL1HElaue+sfM5ZWJvYqBOO7pVSzm+GI2hseGNcc6YjIJig0xXHURcM1VNoHk
xOPTn3soiY/Q0PJNXMfEssjmzbMLibiiIAfGaIZNy0q+d+327GZ29ziVs3s3AsUnpFnm24rES+o6
LLZ5b7k7ItEQ/E61dfFpaW5Tx51I/5yGezAgfAg74LPU6bytQMvMDHha6xKGINIruqHrqOrjuzAd
xregK+a7QTtkBXnhBOJhwAplJPr7WHrhU1wjXdvw3tKPqDGEsxm19V2pych5BbjdD6NxwT1Pad59
JpqSDMLJ69w7yCV80HKBka1dKvqS3YpBdI2hVHi8e8MOSCWNXcwPiMBD3JiQCIi7oUfdSSTXqXGd
Ru73rkWGPc5d/y3V06Or7e8BdIfnycaS7PZGwrYDl745M+laqbix9mS0f19aAMEqHht9SBusTSlq
hok+Cczd3uTzionvkU4yOxWBaD8nBtxGknHkVeH3MSXIGG4doXCDIcHGxmyn7xiqTaBqRYrT/2Xv
THYkRdZt/SpHd84RYIYBgzPxFvfo+8ycoMiOvu95+vsRe9+jTA9XhGqP76BKqlJmWACGYfb/a32L
sg/+nZkquOK76BJGtHXAJFJ5SMF6WXQpPapHDGDOal1VcbsHoZ14sRX3D0kxdw8tllyKay4xhIkT
WXdpgKCdpJrkiI5H4vcpum2PVObGcbmdq4p4sE1G82pjsnZetwMJioeYvvSuTMHar8YqAvDc1Rz/
8P8EqBEi/SHOu2RckaZj3RAhHe/DIND3hqz97z4sCYATpuZfm4NLUy0J6eEv5g6IrXQ2bqaQJKsp
mNQaQoc8TmVdXVbaUs3J5v6g3FLd+prQ9ngRxK1tZMElm0ryeyoOhJhFUNxbvU67mYrroapbHBrd
iKea3Ab/e4vkAuPaQMi40DptX9D//i3jxPlNPb9dN1ozXNRsl7+Hrm5sg66SxsqF1brVmtalAeYu
98PHw74x5vFnSnM6Xjf9mALnQpxhNAYIHIjul/AX5SPFknnrTw7GYIFbe+/Yeb23cEJ9cUy/x3tk
hXcQunSvx1ytNrIbqWPYUU9nirbODyMBIFFBh7oG6Tq81sSlXuVd4N7gThKPVD3YPeLg0rZjZVgX
g8lOUfRUwnDpOLeQHPPXKbSGu3qaxtsxDtvrkbzES2OkfgDSwbpISspORmX1a7a46qHEN7NpUcN5
lBScfg3xjgEqmB0hjGfYmDWB3Plq1n1gW7lS1gbBU8FmbNB/y0i12SpMixBwcB//tGbVeNBJmy2h
pM2eqYFaQ7nWrpzKZt8WQ5BtmjJqAJyHuD90WV2kg8KkExYVICqOuMGK/Dt+puWHahO7BGqgoZiP
/LbBo2kU83ECFXVBs5Q0eMuP2NGqnCwkK4vdg8OOYYdJQiGBCNyDRZbwrqV4gnN7MVuGSQSUQpFF
taYtQl3P1dutPtX14V9ltLByph2eA21r+52P649UqzWMWe7DWMwEarHfvc3TuvrOhrBlGeuTuxRb
PaFyxPC2rALfINjORN/ZtgeDvP9FAse8M5HZXbwViYYiSkE7oSp7bZLC+I4nbzkvUKz43bhIgqYG
rjgqSSp8S03JzJUFTYViEDK5jOq7ZS9lPyTcwGvbbe8knL+ZwzN3t3U20giWVvQyJGIHSsmUnft1
N5kUK0S6dBKStnkhcbnZcNjnj8paaNsI89zVW/3SbALznjYYZ30ZFs99lGX71u3yPSVIfwsaCpSV
tlAZKvo2+rhUN4ruFQt0e3Bs5ST4vohVc/xE99hoJyyedX/t0mWjPBdCVagNN7pSCaYtAupB6iIP
GL2CZqZJKKohDriNOLdRa8+O8F8oftjE0HVLU3D22rzkF9ZHNXvEtqkHA4PilzdpSiSXUvSbft0q
nXxvD4pqzVx2DIsF3z+Os9OsjJoKHnYP7RHONBpWbeTRO4I8lsKm7tulIvz5VgJLlvJcVivrwoer
QlWG9DLMljiYCKB29uxG64MoteR5cHF25nlF4bVS2taStUvTl1Jq8FYwXz52jUvLV4spHg+K8rYw
qBUVLv3nkCL6rYAg/mpkFWj1kgmOhSg5zszoNapVcBZSz3/FfMMPCF2axyZR8zMTKbhVoRbctHHn
ghanb60kavmoLvO9w6nqS8uGtF11hFSSn5BDknsrdZm+Nt62bTLfzZre/+pzX3vKFvjy3LaxsXE0
9e/nlLSj/3vS+WVHKYadLkvjmgKw9hhAPLjF+kYrlcj7rWaN0de8a5w7t+ihtuMnfhHdJF/6WpMv
sVVO13ypOCFXobaZyL/cUEylacIp+AqwXn0PBjffmjXZNDBiOQMud721kCIVYAZvzETf6Xle8OFr
4gtiPg2o9gS15B3mxIKJuButQr+waRpvc5e4zmxqxbasMpIya50wAsyd07GjcHjjO0ZwQONEn/lt
Ls+OgaxRkw77CkdezE40XoPTXM6fdrA2JE7GFYWu5Eav4uwAX1t9cX0Mqa2PlnjlRHwMiaLg8c84
NJKmoMRaUfEPBlcQWzhRxLRmY6nDovFKpvGaRWE6mMQk39j1PJNJZ3UBhdNyeiYPwCIrYgYmNAOq
oMuQAFoG+LPqEju+IccAV5eg2i+7jKbJMOMBtwcaKXU53lR2w6cbjDJkn6qgFgtG0E42JlHjYJAN
mNF8m/qDW6PLgLXX0PFvyVFc53ZePHZIb3cdCw57IDrgFyAO2puKPgl9HtVjA6FiPQ0QdStEczv8
DaQoEv2pPTa6TkkRxyU7ZgkvK+1pe+hBw6tJvFqMA3oRozt9RYsTdOme0mv6rNNb2mYlpXjhRsb3
N/WXzFD0yGHQv4OdpGI8RoVYaXIRSSKT2QLhNGnrI3CEiWgf1SCnrdNONfgh2IKY43qUgZmrcH+1
PdLFVQ7e/E5X9H/x56UUy33+41GSa9tCKA/7y67V4OTwR29jgWNvVcyV7zVGLPeRLuYD1jsiqklQ
W67oxg5Hc021N7w2YHc26y7KHqAe11vEOvl2LkNt31pFCwTcmsxvUz45xNLm1QPUE9TBSaRdIBG4
7aAZrAq837j7tF9ORdKSIfMvoqP3nwIxv+Qykk2qF6ycVtDUO8eph21B3Xnv+zTKoYq3VHqsGj1s
pdtbdoghnXnie9twujUpvq6TRmU/7Fz7QZPjZjQbsTPHIVv2bdUBZyQpE3P0OBThvK4dLfBYrfbc
iH6NAj/fBAiXaPw7X7Qcmw85TQVyhKbyQS8umDVBh1V3WkRFVim3qV1yvbhwJbsqk/BNuDh0fIih
y8NgnfRBvlVRipS9EH1HUlMcfgu63vISQq3IYeiIZyRouXgoMQLNOHJRgK4yM7wIY1XeUiUqv2hB
kq/4qmf4IkvUB72NJNZAF7hJnTI5dP00E53rJnuZhp2nhYAWNkT2yVvp1PNtTGLzQwkqaIvkyUbw
MNbZRs1KbUe7BvxWk5ibEpO366uEI7meRkeoCxMdxZaAmHrOLkgPFDSyUsutN0MRiIGeeDcmyUWT
f2d7b3wdVe5cGW7X6uvaJGq8r2IQ3WbRDbf+PBWHFmzpPtbCZtdSWNuYGbBemrUa3WjAqzUlQt/6
LkNZDeseGtiNNNr4LrfaYtfhAfuqavZXMBJC83py3PYrsAb7CFE3f/EnW/dXFey6Z335QiojK+nx
OaE35nl3EUaOvAqzpn2BK2B5QIGGY2oF/QXZvcmPVsZoq2BxFmRstf5tb5fZz6yBu0ZWu3yle1xg
KoYJcTTImbqsW/qHCoMU3Z0+l5x1G8KuJq2VTyK3sy2CJoPGHY7e60KbfiW97XwxCztHxTQT/xKk
8w51aryO+2wCERHO9I5DkpVXnTYS0zbVrGRxGntEohBBo2ydx8vX9jhxqkA3L+bVYDiECJXzBhPt
o5bSiM9bwihY5VcUbhxCLmnUJ0b5UotYQCunkYVMxq4w87MzBoCsssciyYrLdk7NQ10jWWE/nyEI
w5uclE5HLkozaJnHcUlpv6Y2RSI3gL8yOuU8txqJvZw7nT2nmGFlapH/RPunveSjmN6yVYxfR0MU
T3GVVF/KjhCdfanh4V1FfhUl8BUssjMTEPgcptr8ThLtmK/fmjJJrTACd/UQH3uz+xUMDqIFyjuX
o+vkF4Kd7Y+81BUJSAvvVkuu56KHzNAILd23aCzXtMGLy6QnfwO9eNleI1sKrmM2QwuCEyYpuOwK
haNCkFsD9+L9/wlEC5s53zR31eE6Rh7SErJcNN1tgntsI3FTPY91I/hwEdVm5Jl/15Si+C608puM
m+EbMtCHmVq83Nk0mjaUzI19XM2s7KUm1rxqpF64NqAWBLH1vaWnxMr7APFV2Om7uaeKjn5T4nkv
5D4kEo/EG0VXieBTktAyl7NpbAbf6bkB7GclXFlCAzQSjPYjRx2+J0iyvy35rJsycF+grQ4Xekl6
Kj/FxCVUtQ8ykj/t1Klv+qKdsPH5UHIT1H7ctym+ckng2BOmwx0D3LUHtEJchgZlmjthv9h9KB+j
voAa0kW8sLWLTT1nTzWFhBpZJCy0IjRvOYM8syAnN2M5q2OFpnbVDq3almnuvxZuMq9TOoGQXEV8
rUYf5ZIFA3Vl1uxuYeNU66Af8vscOgg7XO0uy7L20IIsvvMjTd3alR5Ae1HmtRH24rcRgHIr4qHc
1l1EhCqEwZvcGsPL1EqsB1mi5US6PQOR/BrnoEHCpNlnLLfbviTPeW5H/c73OwUaDxtF0SbFfsKv
/9Cy4q66ESCA6/aQhtPuMQDEvRptXR1FUEz7dqi/hW5uezF05jV92ZH8DluD6+r2l2zl7OMgUak1
QZWw/y3y310b99EmbcvvArfD18ZpSeAgXzdMvhd6HOsXRtn5F7DF4w3VkoHJ1piPnamN05qYU8u9
jlLis9ZFXhFVLOqitHZVPs4czcIaPdFUp4955hIyYU3uPowW+xIlrEd037/GEVW1TloeAhxRH/V5
+GHTaKFRC3SXTRWHpAoJ1Ux07CGLXGPBSXoaSrwj778Fw049Z0gI19KHY8muMN1Q7vjRmGC1C30i
ySzm+zoNg9eN6tXmCDISJGPV+h17KEXljDKR1jnGD+mmw4UsLLFVlaCQkoCEDHzD613N/x0qYd1a
umbeNaP7uxql9hzw6j2Zpl2HG6spKgQB9ehvGsewV7R4ir3ujh2omSrfEC7ZgwCmAvBxIfR9FRTH
Mq047Muu4ZinxkUFWIS8WKf2Bkn9rtcoxkW0j7Ks2nMezz6x1ryr7DrLaK6BawlIrDp19dmjNbJP
smtvKkhF0zGGrKLMHrdpUKabjy/s3FC0IG3XsUzAQ6cWHr1RRKOPBhcWOsHjGEs+GXFvXOktcMuP
hzr11DlclWHiU4YI5jLiSb2aXGx9IrK39vI67y6TtF3ytWO2nExeGnxjtgduN/3TIjmDmoYwBHU4
CFyng9IpI1aUCDNvIhtrRVo0X+makh1nUvnJ9Z36Fpfr44WmhWHTRZbqxA2VsPjPZanVHsE7wieA
j1RlrXLiQ2JS0SQ7rrotJ4MKYjqHV106jp+MvzQu/nRjvY0vBP0b8ML0aE4aG1Mgy1BPgsZzMo0C
fM4Fqmp4+vghLhdxOoigg+4sRl48aObffY3R4HPRumbttS2lW3sI2UUEtvCvU1OnX0gbedV3ACmL
mk3yx0Ofmz/CxJutQ9RfOvV/D+1acjTIT6mXIsmE6NYCjxgvhWBb05eUt4Ad2BQSb/LxsOdefSF1
9uY8WZgfS7v+j06OaFxVgN8nnqiK06OR9U9ANGcvUMxa12b+fjzcuRcSMgJmQtjRDnCFv4cL6ko3
EEAyXNNaj2Tn7Dn8Q9cBufvJKvPORbhMGDB7puQEzkKjn97Qef73s1RzN/xo3ubm5Hc/6XGPK61J
DQxiCPxAs+uvIWkxXgux/j+YtMJ1lK2kwHT/7qWxRTtjfqoxIgXyzgKAdFUGLLH//KbyCJf2lU7j
8xQnIDHhdTJj6XlbBXpSALFTTCN83rj85PmdewslSilHCqryuLL/fn7J2OWA6wYW1KECxDUU35RT
fPv4cj4b42QlJcPHVHyoaw/XyNWs6r10ss8svsvDP33RmX8Q35iKlv1ucrixM9RmW3sle9eroNPN
o0kk9Hruh+hLqLHCoMnUF0goWC6BvBnH8mcr2vtXT6CsoYXC++dSujhZ0aRVopcuXDDVBuDcFpTc
GghpRapWjNSxdPPNP72vjGeToMg+CvjE6btXcaxyJlyOXpYTby/VdAcNzv5kK/H+BRf00KFhUtpd
omxPXnA3MNq5JpbSA+8Kqa8sojUmqksbWcsnU/HMSFyEYxHaY2DktE+midtE0TxNTuEtghI2Lc0F
cWePZR0/f3zbzjwmw5amjkN42R3JZeH+Y4VUZZYIt0ZFMkf6tk5fNSddx0m+KEyPH4/0HpnpwOf8
Y6iTbyw1KrVY1fBG9i6F+1wSczfYLTwAUmq2VZ/PTxM05j2sUr9GyUJ1X68R4SmOrNt2JqUtpvu7
RyRFMmYtKIBnEoWr5cTlsRUjzpohnK/8lHOgrHKBOp5uEeeqdpua6KKOdp+O10PRUcGeABWsKbNB
qCP+4ZMLlca7148vOH09nRfAwKx3sjYDl9aEm3fc0yZsX1yyG6+N3rmflIpes7kDhJum9E9TpJfA
PXZ2MlEzGdVBYYSMLDqzRlUmuCeeMp+DUUuERl5k9+XgkCVCYSkrkmrb4IpZVRGcer+OBcLzoUCU
2oMd12KtW4+ykB697WHTtpiSGSfeUMKzLxOJloH0Jn89sl5v3GBYz3YwbiQLjMvdMmF+EXumf7cX
JevHM+DMXDMRhqHg4JvFlv9krvlZX7H7mLgvMdj13nDFgac+ekGMvgvPtRi8jwd8v+ERAiaDtLAs
giw63fBgwur7ocwIuXFaMIdRkW0raFiXSpTt3neC9jKk9PoIrjK4+HjkM68vuzl9weM6mOtPX9+a
1Dst7FSOXXqavvRqML5V9HseESDGvz4e6sxFIvBgNaLWwT+nW0f6opw3py73sr6mK4KDraZcC+Qc
b119UE1CalZDg52QeZOi/ceDn7lO9lXkWBANxk0+ZW3YSQAMpshzr/GLaF8N+WOwwC2ceKr/8TZA
LouUAbGA45V1qqykBtQEOOVTD4/lyzTlw8Z0Rkj5qRD/eJqy3UAwhTCK08c7QEYJNrYL+i5FV9AR
wawovIr4ZhgstaPw9POf3kCpCy7MNCTIGev0sxVEaZnLtOKyrEx48Avygh4iPZ0mXdIGPx7s/QvI
YGxt2BpYNLRPP18V2pBQdRlXpsnHUGgv+HF/xqN4RAH9yR5keZf/3oIwFMdSxaWx5r/hJ/74rpAD
EU25hhADH/ZWUCt1CyslerOfQYViX0zNz3aj50cEeIaMbXnpTj8vsrQdCAyJVxn9MXHL12IyHkWd
VNgbVAoc2Lz8+G6+n/tSZ+MNRINdByMud/uPS7TAS4EbsBNP67ojUemelAmhGvonw7zfMC7DcDQU
C1HHPC0o9I4+RkSnJh65JgsBA1JjOfJF/Phi3q8ijGKgX2Zl1tU7KgmWwJHkCiPxakFFi0oPIvru
t52ru7hqaag781pMxSerpPn+S8moLBwYeixQNKcsGnIMsDyFFBNcCyXzkLqU4fIywVfj0qWfc5rY
zQSAeoVDmIhzWMglbS/d3rfEfx1S+sg74j0e58mq7nEegFMpSzYHy7agWlxXyOLUk2tCtcECbX3y
2599MEtOEM1ATJKnDwZJQpjS2SCidaAlG09ufNRG6pwfP5izswxdJSUlWOzvtpyZrPiMBEXq5a0N
ErLoPT0xHh27/WzXcuaFtVzF3pZ1SHGGPZnNdirysspZiMZSIGTxw8Oo9HH38dWcW4EUWwB4MxzK
uXd/jzLDaRuDTksQD2Hh620+UzieMRE16XcMSv98F82Z0YKfxoNG4396QgX2ocDY8opOif9zuXd1
pO6y2n/5+KrOvTwLCd5GksvB4HQajw0hP3PBy5NGlnObTAYtNt/6SbOl2NWB5fwYUpBiVAubTz5V
59Y8FLGSfTWVsneHHkqneihkT1wmNOY217CMBbsyfi7j+YHl+pPRzk14jj0mk52T5bsiGfQXJKSw
GrwyKJN9piz7bjCxoX98M7FcvP90cBNtk8+RQOZ8sq66nTl2FiV3z+kG/TkK9WJHehB6tFj0Kb05
e3iKDadYd0WL9H/Kk2srtcU+dNB0zrh2aSyTp2FUQDUwpKHH6Lr4s9OtcfbO25yweTOBN55ufGq/
0a0hy/jajJI2QVu9Gq1brFGVNSQ4Oy+kGZVrm7iYyzQX0XMy9M3Bd4tvIYqOWS128yGTB6pI7kpN
WgkHnOv4+EaeuY/0tNmC2rYApnL6QUxtfgcSHAtvyOef5Wy0O71ETOmn6Fem14/HOnM7jDeNsbUU
atl1//1em+B2dOm0bO1946dOwYGwVP21mcgbsd18STxR7Sc7jDMvnWHQsWNHwxfr3Ra7r9NprIOC
y4utL2EUgB9CtUMfg8RJgR39qaqHaoMao/f++bUCZXSXihQbxNOVUpLcE9VOU3ic1a4xNddUpdM7
qvGEsSXB8+RYwT/ftzHgUgYgdcJlKTu5u4puYyOrwtP0oFpPRo8qIRft3QDlxcsUB+mPr/DMN4fx
2EMJPmxsFk/ewMyvZRgV3NqxD+hcyHrY6FVRbQSK2P9kKBfch6PYMMIn/PvSSltGbZZzRDPcIr+F
Mo89ndDZi6gzjE+Wr3NzVPBCLT6EpdJ/Mkd7JHH5TGXAa7LuEYzRL8uqHtOG5xcF1Z0DxeMfH45Y
wDBdmJAXaZ+cvoDGSK/NbObcm80ZjZ893NddvSmpA3wy0JmFmZI64EVB5Rkbx/I8/9iJljP2ZN3n
CJgG1guxlntnrh4/mRKCn3Gyof9rjJM54WrE50nJGAj6jRXI6vLYWI11b3bE1vrp0HAXdbygQ12C
V4yDpwL/FWIherUdzGqKfx1qyDyi0yuJFSK93YBQA/4hEm19JBIrvDNdEvjyCUuqX+r5PmsQZ3G6
ndbIYP1DaDk0KfQRd7ax4NvAeBv3s5shtsoNAEJF1tR7va+IOQYGEdxAqmZ3WCw0DIIQbsLRDvdG
3UyHFIf8dS/C7KrX6t5zEvcxKpJmzR1Odhm1IgLXEQp6iBPxmw1zufW70EIsnAyXhRQRWLe42318
e8/NTb7itsE8wQd2un7CeqraSTE3kQm/VmP76oTljRTaTmQkpWrEM3w83rk3nD03mz3K9zSETt4F
K5zyiszd3COrYKk5XQ9mchja/JPN6/u22oJ4NgWFP2oEyj0ZBsJSKOrRJR9PT+7KMiJAenB+VMkT
TegrBCnrzjK/BXX+yZHpNF1TwoxlXKq03FEO16cbMreE+1cOFjWRYpq/hITkrZxaancYXfR0i2aG
M05lZQBYkr7apKTx0NwmGFlVZn+wUPlb8aAdhN5pO6OV+dpHGMqEK/f0O+lgu/F3yyCBYRiRAsLg
CjZuayhqL/a8CQz/gfxoQrJnq1ph9ZYJNmr8yDG/D6yb8heeD+OWuE3o/SOeYxxd/P9sttZh08Zb
G1jLcyWszx7FuSeuIG6D9abMIBYP7J9rRKQ3VpYnRBVCTJzoLq2mQd8nRtt/MrPOrUV/jHO6MerL
nhRKOH+eYy2oeOoNa7KMth9P33NbGwWelL4C/TYwzH9fjF6ZZVHBqfNoOjnrafFo6wRrJESOhM30
iens7GDUKzmzuLjbTg8RqmYxyvFEor9TpCdBigFvtkMBipa6jT65fecWAkXZn68Flr13m990moSK
UVF5dVzfQYBUa9BQL0Va/2ojNAuh+uROGufmxdLz5gCLhMA+7dPMWFS5v+zT4jEFnzSbxtGZ6+Fg
UovfFEILPVlWIC5KV9xHuk9seICpIcDAd+UETrJzCzk92ViCsGf4AYy+j5/02V+PBZEyEvVb93Rh
HEa/0ZKQbc5Qlb+EGzyHZv+QCnQk/8E4tsNJkePvYpn7e0Y1vTaFJXo8j5NoSTWnfc0nbdgUXf3J
h/TctnVheVNiWf5ln7yHYnBxcKC99Fo8I2GDxHXI7+rCIgnDuEmL6jFL3U8KFecm8B9Dnm5Y41mm
aPT0zCMobU9OzS9Xpojb1bEu+k/OHOLc/F2SB6hFky9ALenv+9guaS7zaGcsM+b0rQ3L30BQCURN
DWdN+TZYL0AUUtD0fBtVi9dAMxZlZo3oD5bbi6So8uJXYPw6E8cCrjZ8RmFbPxC6C+88T1PSthpn
N9qD8+xYrJoQ/BoEU1ozkvW1lDYL87c+mNhZAMCMpf4tLrprpDjllniTX5HTD6tsEtG2yybzoUR0
zcfetD6ZTefugrs4dSlxMG9PG7BpWjZE5Zbs/Mr5QOw4weu6fIGWcUHNlEzkafhkwHOPeHFmIZSx
Kbae3vYyNoKpYjPkRRWQlb7s6nL3hmMRmO/9VbNo0j9+Yd60EycbQhQzJhfI68Ix8+RJB9qU0iVN
M09ls7sOh049yNDo17mYrIuwSNNnAJCAVyTKyTe7gBPCnsm6GRofkr69NsAS/eQ2nLnvbDYWCzRp
GBwnTg5KrpocwE8i9WDlym1YT+oqD9k2TnHRvMTQ8skFDL9/ciPOFDFRJVD1WVZt+93ZNxitufR7
3uhm9pGyikDuEKSKXePXzR7IvFgxU1BOWnBfiYRbT/RkcF7Iz9jrCzvjdIu++MKRYxASQKPN/Pvd
05FGqKyNMnzLsaA1svgaIgHrB211bl1wZ+xDG6NGxmIFljGliGxoGX1UAEr97SAGfTdNPnwduQRq
tLP+hW1xvg8HphSOKcKMR9faI8n/NSHGZsnut1LF4RatsNzUWt56oars7Rh29sYJLswiEQ+JyMcb
XltMaBMvwkvodO4x1e2vOhTETw7m566fDhgedHvp0J8Wjii3xSmUBK4/TcYHuMxoUdUYvUSGFu4+
fujnhkJ4jdYANzqfjZMNCE0nAhiWzxLU5XBTVs7i5hvL5OiGafDy8Vhvz+30TVuqv4LTK5/B0+N/
rqm0G7KIw0EPfWxF7t6E2WuWxt4vix6odGpcGIXu37ajOVybphbcma0GqEmk5b7M4Ve9/UL/H9/w
Cb4BWZ7DivO/KIHNa/v6X7/eIn2uX7Nf//N/rl7hFb7mP/8kOPz7L/2b4GDDm2G5XFodHCcpDrCQ
/z+Cg0t2Kmd4ept0lIhk/V+Cg3D/mw4vM9uVy9b9T4KDsP+bvQTHK4qt0uZrKP4JweH0K0KwzxsK
hxYrMpp32tVcx5CfhQngg8CwZiIbZH5JP3d6ykidw+hgfYZBWF6TP2c2A8LlIYvI5Dd/X1GGcxsS
EakmbxzZ7gI1wdunhmj/x0O4/dfP+5MacXoKZRQE+Yt21WJpfPdxbOnU9ZUVjt7U4nYazLG6S4qa
tdGW5VbXhnRlNJS4ZBVr981gj08fD0/ozbvLpExp4kIkNpZnfHoMhpEP3muyW4/Mr3QE+BzOu9QO
sUIjlCDlOqyPJI7ztcAHAba5hAq8UHcjdkoNXdYHwMVGsCrAi3JoDiPwfgaWJGcekt1kJvxZ3F9Z
thapNverscQcjJO4AeqF5H76TWUhuRexA7kaO5IXSjzQvq0qEMNW9QU38bRfcPcRCBvIMBB2WNtW
FFxnT69G4xFNXnldg2x9BHWAo1LAihhUU746WRbp+Dz66XfYcEV9nvbPaUfiZhOP+aVvgCzAmecY
66Ew88sQwM43usLlV9KV+IvDGLmXDXyyLTty/97tobBv+qbUiwO3Ks8I9NP5uz6Lr9iTk81l6nYD
uwJ72uNUTNDAxiK8sXBmUJZxEZnhIsNfY0f1XZH2ZMT1i0kjbkn7bhTKoFmMEYWIbNgQRFQfk86s
7uAL+kckOeNeVUZ6qJAZbQ3R9s8x4NDnKp7VA0/H3KKIgdlvAijv1Fj9mAqikwKb3U405NMTwtXi
K7mmPJmK9dZTC17DHgCxiTZ3LxUZsB5J6NPvAX/ck17zVya9bl4UBo1LfwzkAc+e8dgBVX6J2yG/
HIvCvcwyNjMbN65kvJIZ7p2V6mYdCXJabpvST9dD3ptbENDJfalC3C5g/cEgFPUP6fOfQYJAkMR2
ao8esGTMJrKryEzkdXa0dtqrqEsPhcPDnexyIMkthmjZCATeRPsRpFRiSqVyAfDcBra81ww/uQ+Q
8AGXDqtrUoIsGO5B/yvRSY/LMdpSO9N1Fg2j+BaNVf9Mu2O+cqueHyXCaV8Sk7syRq7YHbTy2k+W
l12rrBst0HsknVyLkrG7at0wW/fYibJVD8jqF2ku0578dXkTSJ6Ej3hsJfNy2mTgTjOAbB33NQGX
aKeutSY/LwYuPoI8xFrl+/dK96sfNJ/nq3wIpyeTD+keEjgmxLpKdrCj2596rIxHUkGHDdFgsDU1
7m0T8BxBW3Grlyma5jA4J7J9dzM+JzBMM09CKjwkBKFPv2FnlV/TwPaPaZN8HbSmI/iizm4C5zeg
WHCBkZapkANyZh7CxvoGbKBaUom758BkbmK5SqK9iStyI2X6Tfp2D+vaLsmOsZiUC8JvDHlQGKrb
nV/J8qYEaH/jtoN1002+8ZhHTfm1s1TxDdMas9XGHl+bfvFN4CS5iOExPIzOAqzXYjiBTj4UrwEo
PWR+YtJwZLjJ5u3inJCXoCka7X6cyhyUWBTPV1Rpm5eSY/j9VLQGDH+OFDDKDVzmKeAwNeiR1xam
jQ/ZH6M9LmnCbMi55zFlSWcvoQvVFyPC6AsxwMY3YorqulUYu80Xiq9Gor72RT60P6K6k18jHFlJ
4PViziUyy1nLtwjthu5qqgbfOg6B6OQ9nmzcuXKcngygAGtC7MN8ZVgjssFqVjvmoQXil6I8tPyx
ZWnq8uuugGuPM9A9Si25bfVGuyv09F6zumsJnGyHd8y6m4F8riwbVnltBTDP/WsAv8QkUOPzAnMO
D5mZPDU0LrfEVHbbTk7fI4cEDdl3P5PQzA5aHvwgUic8hDP9oNzoysuCXMxtavUjKPCg/WngN90G
UXMxtpW/Q21s4NZP3I0x1XBRbCtAxBBE13ImMAIGeD+ta2zEKnaOWlJWmyit8nlVun51QHeDSlkb
4TfreCOyKKEmmaXp76CcyVqghghrvpHT2pX5/ZTb0dbMNPciht5xRYl+wLHGC4vl27iIJnTqnesE
BETxIE2j1w86yHkvszEWl61wtsWgmWtw2byW+YI40REqmlqmXwxW5HpdYDyIzHd3FFeaSyN3Rbo1
ufc/mnIY1NriWIpykRxpn4NH23tYeUkOMgYCRnz4wQ1k6dzUOzScrkGV1FX4g31VbSa/+SGKodsH
VsA3jw+4s8NJ2q9CE2FnnKvqnvasgaU1aXaotkKyMRMNTqYzfnOIoFoNIhkv8nGxFqVJ8hWXUmGv
1aimPeEWcJHpaDsbMntQl/RSsEMU9IIME8x2Zwn7QJ3RBNzHIgIMISnNZlXyXl3JtCkvyAGBe2Hq
5gHNRLMRYchb1WwBgVarnILLCvq5dSxVPT7NgyAadGEX0ITyhnQjeq0AXK7m1zLVLapt2fxYxpDg
yIh1vXG23EPW+dNtlIh50/tddUyyUq6VmeL2Ukm/SgcSYhsp5J3dUGIu/EV1ENQ4ofXS2VVaT49l
iVgZLEHwuyviL7YKsMnr00Da94Qr0+21HSHdBULZ7C41NL7lwKEOUSSAsKOc3ARa4D5D2TH2acSM
V6IID04/+uTE+/KqoPIH7H/Q7gnHca6Nap6OS6hhuiLpAM5Jperslwyqa+wH9qU7ontfy2EAUf5/
2Tuv5bqNbV2/ynkBuJAa4RaYeTKIFPMNigpEBhqhkZ7+fKC9akvi2tbxOrfrxi5bIudE6O4x/vGH
At4YJJ0kv5TdYhwl05aGKHmnPRdLZD2rzJ3twBUj9FxzJHc3mUmhCDMj079LlIQFOfaVM230TB+O
S9P4oSy1dq+MQjyPhUoJeMnT7MLu4+5raWUOkSmdPTCBMyrSip/RAuoopvIOCW1dwULRpirfuYkY
vtSZUYd9Ma51gWxukNwVG8j6Vb3FnyM9E0wObxdlcuby+pXJEf58e+E3XW3DsAU4JO9apAiUvagL
s7QW17MZpYclqeQXU+LlSibGnK/PBqPStUTKMotzaE3VyURXXfgm4S9eJftvHqEXklkJLfROzzsO
HNi/8xt9NPa4sxbdSqYOrAHigi7cSJfRJharPWqSloQKSHG9YD9xq9VScrmplewUAbBIjJkEhSVF
XrKxnUl+maRiupVAtkD0z+kMLZqY6/fiq0lN4w6xePcNY8XM25gi4fqMckWTpnk2t5ShzueJ0NoO
6X3TYGwx2PkmS8ziCHBfXRQ4PxxsvAk3ZT2yGbdZnAWlNNHaJ6LjcPfLWrutYl89pKYVX8cllUYl
HHkVL+/fwm+eLJK10yBqmnVTJojnrcc7jBAYl/LEbxrjE9tg9c2SDl2wRv4apzaZVE7MRhSULV9n
9ZzYJ4amHpIUE97AaDSvwhO+nfdx6cxnfSD3KFHDuMHnckZHnTXP8EzLsJvX8hf10LPbTwV2JFwC
wA7Eq3Ka3xAapPtpiWpinFIfg+4RR5sZ507CXaRVIBrzm9+wHYx/10OsgXb0S8zlP/DAWpO4gjjW
+kOsmc0pAsJdy2G3CpusaXHkWct7q/E2Aw/mpZtbRONjxc1WvfhdQ2P8imGvIPn6TQgYwoD5gxpQ
1VZd4qvbH+yUyj9EgiSuXac3t3GP98xsUxAmPne2j/XpkxtDu846gdFAX7/EUcWLWRGn3lnDfK5G
2TwpZdvXuEJN9yMV92+Qmg845fplVy0WM3/YWR9UhKA3uTtoVnfQ0jV2p8M1fJYsNN3IiExXvHUc
RbxgxsAbj1kQqgPOqTX5pX7NJHWzixnPbyIK3/HYnxtfssLRTK1fCoL6rzOlGNmw6afo/XAzJf0C
zsKqiVXNxTJqw75tVbJha162M0ATKTGKCiqTNK9usi5TGF+32Wg3JyQVWAhGov5GJrV74zkxYuce
I7ZIa+smaHrxO3YWWOqHZhaembfyXnE5WofHP6OMQmlQemdEUhPi75Dgc5ltm9KfdzVxS9xLmNl+
YrlvpAYOB0yz4p1mmK+INB7x5rEYNlMuaWKMNwpm/uXQmvbzIDHWSBcrP+t6ab2YcD0npGSyGs54
WHhYxhv5hhBqPJ4mFnTJVnKIfczWdCNBND6V1KtF6V9QQGK3P1nzGf7KSJQv/O163WFMzOtuh7h1
Pms4PBMOF+sISivb1gKrY49FEUrdO9bExyo2MBzBqdlplulL4py/tJBhXAUtflRo3NdafaqW5qaC
t82egsx+Y+PP9eTjJx/YegoQjnf91pwieZVDsbnIFDEAA3FxyOKT4SEmjBKVhTCLl9Yi6+7UF4tL
ing0xtyklCAjber6aSviPNFDJa2owL/ByhSWJRj7aZ294YIq86GOMGzrGgurENdZivhIGny6iZb1
f0QU9NFG7xjWhFEK4XOAF+eZZyacHe4B1iQ5janpWz3JKjJ2Eq44rvx6O7EJ44E2Ucq7E/ZX2kyR
Tzuto2qkEek8u3vUsR4J8ZgQYScIKwtLH0v4qaVx8xJbfpkzle/atE/3aqC60vORNxLH/X6TVI56
6NPixW3pHwlik8/eWFjppp3XfKj13vmrlcFpWVYMWiTaLb4O1tHg4LjJrSHdR/A5q9ATfXHsSQd6
nUhLe7Vng9rQLEwzYNnmO6v32k90ot7F3OiYt4w0/U5RdY8VaW6PRKpbR31iN+rX3q5K/CJMyIUa
Q3spJlIxilHtjCUujzgx0bVUrhVQO7k3pdWqB90ggg8P+fpVdC3+/DYdljTonjdttXAC9Nj1PpoZ
gFLTFPKKeAmsGCKb3aSPKm9jeT2dUWTbCOprsbBGOiJ5DExQ+MNeX5qvdTVxV8qF0Du6w0Ck9nJg
jt6cGtmAypkM1ILJX4/QpGS7FLMLAFSazRNUaO/CGIFZMAv0L2JDtqd0dqsLJ+bGMXOc95VuirD2
quGBUSjt/Tine29FgJhUyqsyBx9yU9pkhpLLm8cqXbapt8jn3Ck/DZMrv5CXQbuti5hEbRs7mzFh
Qm3zSyttLZzXbz3Za/aYB4GsDWvmfhezNZKUvC7Vad3f9TwfN6TtyBfRTFiOtmWGnQczu60aUpCR
tXlNJ50GPpns5kavWp5MnVGKvJ/FsoorFNqxOZ9zWGWEFrUjuI6FRQXAKldXuPN5iTF4mwbQtffX
EJU8hURc4T44KW2+tGMQD6ubm5t3xKeyeH3QohWhg4sUeXZ0wRhHpYfCpqAqmHNeqMiBoLHCA1qs
cRugZbshgCO3fgXylhQXvVwCCI1J8tZ6ZLMtLLcqnOaYYmRc7Tu9GPRKl1N+20goUIRp5P5qtyhg
smKX1igcpvC24hHHo14QY8gVMbc3AXEWliCkCiC4iFxMoB2dkDxFcI2f8QpiZGeM2wq/yBAlPhaU
ORZ6FDx6C/DFUJWZD4ggBl7N02LZAGUCc+evWAUQJan3832F9U0QmW1x1FZwBUUb2xodPUkeK1Kz
RroEHqUG+VpLym8qTcCeZmGLsww+/h2/eT8kpxzstqoTmyA+7buuL2u57Go8vqKkWGo6CFZ/vppE
QO2kDTRU1UZ0qxtFdSFrM98gUfEuvL5rnmoDDI24FjA16LvVxYik5Hqw6bRIQ+jZ3DWz+4ZmrX6Z
YoqdVm/8i9Fln63HhFuIiXj7Va8sHkieKwO9XAmU41Ce92RCXKzvc9Ou2zDCpY6c1wJE0k9dat68
5cc5ROdzCp3mLllRb+qS9RSgQXsxPF4Je1HdN9UQHJEYUXztEpi6M9r1/cG8CDcicMjC4XKiFf16
L289H4QUt6f8thwHUCRi9DYOdLC797PB6IGAlRcn1y5bPrgTIOqgCfvajTXBUTH63kXjU4Y0c27e
jS35CH6Jz6FDPO7Rph0OEycz7qSDP1mqeJBI8MlMK/TqAp/Z6kKYFLHl+gwSysPnDtKj3LVLTXE+
Guxm5JxhVk+ZLHPwOb0uzDuiZ9ls2ceecKeTz0hoiBVhwBi+Q4JDD2jpYfF2iqtkJF2D8rNjN5Eh
bU6+W4N6d009UZz0NDslCxtfGQsUtC5YFLM+1C+FqQFQj2DGVhrRKvQUzhamBxsTcHnLYc/L877N
Ti53A+SIXNLajh/p6mey7sxy7SeIaD1NLeb0LaDNvVx9z7VlBLIYuoGbqbO9JQPrKCdC7VF3BkmP
Z/GuaXp0O43gZWYxlemxskVzGmUBiLhulQi2zG2bW/k1Tr6Y/zqpAPXC39NqfM6HBMiENdmCTiPK
WFPZDJRGjau+u2vWZs9XJxEyZ+GmPk0IaSfyC3ZxlBxNtxTHrGKRpTJNrjH5fBkGwV0jkNk6ml7C
Uhly7kFf6HRDw9g8UZVkdqAmwkkC3IJ86hYl0ityUNhkR0KQHuo6ooKch3kzKB747KGfyU0g9ff/
fF+YGL5zxGhkFH4VI2eq5FA5Vks/fcKZdt6VSZYSx1SzoFOqytgVbDLMGuNrRFVQLBaRLpfSWejI
RnfGJDp/U/ZSOyRD0cC+A8Uu0Xc2Lre341oFzFNDS0aoptoDJHDFIwHDGd4ynv1MzlWCaQ/FbA+g
slWCeJAgJ0Ps1Ef9XzzH/44qfzOqhI+wFub/+6jy8XvX/5+HtI3TKn39cV7510/+a17pMnpED+Rb
8M+ZoFn80r/mlZ75B34eqw7k3dDD+WFgaet/OKuo0YXe5HAGr2yqvyznGVjigu8w93PeHecd/x8N
LL0Pg3haEGTruNgbyHysX6nq8WyPRYV907ErXXWmshEWgTxylcuX9qawCRAPcmUZt52hBXMZ0zWn
ExZOujEe8qTVsi0ovLtre7/9DBUeMNwq/IfU64t94mtxYKXKr8/1RO6jglyRh1BaxZFMR7fdqUxF
C1EN9uhwjotCBHaO2/bgz/lGyHI6NJF9qrxcocye4zaI6TvujarzIxYXBn2+kz354/hgdEXkBDYT
u/ulHxbq8mLepYOmk2mYqRuk3capr6sUR96qGwkN1IohXLSouRVzk5KbthiSA5D4dVlrN2kks47S
ieWGlg/r0RGPfHzd9celbQeGAfp8F2F/vJvbLvmET67ToPher7yo8g6I2Ek3KUJbcljFgC8catTP
2LOInbn2DFnHH7t6Y5x9I72vCUkPYsJGLz0MSD08jEOt0etNPGAHFHSp3X/OwY8+EWFh3UCixUun
dlrboFdUXHHhacvGVzC2PcDXrSkHAzUM1ht855z6rLdDu/ZLWi4XnftkPSLxkwcjTS5cezb3hkqY
sCxDvzFn0p43eJuZoY3lNL5q8WJf9NC74T5VTk9GwNIHUdkfYKb293Y3Z1kgcffdaoPZhnY2W2XQ
dpXgeQh1wa5PmaA/pxlApeJasADsH6KKaDtSRu8xY7bZcPXqBWO7+URh68Ip8zC4wtsGiwixKbI4
viX/zqo2g1sXBCGUzRWJ5SW3uigTF+ve2rmOVed8wnoo2miJOzxH2PbdzA0hoCJ2pot5kd/hMsVz
UM2Ls8VqL/6Eb2p3mvwiaDOHzEzPmLB1z6mGDQekp9KiG4aXT3FXVyG+7vkRTDWKz2OvF8PN5Md1
89oS6Pqij416S7PBuHFKOGlZ3EDUYfi20QTuTqLDOTvsB8SZAer59lKZ+ss42epKk/DqzFH/blfl
izuOdReWomqOKPcIZAdeuYYTZqzuDLNHcl6i7hZN1fgiRsXWaaJCkaatFNxAsPVsFzl1VYRFNY4v
CUlmOhMQwsW3ndasVu2wtShZARqF22OLUHWDfjPUSxHmeqJfyMZ3rXAy5uhmkOanURjPS+c/6y20
J2gX29bVS3nwnVRCg3Hx6dsPBM3s9dh0HuHQwH6U33UTgJ1YTWZ8LcSbgyiGwbtOChuNqe+lYZY4
JjADewe/IQ5cq0uuuiY9e44/HmnXyo6X2SZ7UsXdaF52frfEey9ClIQ9vHwuUyw9b9seQ9RWJ3le
UxhRKuTdzB3lJQ51hA8MzrRTur+fbSs55vkyNDfmYnolmI5RMqhTc0aTo2cEynSyorXSa3EJlBZt
3RWMT8j03WKLOAZMBrWNIR3v0W7LWTC3PVc4Gq+y12RP4ngcRI6p7cQK/PvrCKCyMxqiqcifpnVA
UGbNePYYydgVNuTyfZjgrXMFIirFTVKX+VauUweHgJ3QG3I7zJqyOWXrdKJWSu4He81jxp7+chxo
G0OFgfVds442BL345aT32gOYT6KKs8LoalMyQCmQjNTESGpWucvkGd9hZqLEeNYE3dH+MFwR65il
EHp9SRIinF/BJLrFFnmdyYj3+UzuDB47VdvcYGNi3UFLBY90AB0SYSSkXsoFdsP7zMdfxz9L5mO+
D3v0zAwP6L8dXgguh7v1PjkSrt/uVk07zsLDVbHE85uiuOZPXXcHTA7mCtyl9pCSmbEznXLcxM+D
hBDpDXMgdYwIQA2px9qLtFAvHCzODvu84QBaxOCriGqGYP37QAzuRP/VfB+TQewhfmKdnQ0M0WJI
lQdrnaul64StrbxsX7gM/5OlPXTS0wOkad62Wudyxjqhw1CaWd06tYv8PDniG4yBGJybs9MDWhMS
49Fz6eaFwuj/TN5eup3M4jZyljl0u9jdj9LvACTa9A2vCmI3ABHIbJDsvaMx4BJomc2x8UkjCDIG
Wxt9sj61jEm0esKNngDz+TJZ55WpPnlhXkjSs9dppjBT4wTfJiIxvjlPmO0RdDV130TdTiRmynGb
wWMgzBmexrLOS9vF/4IFbHmMRfut8WOGq/n4pSxxYtWNmXmr4rgxWiZQbRcfFKDRBkLBFXYXt31X
WVdWSTKvh/3uzUjTvmu17iqes1u1znnHJPs0cV9P0SRMVmNxFbvEOE5OzoB4IrBKJ5i2c3Zi6Vqg
PD9m3DCoPsSId74H2sM6g7xc+7bBntI5LVk/M47u9LjekkVjtIGZTpaE4mvNNJQ27Ye+xcJt0bdJ
BDD2GZqMrz2NnTnNmxR0H0ds0ZmhTiwUOVxTbhSFvXV7w5jxLog/5zkhmJtlWChlurywr4YcCyXA
IsMKzCzDKkUn8fj7XBsTBoNqaa7NGtuWjUT5+GiRvfFY1vp0cnE5PytiwvcNTHYCoHEhBKuZ8+FE
0ubI1l9gmj8NSX+YyZzcGiU7ppdrzuuckc9OPYdpq+4rK4C9Vd56i0pPpV4y57TElqHACPfIi781
JsEStH7iUzd7zW70GmNntX0GTFCxveYNGEGQz/m0S/Q4frDnSG7crOzhN+UdRQdEhkPaLvaAxbhQ
TNCUgdTGsbDwrm1pnVupymTbm63EV96cmVGvUeE6jrucbYEHuYBMCldBiMQ8+ESmSRVvUPoN6qgn
szoXSa4dNQxMKfxIVssD8uT8a0NoDrSBfmnSXc5sGpNrf2k3iaVIoYkb/bkTWWJggalnN1hzNreZ
n41dAL8YwycDEmyXRtOu9XQHk5CElrDB4Z+sZkb4zAvauX8sMKraRB3BlGXmlYJMiWkGfUntndOJ
vdUz0SUKtFczjpcjTj45aeIdPtKHONXGIdDw/tziaVRe2TNiurUCaqC+w7s/4v6qP4LXEmUt0WOE
sbKQYcjZrgZeF4ya07bvn9i8F2JVOudc+8YX2yWaYCYIiukw9VYTFLB2sMBr82RLLGI2By1KrLDv
nQVY2EnK66oBOQbOSNS2F/i6Cayh/bHsL0ZyXY9O4skZprcnbrqiVQyiRUXyc+W0W5+HdvJUR7ZO
UdnztynykhefmvvenB33HNlAwKR0Dy4hZpRmmyg2Yv+yhBgZmrP71Jc06nOU4/gcC3sHoy0OzUno
2MjOSxt25Fw8WyBHI0C0bBEPuuwDhelf4i4+f6cBjUNaS+OV/TQ9paNmbOfGdp6GIe/mMG9LN9pp
TZq8Q624JvU4Hc5YSN8qo7a2whkhjABAboFx/D3R4WorpmE4A8+PV3MXj7edm7cB/ewUZiJn3JfL
5BVmytRgil3bOyPF6CyQIK9bpGR9WNZTujoQN1vNSZydiaDhG6DGdCG7dLnymkV+lqMBasl+nr1B
r+nu/EovnuC+FTFBvLBV6jkmCNMt9BNz3ga3KNGc9SZ2bqylH8NRJ4HeXHQ+YBFagFGA3EL1MKj9
dWcrRIQjrtsnOVtzWe1GR4p9VmjVcdKpxaVfjHc1FjqEGbSw8puM9L42CTKIClcZIpkzm8SwYQGy
WNzBpGBh57PyNg0TrZHk1GfOdraNElf2YW6CVYJJxWBnZ5lSoxSljv2b3xdfExBJkOUiIX+qUc7b
QCjKN4fQai+UhT9dDqY5Wbuxtes/p3//7f9/0/+b2Kqg4P3f+/9LXM5fvyaq+9733Y/9/18/+a/E
Of8P3/QcBBUCtouh/5g4Z/0hMGQUAq0PVGFhMSj8V+Sc+c5KxoKQLQUx5upM+1f/bxt/mNaqo2OI
/Vdk5/9P5ByfoFPpI2Tlwz4Qa31rxjRcapxbafGWMOrb47odBamHEvmHu/NvOMQfcAY+ycTDALsH
CK8fBLpsZZW9jqsOnsnJhMv9i6zqKRijRP1GzP3vPonP8NFyu7j9vCMeP4i5416LFs5GiWNnroju
1a+7ocyQpi4P//iSIBLgqrlqJXQ+6+dB7oBswK/bRR5m8Ly8yN8iLX3L+Pd/8jECRa7LE//wjLCv
wwZPTJKZ9OhvfQ9yMUHt9HFT+h/cOt5VBBIYhEGh/wAGSb20CX6QxAOW7cW0Hvco8JkBVdlvLsr5
ZQjueQin4Q8iPwVzwu3153vnDiUcWn+Uh2QkXtNR8+0cTw9khjxImsjN39/BdaL+I1ng/cMsUDic
5CAw/Gp9phmiZm3W9LMcyhsXKPmQkSIf1Fr6qnuwVVK7tQJ64X9uYMBVvnuhviu8fuWtO23NNBz2
0gHqQf1ZYTweCJ8YICw8rd+sr1+VAO/XCCWCXQG5HKv65xu6gKXN+PNJzLTIKyzhSW8zU48+//2d
/DdrC7Pc//mUldvww9paFRaDBqn3oPkT8VTt9DCUY3Wq2v/s1v3wSb9osca8TGoI8bwghZo3zpS9
LjUzwP+H5aV/vChAWA/UwXd9G1vF9V394aLqqBReWcsSeZBZb6Q+aNR6Emx/sct560O73xh+a+wa
lCcHvZ3qTVYAkViNXZ3QReBGMTJ/JFUPS9MWIu7XdxqZm0XWcU3h3Ck3f5uxzD3GizFcSreLqN2X
zglMv24gPPFX5iQqt4z5TejxxHG4U1PezK1vPuauWR9FlEUvQ8mAglBgcYhc0vzqmTRy0Cxvk9OW
xBCuFD0upBsYTA2zpb7HU0vlRUXp71afSbKxT8RtjF+biF3e6B2+O5kgN3Nm1+eRej8LE9dLasqR
gkxicoRwCuL7aOipXsuIi86HXu5qP5bXEHnrTY9JJbpUK4qywFAUIdDYen/vkDS0a3TYsFkDo05r
aWhLnatbiG4OSnzwQ/hxJgIKNpcEdH3rOBwBFVSJHWrXmj4Lh4eTXTJGoh+rz4beI1wtGXd4fqmF
1HHmY5wM4jzFRvYSe3Xx4IwwSprOks+NU5qPEdcuA3eEGyFpfxe+EwBakLjS70PLmlnrk2MzzybF
uHjoRoLWGLqVN0TN9y8Rt4aAmUZeOyp70w2eqSJo4bH00repG6PPlPj1cVy3xqTr6vNcrBzDlnFT
zNr2i4QsPWe6xdDWPrKj9yHSkHQ/xIVFdLEDBE0SVkUuO76/ga3o+2NL+teZE1dvDiGeVwZhl3tH
FXgdmNoIW+/9tS86og3J0vMuEodblqfcBEw1yGW0kzksGxnfeQu5I9iRp/mLTwpSUDZjvSEzMIPi
T97RQgRW6xT7FJawvDTglfgbJ4mGpySSmr+FsNx52KTm6RI4MAYu8I1fHom7FnewO8s3003qE9c4
bwlWiQIEQ83Bzgz/ocY1/M4iizULRasLkluQx+TYMSUDGTUTpKIWPzQsH0weQR9NuSDMUcZ1QHSP
htmQ4z90Tcuys/VFCwebI24h3olpp1yDQIikSB4w5ooJ5Paq7NUfQeH8inWEES6antQfin03RBNz
M394Wtol3+Oc3ONcorVmCixmiWW7IN5pwKfjUQUOeMEXfPC6byCF9dHWwOo2xSi6+8Ht5XOc2eLs
zgV7KEQYQV+nWSfEaCkk4DHVQiPnSYgkzl+a2KxOU0SIEdxVk94oe2MA6aPbcawTX8TYEa03E/3d
MY9MkC9cEfIGSTwu1sQfnpCyOPoUUS1h4jGBF4kffc4GusFNIqfkeyV9cajA54KZ1me5sA31JLt5
2GNpQnaWr3gRltGryNhI3zpkSEGj0b12RrEnwet7r1p3k3TT56oBjK+HLyqZASAqB5pIJJ0zR6F7
kygWJWTzCYyoGC6HvvW3cc46x4sqCkzp5o+eIZczIRO7cmE+Hy+TpCsb8w5oMwUCtfqCl5pdcfqU
FIhKKpX51xZFJTRdVn2uCsaqg4zgiZHsurTsbuXYD3tjPXelzXWbZfaadpp37WFE9VpM5MNZQ2+g
OR9hE9iRdZoUbxRmw9GL8pFO6MVcbwaccLaiW1hGpdf4mLcpbNy1tmBM1LHnJMTJ3hhO20AoK16F
YKNsW/YPkvDcmyUlKNBs23kTuQ1kGGEp74agrxb2Dwb+BCTwGiq/bfaFXqpNNmdsYqaqN87IR7cQ
cw4p2SXQ/I3xa4LVCNhyRdxQR0CSjdCpTYtrSxLSlIwWSCpk6OuuWevq2qzPhSF5mZg8g7mUho3/
CXcnjXy4BA5Ei/ddF5Hac597xnd9ZLca1ndE6ItxxRglvcrEFO+GGa8Okt2yJtC0XpA+K3YdRMuQ
aBozFNbCjtjXUzgsTn2fTtyhxY2qzaS7jGvILcWRsmfnLvS2BeR2qrtBxlHoOVV1ihZV3nSKvUeL
2T1Gn0WfDyX33K/VzsqwZYmrIb2yIlP/4huqP0O1oB6t1bWXd8Whc3TS4xPMCUo/1i77Nr22Umt4
0rKsu56npL+MsuWRCLUR+QoyNG/G+tZeDHFY/HSBTtaU11Jro09F/uw2RHJBwH6r49W3vk/vWc8P
7aDHB9OrNYJUyyYEOMTsZ0YDwbEY79ncv2iiVoHpcuitSvajlibFA2FY1amt2HH00kOwpBty9ZKD
dPHnJksqIqJ/nsGO3msMcodsYc7tKsTTflIHXA7sdg/ZLTCZWI1B3/mAdHNRsJllNHkNr0jmlyHq
vPxYjY3OVA4xHe5Jbdlu5qFZ2qCQVlpChG56HXnG2KwZlOZ9V5rlaWys8gTUoEv4ZcgVrKJTG2Xg
slBAg5lwDjzPozmVC4dP0bL/le4Y3Taw2TAXyzPi5ex0KJPTmPkWEXeEog7eCVlNXTG6UMA8IbU4
kvZgwa78jQFeQqjokJffpUBoY6Sxe5w8VyI2nP12ZWoIHcLRxL4+e6tgmqjSvv9UOS7JZIyrfOzb
vTgD9EhaG+a0MgZY30b34uV6DtoxFZ/HzJrQExoORBOKa8QO0p2HU1Vk+SaV+hfbUwcJHgtDkumh
LRCZmw7ri41juBEi0y4Nq9IQo7klkQy2Oe9Zp6YV1BlscVV4/cFssL6cmuiVmXK+dfFg2r6LwMjs
NJ6Q609XijOaaURMxHZlg7SGfmEtVyzX+GvMqE0RCgaIWriTT2mpaccUqMzbuXHJ/mY7bN82UzhC
nl17DEYb65GN5IIPOYxI5jizGH4jtf2oVV/Fth4lvC+gXGNq/HMx2i2EGKtOLw4wU9hvzHG4xCpf
d/Ffok7oKS2vZkxlkLwt1BW5T8Q3C16cke2jTjH83zVq6LN/7p3+FP+uzvP4Hn9wz3VjgoI9ttBD
WxoPSodDlLOnjm76WhXqNpo55v6+xfjQGfqr4ZTJJxnU43gE/HID7EGUMVSiw9BQhFVk6nJAcRxX
VVKfNZvMvL//vI8GPusHumJ1/8B48YMdYdVS4NhOjnGrR5TxGplXb9KuGghab8vXngyGbd7hJuYI
b/z0fuyMpIk6+8QcjR16Py0kB168Eg457CeyeH/T2H10peD7YYCHCmvVvX9oyiW26+T1qPyQMMw5
qaEr32qLVLJg7McOQDq2KbaLomAhJZnRXw0OtaaR842lQaGNjPKVUqY6eSbqhtmk8+xSiTy4mJU4
2yYi4qrNWhh9nb/thwa+YA8j/hCvhuQWad311nbL6DMxFfar5WBtEfj8Y+9phnuDdpIDOJonTOTS
NHt5PxWrihCbcFxy83f2JMbaxf7Uya/3gooSnb0jEJX98nLECnUqp1d+6FdQX2hdHfQTpjijZT81
KfNauPUI1VDR7ESLmhWz+n9q80tqDLY8CF55JLymv3wDTObAgFOorT799l5ocX2W9vi7beADYsGn
AFTgDE/gA9ScX1pSlaohcqo6PThMA0Dy2bgqycSlQcUCsp8TfDpnNA8wYIenv18P5sd7TImCusJb
HTo/JmfMRm4PbTHiW9WNcQSFF42UFkX+S6kojbt6FPO1rwn/genEQ+7PzZvGdGPbzwMh99BsknTd
b9s+aArlWUhaJOWknbcH6m/I4EjGvjWREfVHLcLy80/w77949e/wak4KIJK/wavTqvre1f1PXLXV
NJ+f+gur9jDQ8FZNEnEPKyj3g7eG776jzrhbYBcLWOzwU//Cqv0/cJ7gfSFiDJtc3pv/waotHDl8
PJ3XMDfh85v/CVcNe1jr5+VPDg5zd0y8XYzMVsv/X0Aui9e9xE5Qh5uh1UmjYM472gYqSYTS2ZgY
qNgWFMjZGmS7gxZhIJZGe0v2X8FcsVzSKkDt3l1CBrX9GsCCOnRaCtt+MKgL8s3YGV/QeMT35QQ7
nVm1eBwQGlwiD+7hDqF93aV1hj1tTRdxGY/8YQgFxZd7LUuwfmdqeybLZqF3FDdF21tftBGt6FlH
A4+a2zH7iyFDTHxv5XAbLjrioNGnFM6oqH9KS33LFnIfKrObCMSs9QAN2G6ZkQAuTN82FswcQBpL
PdMojQh1Fa4Tl7mVwremTHblLufZfkZdXjqhZdLMY5oUpfdGwmgpTlAkhC2jX+eISwpaAAROnx1b
mceO+dbenLJvRUOpn7rp6prRpNiLM1baZ2Z6N0Pl/eRkbpQd+CvWJQrOqMQkAEJyj49uG9D0W9ve
0F6n3J7QyGbliPbD1cIFhsaW1BKfTgR27mZJ3EZsF/bwWyZ04nLwxbQ1ergVR+X7TX3uFz96WErP
/SxdEd1B/2FkC7xoaZusk6KAam53TUg+b/Y0wJXdaiSYhDlnJ/eAvb8hsPLk+HVx7qXLvVTlmAYw
oiOMH+Z5PKO/iL1Qi2WydVNnuW2q2E71fRQDCucGqum+xVzM7Ec8r8al2rjePCSEPjbZzpuj6GDX
pfkkF9iRBFdry51fuIUd9DEV0cHWdK+AM4oV7n2Mga6rbxVV56QxIy78rtubTIr17gglviJ8JysE
g9a4g9DLkyPgWWCsuS07OzQROFwR6z5uJz0CIQPwOKbDQjxr5GzRBtNs5fWYhalADWzXTQl93YcR
oFDfBWt6DlGmwkQ0T7QpyloPQpbm3uUTqmFhHmPVXoo1fnoZF/g49ZXdLA1OoqQkT2V0cvNqVzl5
d69pyc1EYRi0fMz/pe7Mehs31nX9ixiwOBM4OBeiBkuyZVu2e7oh7B5IFscqzvz1+2Fnrb3T3Qud
E2DfnLsEiS2LQ9VX77jn5N9twCA/CnNc9r6fxft4mJ9MWmSPCpfZDtepvFWlYR4b18n3XaysU0io
1SbnWIAqjfNq6UzZyemLGplDnZ2NYl6OpuLVtLzCegnpxa66ADe+SPyNTDuDA58c9nXld92JYB95
bLPxTUO4nnTmJGfl+f12WUqKl3C11UYYtU7T7x04+Dw3sPqXRhUlyggNTiESpj9Nv7qIsMEaMbjH
dQMpZOJVcDT2aHg4jHf9nNxSnUoeJkErB9w2T11mtBtRZ2IzWG4cOVqKB/56eZbubGhUlV1zpIGx
/4r6fd4GtBFzfEjHG9UMQLPs3lWyEFyjFGdC90nZxTUPsttFxKA0vUneyPKceVQQm2148leCPERO
v5TWFqf5LsEpTTtvimTMeWmVOgTzdCctA+mB2yOgaIpuN8QLYWSx8w7NR7Z20bZbURZfCwf7ilWN
Hmh12j9lBnmTSogo7JDzY2xkEcyCOwd94kaWdN7hVhQbMjydR5MwiF056Sryw2Hk2WoQhXA/vIPV
lm1kpGF/E+ji8+ITo4WSLDzRoU4pk6b4kRIieUnDTiJVJ9iLt0I8Jql6HOgaNgK+1FJXlylw5Gux
rmZ5H/sN81prnJvGcq6ZpbxT3XRpxA3T+4bUTCCA9INptDj2relb2pXiJvFbTp+ZKjbY8tBQGXF4
Yhqzdy3L+mNHC/cGD3R4zKWPTks/jkNn7lkmgnMtjdGP2tzr3rOu9Ftr8ONh09idvEirHyLV5d3B
5EbtzVr1Fzdx06s9TeGdnszroo1u60i6xhPLihDCAWaUe6po0RVLJKxL1V5bdEtcIQxrvSn32NNt
/rzaeU2dDCtjyu6gaI7KBUVDsntGMIymoVzipzEf7xpDaSSZnXzxDfniYtDcFMbw2i7hBy8hI6F3
V2VE35ATU5DSYI17bCjH2pOH0JJIeQi6uVgiUYcx0J8r+pF3rl7aG4IknxtqVniAc5yWZVoMZ1eN
5iUVyDbC5rZo03deTsO6hWHWrB00nRhIQKM/OeHYRrbjRvm6ljZG8BC0NtodOV0nbh3oxUCeOsto
8ClHh/KhcANvq22fV81wwA/94Y4T/4769BPUXLd3B2WdNVEcGzU0mUJwV6dRPhfBAYBlOaZ1d9M1
qKayOD/g4MiiJCTaHyX3ns2siJY45BzMMZyQJToNPzsG9wujlRFc5sV0HtNyNRmhZbwjxQAd3TjU
OxJg0jf6XlDjWf3tlCn2hLF4EQ6iQnIowmFhY5UhCLjunoa5vXCMKD8PU0Xn1fxB+nmxG/g+oMZ1
jjbaz87DjJ2S0/DewUtsRYnrLpcJyxf+0Fg1235JxdnN3GQ/G/a8afvE/hjXfXNF8E9ZvaE7CpWR
iQErlXb1kBgDUEOtUxTD7GsNeUg037pyK4Ro9lXf9LcWfr0osyz4y97Ezm8bL6kxrtszgtDaCzdG
4F5GCOp3BjDkvZk0w7R15sIBEJgX2V8raQTHsM2X0zTYL85kNm8IN43kJi4rjKauP9rtxi7EqDeO
U+OoZJ+1dkMXfi6N4UGkPuCPM3ZXREoPY2UYkcqppJ7T/h4O+n2rbaT8k1efiI55j26qeJ6y/GQZ
otsJvt7Wwuf7ieXVuRmBgV4lir/dSIbrEX2WtZP1kB48LEKbIKC1rcwdvmw7fAwRWu8qMzDukmHM
38HdjBsSToNvHuUW295trI2b2sVrHfjzE0Coh00h+GjnbhOR++S/w8qUbY3YMyO4C/mM6dHcTKO5
JkqS2GjbMFqTs75E3DC5IbIDw1WAiU2G/HmJbstdKb80On+bTcO/hmE1vLfbYYf8K73A9rggemzZ
vmwEQFBG4H+0NNrZNKYuzqA4NSa03mFGqJI7YRU3XR7nkeH6GHYwRFwD/Kao0oK0fyQfJ7hZfE+9
N5bwhorZ6XmA7tmLMAuzKCSL45Z0qC8qDz6zOhfQkF647XXcv2QIFL3KDg9NCJTtjka2A9lngyAx
dov0HVeba5kVUlNpXSrsYxGdPupWinbZFF0735bQLTe4I6YtEu/PRUJtVj8VGbkQOAmeWCDbaWf3
dhFs0MKmq0AtafdO6eRsXq1RfVR+aJ9xirr7glnw3QpWz6CXRbDidbP9VKa2eKsK13tzsor8l6VL
qCFJgaxFwcDQc80tmCL8UYDNUH4nv18MDHiAdbZ1H3NQsXlvK01iGh7jbcnkAVeSDUkaodzGO3vW
/ejv83JInkKDQVTcMWhFJfZcHS5H0LMvdex5h1aot9AJ4R+7BgYGF94xrmprs0xuuGGjPHDnTq50
ug2ZNs22qGuJC7f/NHQOIP/S9JuKTLmtW4Dh61ixB+Y1OXAVNrq46TZNIIobu6ORK9USgNMcd7G2
LzKV9kvmUFFaICw/Z2lZn2WH/jv3w6d5SffFoPRVp4NzMMVbj9Jy30kshrKMX0Siy02hrG1sODZE
XUMpgKsBbGV80t5c7ZAz3iwVz14J+7QhaFNEtVE1SBmGbVAgp6s1pjtKZxE1KiCRJU8/jSHVfQz5
ezPgMuM5fwEXqncohBpc0uV59CAmpAjKLccVuIHOQLCd+A37YlEfkeddUTA6B/JBPhdV/1I3M+Fj
3vLYoZdlZHZxto0VUS5Nt22cOd3YjavvDD0NWCUN6x1RTe2mK8ryZeraMqJane1uplVXCk2OQA27
n7pw75as69u8XF7gNac9YVphlNVx9iXXYismf4G+4UmfCm+Da4VQtymIX3xR3MKoOBftQPKi2v3G
AIxzKW13Qi41cjvEhpMz3E8EbpDs25cvyOzwMcHB7iHyw51DHDqDd0CPsiGLOwLR1oj3vNyHpqsu
XhC/ma1OtiFFk4d0zKdHNftQka0nIkwbTD4CfNZs5KWa5v4CDI12UVEO2WqYYsecL5ADJ4PeKCiH
2iYsaRg2fuiPt4Htf6k5c5Ag9NEKltek8Q6YQPpbjrozFyPfj8VyjIN82C2GcSjSb0agKEjyWvNW
tLK5Ubl+oMmSkKaUJTJVQYRd1Nw3DUdc3Dk2atnhYCF/3thSnon6YBOVqCHz4AXvIOm62fI6+f3n
uE/e6jrn+antx7678+v4pR4wsXCkSj4ZBuEFPa5Y7JlLlNj+7RIGH4IGPiwM60POBrkhkoxgOkyv
VNOb4tZxmkdJ7k5ktNKMun4hMignOgIaqx4Z0YwH8nKGYJOX08K2IJE7W+wGamMaTbonZL89ap7g
T7NOv9o52Kwdj/MmtS1UkqMDq41LufxY1JKOhywTJT1GFgHqU20XDHk1/CfZg9Xj2FndzWBMaqWb
84PMjERHjUVwQ1TDdX4Ex83IvRsge91GvYx9UBwHciaOTNY5Eo60Ojhh5SARXvACmb23p8P9edYk
IpHAfR8GvXyoMkN8c7O2Py9p5p2I+dI3VjHnp55gqT2WKv3sVHAbgbZeOcfLu7xyOOQn5j2A/4Db
tk5u7QmSpifY9A6AnPynhSISu0bQIQdOTAMpgvsu9OExCbiI7ao6DJXtbJOJtK5yxYOztku24BvG
psJJBI0QRF4j7Z2VFvG9h64BAen8FpR9iAPdx6lbcMUYbO+qnvh62uiPrqZeUI/DBUUqo0Wb+uzH
4ScogmyrApTCskzRVjduxSikl+2Y8+vbEDKRdwfPFSMfJ/89OcI0MkwWLNAk9ykpcUdmx6NfVjIq
inLYr7nAO1Z05O34n3YF8g0JXs2BKrj20nAOHIdBXexJfhzyMGSadsz8ju2anWjkxICUODwTWx5s
GkpVtlbsu5s+LyMDOcqmFpaCwW/xJCRFdtPmjoi0biRdEq157nLVnRCKf1MLHoQQung9X1hLdhGs
7ruJ1IoHqbmNdU6oQpgTZ1kUY2SghN54ddZtcxUY59GRD5lVWvhuy7vE89+hf28PzNiKoH8e/3aa
9pUwDzTqIuNGAB41VIasKVL8qqC3NlnWfV3q5tGru7u5meVGz/F2Id4FpIGzlmVXUYmDHIw/5evh
UceZHpnpxKrsmvFNSqHBjgABl8FlPo28qVG/JkuZfcca6QpNBt7wNvjyjWieY+CoB9I6pmOGh2vL
MRJTQPeOzO2KkLZpx3GLJ1lQJt8NLTSXyMwL1Z3WIZhGoJSFjdfp7KNuxBUi/BjIfrcMXh4RIFWF
HHaW6r1yDKCTcRyDvVWIZ9bOqzUnM99o6Ha5N3L6CkbQeI6EnWGSvUwoAajAVsTZeEoJa8KZVL1V
XR0+ysTgRgbuQUGRI/yyl5dAOA9UFxKn2AgLW6O571qKlBytJXnhNRk9HpkVuK58+VzG6ddAqEu7
WOc88F5tYe2b4rUT5aHvgm969b6bQQalLRaMD2W4VbKKhGxwjKjhW9NRtVMY+adUGelOQRlGq5og
R5wOsBKAl+CASrZVBR6QioXRBVWCrOWDTlmgo7bX3hQ1KFPv8exbJ4O5vgEOp4FxHDiYD2pGg9+z
kzdQrzjJGrWr2qnCOtH5uNG9c0OYIDqayJNTyTCWF/0eJCeh8LN3N/kifMUOPasegc6iDw6cd7gh
0Fwfs0LFDwGrWrepW6HdkvFYwfFOTOXdswGZ2e7LoMWtro181JEtUuA2j3PCzPJh9WhlnFAoAmC4
Rm7cgDuQ9GFiewqctzaf/LxD2hK2oBZ/Mlz/25j94Wu9pkS3/2f9xZ8ZLljn0u7//viv7Z//nnyt
13DpH/4FZVLWzY/9Vz1fv7Z9wY/yi/71f/6//sd/xVX/LRovQiib36Hxn2lUe61+EI7jO+OH/g3G
W3+AzcOAst6HPvVuIO7/Mo6H5h+OCTsDTO8Smu9gAf9vMD74g8YxopIxnH9H6vmF/yMc90LXJC0a
2RkU1j8E43/ihdGZAmo5JNHh7HQc8+eseDUZxG8WrThXmEk6FQ1JmU032kW2RxRS5XFET+eyvpW5
MEYEKLSuEj2VNkSqhI376mdDZYntbNJJONEWhJuOg7lTYH1ILGUUwHMVTBfuK1Kd/3Kl/4MSfeXO
/sIhWrDVqMK5tCY0HpzF+t//IvcMWrxvFIjoM5FM01WklRG5iCZusdSYxELM6NR+/4HQ5L98JN3L
K4OOyt7jbv6kdjaywm4w8iZnzwtv6w54JyoGmN4DjWC4pTB5GepGaJO0wVGFCkesw3aP/RYacO8m
qaiPsc/Qu1kGGqM3lRejarQ6b3oIqoxE2LrqkV+taSuFJbrl4HC6Oct2bbJGYQljK/JYewDkqsRv
P/XkNSZM6vJseMN0LRaIYUss7ivQBHZ/yQ5HSRPiwAQfcLxKgNyYJXr0DDSCHncEqUvX9v2ebpn5
bvbIk9b4phU0LES4thEmzI4RskN1jbjoAFVh5CfZnOyIXhoT8H7+chMYm7jZNLGehTCQHWZ+y3dr
NRGCRjpPD4nHgXYzWVnAIdS1mNPAARYiWyyVMsaX/EXh7NpHJAjp9KIJKAf+VIZFyA/es5b6BPwB
F0rHGNM9f/aaDxZRLump0y3PX9IWC+JWLPrXRVfWs2EDL77nJDcZn2yr48plLeXyRJDWU83eF6D3
GHTOD8WewUcXLOCkSvY5f50lB/j0aVEmw5EpZbpGZ6HvrXW1JkWSoIoZOq/cVwmh+q6fUSANvebH
SSRC3qQy75GaJ341PBEXKZsd7oLnYDz5AGszNDfOYpbljuto95Gb2VyWzChQFU4uWXUcJWtuK+i0
Jc7UvODiW9Zb4q8XJ1RZzv1r7PocKgOlY8apzo8WsKO7NBmXRyNgqtggV51u7MQRAaFbGcBNq2de
woJwYeQ+nj/623qwCqYTP9kWrgI/t8ZpfiazsLvABaOUKmVMnhUWRKKRJfDyPCfeO2PwxWUcmuLB
tvPk1UKqeIOM2wnAsyr/tUry4X2DP3siLoxHNh3JOxyAa4MolavCpizifD5ZkwdL5NZ++M7wVNs9
WtlieFt38HlsBu1zeces9PS92WHG3rduAhAWlb2yxULYX5AuTK48kdZn9NPcuwwD3PhtlnPfrF64
Un6jSGy6ZqWJ4NCjayOqE56RFqNZH6FjE8+kxHN7CkgFb2PEI/eWSLYCUbNfNx+5Mrxcvqx4KfOm
HuN9ywGm/dDG7nQNWOI13jKfC5xZjeUdclJozi5ZyA3kQYv6bpAoiGVsTQ/QrOoGx/Q83dogc3jm
655PAXyUC424nIR3TNRcF3AXUrGYI+pzleaWfs4XzobvjN5f1C1eT0M/zBMps/sCsdD4spSIuoAi
zDK/xoMkerA0NPDrYNvHZVglHctcci1ReHEtJ3NEBBKGTM+MMvBicQGiAIcf8/Y0yieX5/uDnHPy
4HxOSq7eesP6UnSa2CFQNgL3WMxr6znrDTLU8YKk3oepYPC9lzHRUER5ibz+7NujuKRegJQjKEo+
08gTOd34caLlJy00cX4btyfy2Y6DLn+vWSFESkj24ur7uqwqj+kmAfzf+UVi6J2V04+EP9WUp1b5
3POu0OIiu8We3geYNvOvrl9ZForQWSXxrjShN+9L9p8F82FPIh+gkAUwt6lr8leOqWWj2HPFqrY3
6GYklB2ihXTBACzNDD+4Qx8jqhZPPiWfY8SRqX8hVt/Ycc5ItzwYQOc9wSrkocRbZPJZvikz2pOE
LWZ3m/qle4MO01s7EaUyMkTtCL/2DnK8SuIKmOOKRaY+Nk1gvmuBOyO7ND8ZCC83XUW0U47tcpOl
4xTciNxK3oo29r9OCQegSujqviu8237Uat7lhZ44Z/jJJ9ceIHbYpLaIMOwrFpjqk3DScm9VJuJP
f8Fna3a+fgiTOad8F+8xMrO8uMuapHixZOszsbbdfjE6AL5homxSE3CHBaS5H4qlvHXRG+5A5IpH
lvXmExRJ+jQ4xcPom5M8aNU6ezUruCZUIIchq7OnpPWKF0ClNtkDjBPhywa2LXK1nAojzPc0QmSb
QY3VGhOHljIb7PqZTaf5ULllk24l+Ooe1LZ+n3reemlLsv0Cz+2rCG5wuoCG2psEXeQ2if32W6Z9
vS16x7mx1qLnkbxDOJ7Wd7ap6VbzZpoZB7attgbk0WV9CApFHgFuj/rop5O1T1zxCELXHMwp7bea
7/iBuDO0oCTMe8cKNdSwm8nRuajOiZ/CBsrMaBcQdoMKL0MaS0BBkOddjLRTZxbs+YZmvPnI2TKk
5Sofd3OrdQSQ2EeK6ArS7FrveYD5/WLCs55DTNZnXWmg0N9PKL8Mc1SqoAAlwADFnY0S7seRSNWl
HciCMDLITGjwahVZjzabkGMg0CYmuj7HvOU3v//UnyxLDGI+egQXTxaTru+E69T0l0HMiREDpKMb
nkAXm4/0B7AwNJ3FjPH7z/nJ3/P9czxSmBiXLcpfzJ+mryGtvb4NMQE7qNZZU03Nmr1mRLpTzILx
zz8M9SYgGgMydqifLqXgHTYShsBTUKAhr9csv+9uPSPrw93vP+rXQRbFIjGTzOImxVk/29pUEvqN
MZneyfZmcakA/Q4u7Xjocrv63Ppwff/481blj+AxAX9yg5/UNwLSm8CZ0j0tUxq/+3MLqlKTHcOt
WqYRKHMu7+8/c71cPw7rfLm16Y/sLG7ez8M6gVMOyVKdA+hdMV355CLCioYoxwgqReOMqIafioxy
4J9NFObTP35IseW4XGcTu7blmj996bpylEnKi3ciP0PfjCMxc5MY679pGPz1VeBTfLqpvbWSk5PJ
j69CEVtjFWetd0oIMryZyRw7IDz5Oynpf/oUDpSB664uyF/Uk15nWwqA3Tt990F6eOKJBiDq5fe3
7D88li4F9ybhBcjJEGz9+F1ycm0I56OQ0SIT5UA1Gg/FMFMLtMNgKS4wMMPyN0e6X9cv1nRWE76W
s7YG/nT5qmyI57HwnJMB3fNBEAR5WsyBUQSpSbiryN+0Nl678Ij8/qv+urKAVCJFQ9+2St9+/qoh
4ntzaVyLLhze7rhmnezI09kuksTT33/Uf/iKPBwYjZnBaQv8ebH0IU/4qNIirREGaS5FfV5awOvC
WeXo6wluWp+a33/of/p+lJeCr5kuglv7pxV6IEPWTkNPnAoPU2lV4mEszCA9cND52zf9u6b1x1c9
BJ1wHceB9gh+fdNWE5TJeoJ3qiWkRIrSpQ7bN4trMyz6UiNjwcowMyZPI3MdThzY+kHRp7BHTuZw
uKixD5H4+4VaUJupc6lw4wW51xR/c1l+fcKJ3rMRIbIi4cH/2fhdZe6YUSLAE14iKI+ymEhQORns
lwR58ajJkLH+93dC/PruYvnnrVqFwbjOfzapJgV4ScwedzICg1l3Ql2DUJuGhS+BFmyZaROvz7vM
xEX1hfpILOYitnYWTlfVWqo4qKRf1J4pidxI0p7Tf/zWI9UnxwDXuM29+64q/stmbioarIaAt75c
AoZu05WfIP/tU1vYFaokBfH++yvyy7PpIcTmbQDK4RGlquXHZUZl7Tr0z8tpcGLntSVRW25mVfGY
Tqu6/Z9/GLgRkR8e4Yu/PJt4K0MzQfp4mmiHf5AVXTwkg3PKcc2GU9LvP+yXW803C9YGbtNed7yf
u8XL3BANesX55MUuB8sk63iyeBE5Jf7+g6zVTPLDK4c5fQ2aJNULtS+42I/XsLDTbPIaf2SC0Gn7
YHKG68He246CcfDl9twQPad3TuJgPCW5bOJE4tsEiBXrNlir6ZpmOTiBMXJYilpB0DXyG31jGh5Q
FqiXvTfR1XI8VzmH4xEvyUNXUXxS/tOF2HMF4x2AaegSxfDzKJRVdDP5ZduerAVD2YiF44w6IDsk
5vyPpy4+imfAQZgPpPeLXYRKBqsbJuKGNeEeRPhKvj+BauHOsKb67FTT3+KH6+71l7vksK2hjuLV
R5JPHMjPdwkxoC2Udp2Tpybnq+dZw0k7cfjuOyDi+S2ojloK9wW2zfqbl8z6+RFx+GSKQD2bT14t
KO4qyf7Le+0UOA4xvsqToIGqXLamDNCGHmY6K2wrol46eKNcIHe2A6xDeyEjkTfQJjb1xupmrJWw
/PPV7EtQxCVf8Rql/fVg0Wv++Xtqry69VtI+I7IHv5sNEh/rMXNvCA/N8Y3lgV0/urLF9Lc+XoXB
ZnCYUXo0p0HPzSodbacHd5yAxtoYN9c5BzjCUKmGZG1RxRN255pGrrfIr8rHEbThor3OOExO5j3U
szCWQ+1XuL2Gjl4o00fQeAssjWym9V2o0tTRxKzlDvlwJB0uFCJQFMwBeslO5OyLiBButyciHzqF
MLReZS4BgNQfUBFmL3LNOCkIA12ivhGF+DLqIAcUN2D4onBqVjCUcp70YZgn/tk3FOZyOEFA71CH
lIV7Q86pqFIL/3VR/r+GzyGPQV7gT9lsVMO7liKyoaiwQh8b5WhHOLjPegrzYxIY07WZljJ9wDZc
oKtI1NA9trhxyy3+Xt7uWpRNfq0X/KVbFMRC7aGfp2tuEvyReF6dX/1GtF8mTGkLCK90l6+2V/XO
nVZEnkU++bGoH8yMH+Sru68utSnLU0PMCMYpSzq3w1o0BKJB3uA+yzuSzDwYz3ILDgJy1aGX8w5B
OXv2DvqW39jjS8eiPdrVUU2yN56mOuOjVb6wa4Umimq1SQu7te4rSPvuKjIjbYkdwwT5wHmV1Hy4
TOp/8PM7EPno0PNt3w2I0ZuK2HrPYgl3l4QnqKoGDhKWP2b+rTPEYjymBM3H7KsCfys6YzCtoOnb
5TAVnGHJqQtBGZPenPSzqFxdkP3v8oDRkexZFyPT7A3f5wAwe54+QvSBGlJiOtOT8Hx7PscAIYEC
baunb2G3QNgtAzkT3yE4t+j5Y+x0Es8OuamvWZym8a7t2xHh3/fXyls99KRS2sfRp4/ytXIzoDf8
OOJZTCLFk8SuqCKrW2lL7bk8RSrwVvd54XJdrXbFzG3Z9m9EhYzDfiKp4OFPaoaI4NfYtddBInGY
7YLaJ/ZByBWJ1cDzm0Zy/JmECQL/ffvzvR6QMQW78m9dHz5ikxMMLPf06JjtGeMvr2nZGDANBQFX
49GhDNXey9BKsse2UvwhglhOJL6F1V6rRajpU4/+wUDm67t5fg3qcOrv3Ak22ZMSVRGKt2z+Ghgw
GTvSW9Apz6IBBU5nZmOb92/0S/ZjaIC03pAbuD4rDmzOqr7pbP89g3ne4RnTHRVDhK0ODbqJOMZF
GbGEu/JU6Ba0fi4AJfcgaEsAJIH9nMw+cwJqAyHv1iC6pR/k+OeO/7/NgN5ln3Xd1t+6HznP7zzm
/xCi/1/xpGzZf5lZfi0EzvDnshX8yJN+/6F/86ThH1hlQ6iclSNlSPw3Ser+QYYiROhKdP43PUqu
NrpZb/UQrTXA64f/ix61vT9AhizT538wAwYw5594lbDG/rhps1n7uKvM9ZQNFIRp+Md9UwuP/BOV
wMW4Jmo8XOLe0G0cYH6ECp4zfDST0oc6cetr1szVZXUXbVQABRFVYS93ws/MJ9nly7zT1pTfp0En
CUoywIZDXx+mMLNPZB4ILBkZrYZuwImAErvQQSwD5UWijJueh2Ksb80EW9WmtopbnMv5g1/bwaE0
w/QQ+7F/cAjI7AgUJUS5pUrnsGSpPmKj8u76dpWkkD1lgGOz41LwQf0NeSfe+6y36j7y8btHE2h9
ZKc9jn9jlVlRR3itlYNdmhzG6dibb8Ty1q/oqIO7Jbdje4MfpdvxP8AG4p3a5yTW3o/xFLAVemFh
Rmt50HH1i9/k2jI+j7VW3/wmC+9tWQVH0nr012SyYhWlZSMespQ8WVJQ9dVpnZFAXd9k78vlTJ2v
tL5Ks0bS60KfYM+wEZ7CSl0Ss0rObbMYnysPh+iGHABW70VVxzlTH4ZwUrRDrUxNGgwvadN1T2HY
UThCmKJ+WymwD0go8hDLDAI9D3t7j/Y/5PQVVJyPmXI2lpnpY+qGuY/MUehXxfbeR5YzvvcsDwlO
XxVvRdZ1N+GSdXvhZNnnxeyL28zU9yQ2uqdcd81Jx8typqh2iCrXb/c+JbTWViPSJHBj7i3NTU3y
D8iEcSBwlXp+W2m0e6u1i/Ms/Jg0otLji04hiiQR97cicw2q8sz0gGm+eAbcSt/nXUa64Vg1NnpH
enN3pedKgXKaow0mAzuH8+ABxOPj9He9Ey4tdSumTUSSgJxOlxWPS3A1RWNbpdtisUllgRAcyce2
enR203r+qwr20Eam1UMGlbdx0E7eJrpethT4kNOgg/KuIaLo1jIYCqK8HBHyY0RA1OPWTfKOxCOL
iPg+cd7UNJIvjfIJkWSBbJT4pPJmaRa2WyhzRGtBJS4QGeFjEs9pNAbGjn5ElNDzsPW0e8mKcPhM
IVF+NFcee5S4nLZD21NEW6XTeVmwx7BNddVLWMv4A7WziXGKlaXkLiQW8gvGibbfpBSqXgeKMuLd
MOfiYxcWMQq4SvWPoq/UJ81kFoXNKF5z1PHo++ZuvlKNXQQ3VFuRhKqDsIYPnMlELe3J2cQdxSIb
Uqvtd/ZgpmcFPf6GOtKkV41dLIl8vRQ3TVIFnyQ15ne5O83mkQkvfF6wdWB2wJ23VuIURA43BJhT
x1qVr8wh4QteqTfDHJut12ib6B9v/uo2Gk9gK0Rd7eIgrj7IBD1WVGjanrlZlf7Y+ehhNxj9mmMQ
1x1lwQMmxc51w9u1OXSLUOoR3CF0NjSKdjskS4qgCO3sAoZkkjB8giaGvkVj32RbB8sQWTUdrXC1
8E+u2UJB2yk+EI0V6EAANssa2nE/orDVPAzUBl2twXAPdWbm09YIu9jBha7Nj1aeEhDksKIOlkmE
aliVmTwQ3FMck5laXNwDDONhbXdXHWQOF9Yv5XuSahR9twJrECtaTM50QskkVStj82nwZzgPh1Pv
DZEdCWEw5tzeO602PteujzuqFXJ4mMkAPpGchX5d2lZI/I7jDHsjSNUnAkTGr4pozo9EyIo7m2jb
cteNbTBvbHdeawpiW92ncxjn28BqStTcYwy7aJCuJczmKcnbZhvk4YgzhmDQEvZr61X+yWlm+ryr
qngMqY7cDkkWH2XOslkLRx0ms3xOKrc/tJpk7LVpB6G3huCCRJ0rXF6DtwO5Xr4sEJzlbhCkbdd2
T8pYnQ7IF8xA3k8moT/92SmUV3U428Yme0+1GmLQ2Xeq3PwQzDnGIFTttug6agbnVt7HU2yQXCa9
eyEhmBdR6Cspp+bVE37ywLI4AV3ny3FIxneI+qqrAuy49qKNLaojZPxuBMr/YDOoo6r3K+R/HIDe
BeQSsUiNvFYB6QQPJtFRD0h41J42SWpustzhbIn7DEEynhEMiSzbbHnRVM7ZpbfCHveGryTqwLK8
yNDkz/VyY081BIrVlmMjr3qIQl/o1rtFv+Dd42e07ly3iuG9ly5+cgLtHWWWj88I3xjS0wEpob0Y
8z3xU3156AxVczKc40tIL+gTFj3/mPDFP+NkIpRl1u4BSRR9XLFaPuWOnAiXUcZykwjaKKQzoz/H
6LpTRBdDEbusR30mlrPVLf4xzVL04qN8UEUP56ws+z6ucbqyyOZUwizxavOycKHVSU2JlLMG0/T1
Q4Ks4LBez2ddT+KWgqP/Yu9MltvWsm37KzdeHw5go268DmtSFCWqtNRByLKNutqoNvD1d4C2M22f
fD6R8bonIhuZkZYoUSCw9lxzjil33C7cbUI3002a9j3uXzGQRfan6HPQ4r6IFVbWhawVTixbb6mc
JcZ3Fqkctv7o+/ve6JonGZTUlRl2v+Pz5FCg0JUSN79L8KoZKPjhADNSrpFQXbTsTL8+D6aekzlN
TJj7vmtQiRrTwlRn1g223OB6cn21b3gwco4Qw4l2gHe9jP13ozFFubAbu/5ImXpEr0KQUp+tVVvk
Lg1Qdc+thssv4iFtZaa9pMnapdkjSW+Jjg2vlesOq7Q1nBdRxt6NGAs+edF802QPJuLtNAzQv6QU
orwvRv8jphMW/33kRRUL3rozlnrhiWjJBtt/ibUgvUf7aepbRzZxszNdLDOLyXFSSl8To9aPwsH8
TtrGKPQaZ1AUUzwEPMs4luhO97IOV8o3KTIzI8fdVL7jLiNcCsEyCYfzZAhCo63MGtoJWi36aFem
Hb8Jh4/4En+Jbq/lQBQYa4kzezavDUOpnmBoCO2tO3DJCkmMri9wYb3VwfTC7KueybkW70mvxJNP
iPrBqMPqgIPnoS7ccU01Zr5366Zauh10HrdUd042vXAD/Erx6FvSOi9uN3Sf2PQyQVg0di8au3tx
fS3ZOa6X3dZGth6sXDvyx+EkDFV1X6BHfDWnudmkrWqo2HCLPBbzXQwiphzbs2kP6bgk+xTVi0qS
4nrwnE6u80lM52hi3iGwN9i59k0B/OcI9bdWU9fD//kHq2lZtG/Fb9iHy9d8P0EZuvUBbc9hlTUv
rhFQ/3WI4qj0Qbew92MmNVg/CM5L/8Y+6ECKUPod9omWM3sGfjhNrQ9wYHCtcsRi1ch2/785Slkz
B/ln/ZPVE9gbk/+YeAXYRv2mUldY8UXAMHfjEmlhSNFyTu4ozvbSrp103Ln44gq89SEtXLO36zoU
QHky3MOfm4DA8QKck6BYTY9qRa18ja2+bFznfZKCuH0RU9dAgf14LAnSZM/xZNXHspn0z4kZKsqJ
u1R1Cx0fEC0fGnfUbaw55SORdFfsm9rv+wPZNzlcy8op1hHyFmMT0Q8MOg4F3chgS6ML2gXhhqPe
jVW8wExIS3lSTGKFHfy1Z5LnLh1h8u+VPjLJwX1jB4Hfe8SSt/G9IBLrYChIEVhOFF9nCKT7Luvc
nSY7ue/LPMGtHRfq3NfaViSdoEzDfx4oct1GWtZiowvL+aciDPqsbG4HZPoIquIyiyghAoY7GdIw
SHNAZVl1ZZaQKEPmt3nEFnNhK2GDZklfEvbzBX953mV96jh6idg+gJxrbptqSJyrmcP+zjtCryRo
tEA+TE417fGENZp15cpQpeu5lAbvHd3ZW+lVERX3SgzXFLRRkJ7N8RQO58WGPHHeAyKzoqg1d0ms
IlYNpLYhQrpXE2kkwn1Lg+lVqDVF5F3CI94PJSacvZGTre6v8F6A4US04UjpXVRQ161WFQS3lx46
9V3TYDAlCaepz0z1VfLVJxT5daSAejBPomjsHFsXEcMNN/xZrkYodT9WlKMz7uZ+f6Q7Pj0ggqI/
uzKlRGDMumQfExMy1zJLzwzWcq3HTI9BlA43zUg6eAYkcVmSk1qNVRpiPjWMg5ekJYX3+rShcTzd
pmV0Y8SVumudzqKJVsvEKvZlVCyzug0PnsdYvrRM3u2lSLwA+5BOwCIzR3ufK11uuL82b6WosnfR
1oa58dPGIdZUE1RovcAjzUeXJUgCehUOjUmi1jLD7JAwQxs7q+heowQZfDmVln2r8Q7aHMKq8DWU
ln4FGDPfwDXRtr1pwcXg5a4zx6y2xmSocwF6f47FMVVaRkCdU+0NwNWEnl7NkXRSJaIhWJY6xb4f
dI5hwAcZiNrMOqLITwemMGIhiT6u0o4nkzTBbehkrLssPDkRysSqs5wjHg0ssSoNXpkJ/A22Vyq7
EtNap3VaHDrDrR7ZFJzswrXP85V9ExiNTtuWCUOjNq6nhAMlD+126RFNxDdWcYa2zEr/WhqjflPa
afgxpNXqStYWtrweJliTkd8YYyfcJkmfbvFoBPSpz/BQEJjbypH+fWhp9oIWN3GkKPtpEvpNYSYQ
SsgeH2kkso/Mh5y6k2Z4tmvKNRdJqgaS6KZ4ye1RgXHBwBsuhkw37xxBXYuBOe+rBow3X7a8G5uU
wpQ9SNN39qA+CJcAlqXWjbW/SHvHuq/MQUWEnPvy3fLG8IEca6hTrCDtTwQz6ROFPML3qLQ9Nk5c
hFjRF3VHr+agk9lOQQ0vPSh8a4yhamMWobdTtkPlKu3R3qKDvLxp7ZDuELdr4yvDp5SqRUdaZrw/
D42qz1zW5JnFePRpRlzaaeDvNCoJoQuatXvwpIYlj7Z177NyiujWz7wYvHhZfEbg8leZzuizqNBY
KUIoLZ1Ip0FddXJHsYS3B+SjVilX972hAWheGMMoCMGbwXJoiQXp6BSjsoGFuG4NF5Md+aLsdPO1
zEIAuFEHG2gwqOXCJGW/gG/z2TlU012JekarlRyeyYdSVWMm5bXIqFNZ9K5611QBskCY7deQzOGS
uohpXWZRw8ZImB8F67ibyUCO6um3vh0Lu9wYWdjeCjJmV4BD9XvXgEK7hGqb1puypIekKWv9jT0C
3TiqK+8gmIE5HocImg/rjYVltOFXgmf6rugL9wX3+aStJi6t9cQtZxlB1nIWtIENq6Lkzu8NyB6u
1zvXoqbcg0+kubFCQzyyoK6uvMGODqUvK4Y3smctVg3eWT8av8QjhAMbYEOyrEUQrRp9zDjlGERx
A4Wv2TB6sZ/kOHZLNixfKFgy14YqfU6xoryGcJEsNbOWR4zaw5lGpXU3pv51jY0xXkACiQLaR7X0
OtKNekUEL3nNmp561iarrt3KgxQzGPSSUePh31m+Qir0WrUvVRBb6JYWvZ007t7Ivkqfc7jYz6FX
yFuSicFTlQbxVafwjUaDNz0a0hrXkV4m25Gk0joY23qhOwWeW4vftlxyrNPbfZFNPRgQt3skvaKP
i9hqipUWk1zEP0SVLiVot3Xjkrhz0TcOxaAhg+bpMF7ZaIcp2DwqTL3SMnkf2+EjlVf2wu4xdML8
AAgExmM6GLHhvAu+v7YsgyK+xbw1ENzS/edxsgFvWBMPeq9A2KOJuok3Tpw6RwqwqofA7SH3aKz3
U9AtCBUrb1DHri7lpqmoJv9nv/Dlkub6u+GY6o0/DsenL5/kW5P+Oh1/+6Lv07Fvf4DCaVk/h62+
rxgugzMGJKhoMM5mutm/hmOTZQLeDc9hB4GXafY6/RiO9f9mGIa389sw7Fk2s6Zlon1gDeEH+3Wv
kJmdhgQR9Uczn/w+QlPndMtVZFp1MhZHIhHWWOXQohAvuAGiY6SzpGHP4kYzyxxZ7qF4FPz413KW
QcQsiKiLNtLOMom4KCbClEBXprj7aM2CirxoK/0ss/itF5/ELL2kFxWGfbxYV1iulhBnzFM7yzWs
OeuN3ns5epBe3LazrONfFB5CQOkThK3hMFuLu4WaxSCdcjfYopHGNpu9310WefmdFO2TMwtJ9Cgh
Kc3ikkN9+9x1Le9mn/vGnEWoKWjVWhvM9pBWTIVkD1KQbIZaW5EFWCpO6+yhA1jz5rp5DbW5DCBm
Tew9a57itxjuouc6T7txyQ2lWplhLzZ+5DL92XV0ZysnWfe6RRenphfqKLETHL26ecwR74HmYmtm
gGCiXEIgnh6KtkuXuqE+pUpJiCp0JmGF6eNjHRcsb4rKbl6JYzEC1PwNH7M0yU/e0EcbrY2mg8zn
FXPEzL/Kes+d16xQMRJKReaS0WSnZeENgetkA2EuBaRmE1/FELnTh5JxIqJ4kh5ykJBGTi6iJfFx
z52x26SIxMsWGe/GgxSxG0VdXLu1Phy5IY47D1j5W2KZ5QHuSXsP+TJT3Aa1dE0JLHAdGYFfy7kl
XbOi1Te14Wor7OHFGdS4ed+OVvuCMzL7OopGfxB9F68cDkA3eWNrJ5M6xBCN6SPvFVJtrQqfW66X
fzRl3G8MrypWBffq9VCkeIN0W4PlJhUKe9PcGG2FTUK1aumbfVwvEi4c8lKa77/DAWOvUEsDzUKb
TJI+CnTG2mK6OM8tl2zJ/LrFbErjXq6XpM2xpkHIsN560XtXF580QZvqZEmDnsVCJ24sJoI+Tag2
9NwDQ+8Zfo/VxPI+CytvxyM0+5IUYXKrV3g84jScblI7qSq4z4H2Di7ByxdB2Bj+oh4c2EzsJLur
InZc7l9RdIg5Vy4I7CSredP8MTZy/VmqRB0dP6Xjzmq669it2IuUVd2faVWfXuqMw8pCyyp1Rdd0
+EAPtn3j1RaCeRVu+95lk0IUA5Wcs2Fqmy1E5H4iUmwYhcvSpGYhH5GGWjlN66aodoXGRs5zeEgn
SbAXQG72tGM12QIoGMwEJgBOuY4M8iduIxVzTTbtirDW18j+9poqTv3ajYxi2NIcgJ6E6L+WcAVv
8jAPb2RkiZVTO+Zrxn4FLw3Qj+cmiGBFKzo475HQzHAJdVkDxW9EO+bL/NBNKF+LXANjvey12u43
RcUUTm2GYUDKoXXgpEGLeHKNoqbOwSkDqtXqOuBOElfTasrLz5mh6/OMmqtrc3JznvKpHadkvXrt
KewbgLYJnusAySBUeCGNBEk2gYe/UShs0Ku8Sp0FVcbPsgmKjj44Iat6kzklO9trg9WuivnDhXlH
9oPJJKRSNBxGh1Wl0oE03wfk6UfnMXSpe7xr5y3oDhgfn/bDVAnogMvWg61WraxepMO9TFTovVsh
58UCjmOmD/ZjjpmgdtdehS97o3Vdm3wekTmMdAuOTUoeXCg//4hkfzMHmDayxJ9Esqf/VOT97Yu+
zwGu/UHAxTTxGFwKuWbrwPc5wDM/8JzHEOgTZ5k5p0hh31UyE6Qq6hiXIU9rohM608i/DQd8N/yD
LlKq4Bnt/DeDgWvMRryfXYKc/UjwUBHFIIJB9XeVjPNAWUK/N3aex4d3WPSlt5RYJ1Cox/oYD+Za
FcHrWNCzzaI6jB71roKor5MMjaOwO5klCC5f9iY8MPC8JH9t75bdTMVaqph3xbObDzfuvg7aBwpV
aCsdu/qNBx91djBJZPjIzqx4usSSq3zAqtQLTX625yxyGYX+0eKs9oZyjpdLCfKVZuXwj+bczlPr
lNoXGAPqMTXLXH2Zc0pucohZ6Z+i0l1LNj9eqJIrPEOVt3X6oHiA+YyasQg1qD9dKxCwRFRqkA7s
ql1MEYe4ak4WupzDFk0e19aKkIk6GVJlK3obPYprMwwNTdt7vC2lEDsDD94RoBeVL6nD0wXVtGQ9
yhJhw8OPXWKTfrLyqbgK54Ck7U3WypZW+lEmDV0URmCtNJL8yywwh6eL7zEHuhPuub/HW46vFUuL
SXdpvyUUpKtee2mbLF4B2VKPkc75hTUlLNF66mv3iX5DlBjXUWQ+KRPB7K2SgKkquMQy3clqxQ3Q
HyzdGn27D7LGwNVVFk86h86Ul4tlF++68fAtjfktGxnNWVY/xeqJRDnA6bhYizPYJHjJzQyXnkTH
OTX4krF3tA3ylsldm+ix3TOb0G6Cs5rkKK6ui8eWWlV8jJf/+s3kCH5MkjPvCv7deIlo2+aYusdq
jlvR9YoLDY9g8JRY3hwb6ohJtP1cxZPRYG3AsgEr/S3mXLQ4XI1OY8ySHg3iXJrE24Vh8ycFrcHa
yy2xFKvWN/dm1NpvlcrqZmu1nkRhVc105RcjP/MlKSGIm+JbAwyKjDG/KQI3A8uY2VGIoX7kBxhw
oGHADBPs3Hkf4DS92EjDAE7HijWumaw8Bep15bklXr8Aaw053zbQw31bzVGTsEzaz5TL0puUTvxv
qm/5tiiXuARhs+PihM/Vg7F0LhkmyytwqapLD5E3tRhUpkvGWA6KL7tYPUF2AE1QEX+WS9TjggG3
tIpfIuiEfgsIzTleXpGsI67KXsOQPGTohwtO5by/yRw3H2SKiQ+IIw4JaxDY8qQ0rDd9HDH7WSGe
ZWcOxNUAAKDn2opAcpzY1hlXC/5Ns47KfYy+3awDWiRMpIOY7x+aGb/WmHv4woPMeYbTOmpPl5/S
y6Yu3GH6iwsYIzY/rF05SKiaMI2TL0FeUp7amBBWnQHPLuw23KJU9eFux586cw30OePlzaTcUzv6
BNeduWdJQkg9+WOMzd/zQ5ySGNQpQCg1LgifZ+72mxEVwCbb/Fw3xk1cV9nXibAwIB9H47UKQHzl
IrQ1L8dzgEP3yjUgPZOdSBVGprQdVq0vpl0zOcOdPnhk0ZORiDhXmsn5oDOA6+KqMJCzwGa2HtWg
lc2a3xZazZJZMG90eRGayxHP6cnR3eAqYan6hG/Xiaj9dY27JBpb4HuyqV5aq2sChnmh7kEtmltI
WfkG+8xcbBza5y5um/cEPwxmRR46T5mfqXvP0djjCbQJTDOD5JfhDTg6uqXx2+UzFn4qCeMt24FS
0pXtk8tb8pb10075tgt/0Xff6yoBGWEUJXB2KxiwrwsYSfsQgXePV2eOUcz5PknR8tFBkuh5wXy4
GQwbD0YfinCt4aNYCCDugKSkVcFxjM1tmXlRtGQmDM+FURV3bCmcAuRoRt+ym0YCP83kbrRBjl/o
EzAPgWzjXdJ7xufMdqcnL8T+uSFMCEMYi9MXE6PPQ2fb477K2eqOSUbYOtYeZaLJp0hYzaqoU1jf
GU3zW1zcAAmw7h4NVUBS81UB4y4H8oOyjvAVwvc1h6y58uzBBZyJDkxF9xSYLzjFmqt2CNx6yXoM
CPUk02sgyTY4xQGJBryvoG43mHC5hjXOcYqj8cBE1nryZE+hPMaQQ9Eq75QN2p2REwJYc3435TL1
+sY4ZijA9Xma6+npgt7iylCbqZ+r6+cS+2Gus0/nYvuiR/lpqboHJFZ1d0aBRYL+I4D6fjMx8Hex
eazSQhePASyHJ2CM8j4brNvI7us7JFT0Y84fdwGRhXtwydEi67Cr3tTQW3bk/Kq1Hkb6x1AM6soK
vIcpxMWHwU9sS0WjOLlRUhl8PjDJ7XqM43zwhx3wXczYlbhtGipuHPLW9jpDNzvSf5Etx6Bu9XMT
4RhTLBbX2bzbwQEgkel6CtjW2cB2YhUF0fAaVCrPgLV3drKhUKnLd2OdZURNDAu8qlmXS0/p7YPg
xPsSE7XBzR2DMOvomeEIp1X73jG5qjGfvyoe71csYroTR8fXQXr1ddVMI6uqQVXO0i2C9tg4U7Lq
Cc7ejz6rp1Elxjk1nPZrbyn5OmKmrt9Uq2f9OebEE7KUh/MWZmmxrGr5UYxTcI4iI1hhfiHAgPxw
pI/KXGaclnrXkYeuMbUbKVtn3QgzHHFJ5V+yFgGvnmJ0dHsU5yRu+xcvdoJVmEfOrU+X143qBqTq
tIhyBEsbihkrgvRax1xWrKJO185WWtor1+rAfueZu+gtRx2qJi9e4661ljjhHoOu0g+pLp9aHonr
CJv4CrTeiyHCfUIZ4FEbbevjMIT06dDZgxE+aIx1AI/4qgmt8Mb0Sjx8rtx53QCX2xWYK3S2k3Am
KmUdh6i1+A3prRaRZWYwxETX8vDTTmCixFaPoyMe0BKwnfFMD4e7CDM4PxLQyrIY2nTlqCxbGVXP
dSAqax0p2LSh6QfTKrQQmAuHR/hmjo5STyQq8+yFlnPrEe+9LzEX8qAvqLxpAH8v00ltNLftr0tJ
B1vVhY+OXsMaYpmwMkxVYbUDOuq3eX7P9gHZPyFjAcbAiFdKQCRfV7rSFl3r0FU1NlF0C87a3KSm
Pj7oUvZXY2PqzzBwuUE5YXnNHajHGYPpY9Xm/tlsdfZKRUeqgCx+dYXUVt+BGsSIORbNsKZTic6z
CHDqobOSjg2Io69k4Ozx6HrHkpa8R73JAmdh591T1EUfoeUHS9s2vGARqj587CtYpG6jIBjWjXlw
qlztlB6KheVH3sbpHP4OrUwGZ5Hj1J2Wnts59GzTcsQnIW9TXJV2vbGIlFMnFvlwkvC+b6vB8p4q
n1+8r5S8D5LS3bCgCRJQF8awg7INxW8+nnsBWWkljTtw8pAVZBLR4DSGzRWWS8tcXHrf1dwlPQhB
rTRfo67pYKJs2uV+8xljs/PVu3RRX2qpwX1n71hx6t2cWVln82hVzU3W2dxpPV3qrbO56TqeO68T
CBZLr/O662GmuQVjxi6kp+08nfuykcT600Q1ufnI8y29BnVhRv0y97GDJW1MyCzFMd3lKnTuMpCv
4IwADS36lvYbiuCtT6kh9HDjOwUySK8zC6bEk2isVPdhn6ljkTbNeuxwqS0TAnznhjFg3v2A7y5Q
3j66OQ7m1URIAuag/xJSa343BQML9jyMNqTYxiN2JftU01KGCbCuNRbmdneAXtpeKaMetxCZ1K1h
t81DNOSHeqivKm9Sq9oXiCVN2bw73C23ILPkwejtYCtD74lBbdi4jcTCKq1z0lMqxrIhTcHCqJwF
LQIWoYTYn6ZxMZBHSpZlVsCozYUz3XWmXn1SaZ4hbCLFgTMvCELAj+ENMYPpmHZSy9/HXjXsdMfp
BmCfjNfsOe3uk9dWD1U3FimY+bizArHFQGxqezzZ2zoy3bvSyAD0ZCq6AuLsBmBp9Ld28KtrhUCD
oMS1sE+HOODvnIwpXOskcu/w2dn6c5zz3+SwkPAkbqGhEA9CTZFzlV01PE+RVbLJll7o3oaiqm95
+u2Bu+fasPvpJH/77Qj8P0WX35Zx0Tb/9//8ltbFvoJvxPTBquBEsXCq/KqYh/7QjSJkrnWltPaD
yUnUjiPxMI1u89mXxt+Gpn9LpvKCeFg8WxAR1i1GhVnC/ykyh+FwxL7RlASmpX9so7Z6AVliv6Va
S8AE5/x7lIEoO4W915l7KR0zGAlPalF+jVMd0s6FFeHUhSVvctkbpxzILm5wYcCNilp/jeGXAdCa
ioCxjfTcZz3UTZ8DvdVO98LRSMjUisKduOsYMyGgv5V2P7T3CJR2s5lawwDrXhD6s15p4gC6HXiK
A1tIAIhZP+QsknLHeMhds3oZsrH5PDMevxJVKu5N+l+B+NYN/97Bgfui0+mgjiFnI22+d+ocsAwt
OE8awaUNFgIySF5IJnDkH8obq6QObitJfKl1A1Di5XIWzlnOn/78R5/XID+rIYSlCSOj1AAhwBXw
OxEAVLAInEYvd/Y4Y4zsOEG96IyM49qfX2i+ev7yQr5jMQZAO8AM9esfm7UKFHqITrssgn2GOAGo
q73km/jskUuO8RpyNmTPQdoRzMl/++oenAWflIs1J8N/z71WEL1cHdc+9NZKPDjD4K3iOh6ZH6G1
lErjVZ3W5RCgDTNf6c8vbvxmzOJCh/0n9Bku7aLy//6700KjBWUgy11DpWW1AEdPKtBNa/FQJA3H
ZssAXM0YM4JFCLG8LHTAuRz8itDNdqFF0O3yA/0jb/6NvHnJBv/0t/tLjOr0Zfif3VteNVEsv/yS
pZpTxf9iTrr6HI9i5UMYXHBX+65vuuKDbbtCgGEhywRekjvsDxcg21HMeTZq3LwltWfv3o9Fp/gA
b5J/Pp9rMe7p5n+jb/7+eaYth2/EZe4hbXpsXH/9mIGXVSEG7wk4ETY4c8KgIpzw6ac35T88KX6/
cV9ehGw3bBR+z78wNtqy1yroC9OuS4mYKreZwHT17rJKrXb955dC9/3ltjG/lMXbAu9Cd3X7d7JG
SaN2nYQm5/I+BuOVxfikBOwuWurJGaHL7XKg6Fs12daCIoryb17+L28nSF10bKzYhsEf7ff7BkUf
nIQdUe+SYngQufvsMfr++Tf8/bFLIb3gJCxcnr+sDZ3f+AxSamOnB0a9s43hASzfE56zctlxK8E9
WH/584sBwPj9DeX+y60IJyqRde5M873qp4culaqclnA67azBrA9hmhv0qPpafkhtdk0Z9TloHfSt
wtts6V41gYYvGGwhvOWXflYWw9hYEApJfNMWvYdixumXU5YP0vnS8co6ib5XURvwvnJaYCU7871I
cvOTSIYt66b2a2HN5EzZ6uJpBHO61Ea/y1dYtM0TbWW4j6LUXHXcsJ9G/JFHbGVDuDBZIuNdqf38
wbGz8Dke3RJFS5rnICztG7st0jvHRuDoLToBwOGFp64vjAXbqIC4U1fj4+c00HfTtGdfdg1Au9+Y
ef7VcrO7MrbesVOeW6JgGCq9/MDJ6DXsyef580iOBYUmKnrQVmk11du0nhu8C2NlN8nwBY9dvXeT
6KYaqVmLfTyNlsi7NQtn56QUm3Zfc4KDCM0nVzOCQxLFVBQ27lzZ0n/BDeRTHs6hYzSS5DT5dfjQ
OnRXdR5bcr8PYeQRt1FD0O+mOAvWCVS1a7yXyy7ifBLAP7qyQ91J1xie2nHevIX+no0axUcxLMiH
2gW1E+G+WAqPAHcFeZNmuMrAtlkoxqpHq3C15yjt5U1RUu219gAkPJRGij+UaXfH3IhBgHN8zl+V
tGSQ1/K6zDDiC7SlDZkALpG8JpTBYgUxtTAIe3Vi08eZ/mSVKW2aPb5ULYpF99LFHFDDpT4aR2CP
4UMcYRsrYspnA2TcVVQ71LwM8Qx6o9r4GASRPFcTFqdcNseAUrWXevLaB4tOjB3oaePaUKazywuu
BcIA8aZrC7UtcvMlwtiHuTimtwAdT+2sJvbPOiHELd2X8noKtfJ2Lt0WZNqukXcrlK0q0zdyAKxa
OjZr9NipMC8oO95K3+qu4oAecmBszm1MyjAI2MCQR3OROY3wNenSiPCJ/cy59WDlQQ2EezhXY/qI
YxZbRJ9QPEzhxlXb4EKJox4TXUfcAUqmsRUmMRAyTtlupMxgjxhcX42lPqfYQ7u8yUeeG1zRTBZQ
NUP9bAb1+NZoRDZBbWJmCRONycER9JD6sMAztsIg6Nk+pEHtrmq95tVCNkZ8XjTNpN0EFlBQRWBa
NC948dK2YLQN/W0YBMOVwuRIBqLDouVr0RanQMBnnyCCsHSOTkGH8cFOsbuxQDlMIjKOc5hjEyTg
WlmtJdgi4mLluNEbKdZn3yCZG7atfheTxNuJ3nylk+6oeVl4n5YsizCs8NmOp0NrkZXtg1RyFKZA
Khj6FJg+IEtUqmutqaszZrIMOXP6DFuSAjeQaiNn9LDfBwSP1oamn6mU2LSEf3aJ1gGHJFm4nejb
ZmR36kdpaC7BnGbQVuhX5YZwrvnW9DAiy6hCo1KbugrNB9uuZokvlcW+cPvmttMqk/iJ7u3jfDC3
uhHhpJjtBFEES35hW9V0CrK0BRkQVONjaXjZkRvStDcgiy6wJ7zIkiSj8D1tMeChWwIQJNqqR5wG
im3EA4BsMvbkRRiy6chyozg1ubfPevGY5hGFIYFBZNKTB0rg8TviL18FqeZdh0H6JSCySnqqWbud
YK+lW9WnpDP7mwo3kr+wMz573BKcm3jERQGgKts7uZA7kijpqhym4WPJ2gurr+SVdT8Zx2Xm8AGi
lkLNXm8tezZAEmHDm6wzlA5nBaTTWBqoFM2itDOTbGnUrh32NXxOHPU5z0fyVHWBka8plql0kyeb
3vfd6MfUlrDimasolcWKibtH5oFb6ibXOmZmPNSs0Kaeo7+n7Wj/cJZ17b6z3g3bRU+b/aoO7ASm
vuc+ZI0ytjAd8rUU1rh0+xGISmrRQOD40a6LS/aoqrN3NinMGyc2aATWwvDVs9dUP4/bbIx4+3tY
yAZ3rpWwfA9j0Zg9mNBWl7aOuLvQ2lTco8WtHbZbz+2YWq+qd6ITW7vpuSnMFahm+hKTSspTZ1Qt
1ToJVx4x0B1BcRQdmMwrHp5f0VEERmiZbpwwaPZ0oA/7PjG5Z3yrKoe3P1JcLuYS88uj/p8h/2+G
fJN5lKHn/x30eR7LPC7Cn8f771/zc9CHUdMlTyN0NgH/tjAwBn5AcoYsNpMPfrEy2h90g0X3hXjk
cMhk8v4x4esfKCl2Z4/NnLtj3vv/mPA5SnIJ4msE7oCrkdbYXwe4oKN3ggK14dTln4Fzwyz59NO7
8R+m+98mxL+8wDyw/jQhSmVmeaV4AS9xFjgMF53/Fven2Ack8PnPL3WReH5SBXSIxh5ztTBNqFSI
Xb8NvyPhlMwGGYOgA6RnVg9Zf+okKX1PMGO9NhcrUFTCNda3+jevUAnCB+eQbup1mH8ua4rNQlgz
VsQRbhvIUN+OXtF9iTmmxfmx+xar0eeITfYtbkOpz0ihAwzEh7FuNxS32oempa4yqUsyO4ycNTFf
oNbgXS7pHtE7GnfwoTfp1rCzvI7Se3TKsJdLxyp6t1zxQ+QcTxzsfYRAxUFy0H+k7bu7yoKaitwJ
qXLYgKDIzPzKbamtwzI5nTwjtYdXnuOEGTWKARYeTOolko1l3liaW030YPmRdj+w6bWKtdmHAUV/
pB2SVgVzrj/+Tov7567xN3cNlurGH+8aszRw+CKbL+PPN47vX/bD+2R+8Mn5cWK1yOB9czr/0AZs
tAFuCi7kFJ0Lnk/tD2nAIAVosCSmv0LgS5qdyj+sT94H1CKM0/w/OuYo7NE/uji+f46p8fjWzfEf
PtfoCb+d/XxuHbiRwLJ5cIR5iP76ycbMwWDc2XLn9xorgkKa2D8RHdMrOgzsK6XLur8P7SY4lOyw
un2PkHyOKq3Pt2ligLpmJUQnIO3S9BQEHYX2nWSfXKlwGVKsGp/pHdRp9ylgSfvEJyYy1KcwNSJz
BackeFCisD8yLLxlwCtYM+QPPU/1+zYtp3Mj/QcQFhQ+FMgIi9LJAhwRBtZkLCXTdTdYdoHZwSOT
5rC+b6tW/+gDMsffoMXiriiG9NBIQl5l7sX0OfGFg0P4gipKdcpVSYeOZrD4nYRGdbDmf20ETolF
VZoKD1g+yT18eXJolkqrN7MH7T8Njb+crCah6YU36sIOlW706X/ZO68tyY0ri/7K/AC44M0rgLTl
fRVfsKq72PAugICJr5+NaorTbEnk6F0vbFHsrMpEBgI37j1nH77/HGbWwKtnY0IeWgrlH9j1gzYq
anlSRC1FniV54eDMkEhM9JoFc+GgDl6mQvVp1FS+zghlVFduNwWRg+LnWAMhOIJDwKioSX67gZ4q
JJFy3Q/5GADuh0qAVDUQpNXlOWageaAtIgqfk7PZpdqblJbzwGStJupNWsal8IdAP8yOUT2vZUUe
1sSU5lXU29G7XHR+WlVny43fVdo3lc1BtFh9ci6zJfvQKLGukWygINve37C9K1a2IPGUf55Mkpqa
sMFVhvAKNMFeF7I5SLlOhBp2ilMnFxmuw7gjU0NmoTfmJsUuRI2MWWNZzpcQurIMXj5yo6M7jMwc
M4d4goOltkNKkSiyubS2PCu7PU0CDVdIwDEFVp6arx3p0e7e6FafPMLSpgs11qwFQjHPhRyGmN9O
HOQwODkoDHK+cb9Vz4LcigdSVdbXvsuGSyY+wWOhJn+fWaZwY46v1hlKRHqR9LBeULOgJiE144JG
F1M4tyDkChZBTqODD1koNNiOMofmABHZDrE+YRF0g9FFfNZhHG9m5lv2EBwqdF/fZteCspaIum4h
rwOFjlMTfgJdf33Mrsuq5WcFsur2LoopYBe2NfENh5NovWI3gr24T+pgvcrVXEYWhWesRj25ql2C
ZIiTmf2DMQbGXlSZ9VzRMzjUPmw15nkEh8XLmNf+oTT04WFs7VdnrMjLY+jU+MtabPPEzWcnlQad
vqyu6jRRIyMW193nviLE2cMPLHU8g5hvbAIhpC8IYqvaW6QD9d2gWe5+Xtf61sltZrxpgw2YvM5d
7bn2FtU57szAVufM7ssKk+OMBq5yrCfcprSW6pX4S+JWuFGB/oQ2zPGoMWEUg8pLyn0zTiSGtCPR
inpSwAWcB+3Qd9ZwBUkBJodvlReItZ1bXHeEsKKl2Jhvgy5p+FQJU04t4GAB6U3G86J7rxMEnit0
H+nXVRQFthnSSla+etUFZdzAdpwZjrdEnK4F2L5I5zXvipAZTlCFIOY2beuepz7JhfCYjGwns4n4
cK1s1NPirDqC7T67nmgtgFTuWgI4nPVg9p5u7qwVH1so0k7Xdg0pLLT6q5E0Nqj1pIY2jsGt7MwG
EOZZjyfXXS/mpGvvMmIUXgI+vwUUTi0FAp/WG2JXpSgrEmK6tdXdcHIz5/ew3hh3od5LGUGLb2Ew
Np2IkB1mj66HuIfeHF5EU9TFBTNgwAOTYDSvFyZiVsvthkgE03LI9LSJ5rV+h3LY70S+mnCkeu+6
XaX2WJZk0oXSzNQ+mJeCaMamGgE7+ErcQmuEuYARklMlmzmwBnalwZXJ2+fOggIp+cZoujxXLXco
EjoD2tR2F3Uum9YCHOVZzLUfuxocKvSwpBvileMJIxBHHZaU7Rl9pWlzO8zmPcANfhHuyiVuTKQ0
hASV6mrWCVBBbaAFzTVP+/WaRMl2jdtWEdMiG3UlwIZ+55H/t1z623KJAcgPtf4/T1JaMWb/E72L
tsp/gipQ7fDSf5RMDsJvahzynrbRCWy6P8YpPngEc5uxcNxxoRn8KBd3f+HhY0BOZ6xnfmrC/6iZ
rF/4q4R7mRyRvlMafqqR/qpmYsTwc81Eu5zDHlNSJpe65W1y8h9OQ97m+4VFUhyRiTGkM4IyA1g5
pNAizUnggRmnTm9D5OsZuSiE+dknNrGA/CfFoovM2d3cwoq1v2udNu2xJ7UGAdIdUUg6EhJr+Khz
x7/Eq2afuk1VTF/FPo22ZHS9mvQiCcW1KMUMek1zUSFDLCtKFlxt/iXZU+1bgwrkrdMV02zS45kv
0oD1Lw20f+9E1DEVD2pCtNsGRmkoW9PvDmblZWI3lNsA/DtKtMQ3dGv2Y/BM5cAvntmrAJAM/nL/
qTWuc2O5F8BYT0m5UWOtbvEAfCJEa88t6Tr+2Q1QCQw+4/AKgSVt0y0vzGg+s3EQtN+uJB+jYpW0
csIusBm4mmYKAdmwjEdqX5KmNtxo22ryaE2Z9aQ2WWljMRFHgoQsllg+4zo1t8izzkOuW3zmD4Fw
YczuBcWAyRxP/0chNtnt90wdHLVvdEr1KVwswV9jkAruuHWc9zXldTRUeQNMXTZRIFHMt7pFxlaR
ZEwAJEJUFOLBwqe2N3KzXzLjrwqdzx5UDgpgOesWci/SgBvSOa6tEiqbDxo1FHNOsnSSTyerDeDA
5PARfs9jIPhzU2UTKuTGrGuu8PcvlGk73F24VcGzKbdvmPb5cstXOgyvLvj25XLuEujFC5jYOkYy
VeZ3Wm3yEdq14Kd0U8Y//aHCMQAdlTk+uDbe43dI60yik4PNnmSxQz/WwIq6ra/4wpMX0mhVK4qF
aVbfsmRLUtKnJnjmsHo/qsHZr01GInyV5AmG/aG481AL2iGxyVrUGTXza5sFSJzutmprFnq52DLZ
r13KT1LJJrf0Mox5vBOUuTjhSF+jM8YAaZxYDaZA5xMG1ojO9jOizLcNJuMk2GwJJ+nA4tNM+KTJ
ZHLrgaodPzCXQPbSt7y0bO65CSEm8QW3nY9W/7veuSy6Bq0pmaR5VAY8s3YTSxTfNrflZQttyD56
mKdOWoF5HXu5xfvOlUSKXsNYvLd4BpINNDMlDhNDAvRdNgZjozYB9bStkxUg8ZvcviLfIu+zdlCP
+AYSxwhfdX4gXYWkJZuQgXWagl1nG90bUqTk+XMJ5xrpXGuJUrvdbvbN9v2WuNNyP1uSSzJv6O9P
eDogIDDZGe7G/af1wzIDLtwIlNWKuspnwUiPgKwKzhErYLslKCHzA9RDLt6aYaXodTaO3Mj7t0/Y
eO90yGoQzRmPNkC+Z63QJy3s0BFScdNKgWrncXO6LShwxaSIBGVnnpjF1HwcHUTw96C3Hksm94Ou
s8A0i5t8KBE0EORtG4+TOfKpdRBOIUNIizCgNkAFWwWXqt8kDuNn8gnaFqQzleYLEpi9IbNovGwQ
ak1AG+EJr4JYh59+BMyrw0UnctDpFy22wCYIQotLPq+1YDHdq2GV2S7gpmDKLTiOhMpix6pN6BH3
67BAuNnE+fmK6t2CIHFfBmzPflPiFamNip/zaR2A/0V4z0gMl84g9nF0OskVRK9zTxuMv2RmZf9W
oj89BoxyDiAICY3bIrnccjM3+Fkh1MMAcd0+LpIt0lJ84KUsWVFaADEsrkzNeEx00lzPaesR0Wah
PMvOGB3J89VR50vbxHcxzSDhq3yj9OdkguwMQhwsBjM2CxyOOF+rGNDO6DC7CB9rsGf0cjUeC2ed
wYGIGq8APk7WizEgfvpM7pk5kSOO3HRD+eZpqWvmGoyGug3vFWwrh0DwdoVOI/jxJi3qD5TypJFk
Dqt7c4BgGAueiUg3igsbMsMReAjums81b5uABCJ95DNHZr+tf+m5xrXMJ5jrHN35nPr2GJnwjIww
dxy8F3o+sL+JYfRjzivbegw2f0XX+8EzKkW+yO9bGqGMeR2D3GcpOYkv5KnwByhjPRNZgY1aM25t
l7urqkomIHLm8qK+23/ecfXk288zYnMjWnpHZPvPnZWIISRVc+b3z0ZOKvTznJLe9eJghM6jyt52
KWMi9MHeTDLBFkpUyL6+MzJpRn7afEC9DE6i67aHQa9vD+ckZQcOKkXGhnLYyHBZcgf7HIGNcMmy
xshuzDVbj2w/Vj3HRiopIdA4MWQlnVEFF3UzoEA3vWRB08t4srpTBQZaPee0HpE/mD7zKAUTP3JW
OtuNvgnO5MJeyz1JEi5bTEukgInBGd6E+9E29XObGuIcJIvU53CFlUAdYolHEztaG2wPomHzqCH0
7y54xvi3mGD1hHsXN5voOc70hjFeO5vXjWDYNJo2/1vu9VjhcLX92o/mTjPb/nLY/HJi9GhVFtwD
ofyuRxyRJg6Z7C68ImCitEVXthFI2Bd4n3vsOHiwaJ7cdvYUFogek0/54+pWncZzAgRrcoIHVLOr
0oW1bJezmaUDaep0YJCma6om8gZOe6Hb20UEi7Y+GoDcsjC3Oz/S7BLlcmNOQQg+f69LQpmdIivL
COfsOoV0YUiWXl1C6I8By1JEKQHDKKy9LLgYLVvd+MvonYci4DGXL3jgFw2DXD0bTzAj2ysNdsZN
rkr/7JkJq9cgxdHNfKhEftFxlOoWAk1KT16IZcIDTGiqFQ6as7xXdls8IX1/AgHeV5e4r+y7vswa
7CHDjLVIiWDvY3X4Nqwi+JL5nGOHOTBDxSLb9Y6Xxz4H1f2qFXjYNwHwuoz1rvY7aDa2jV9eAqm/
8kVWrFdcL/ejGP1mrySsgLXKdZJN56cgKLp9mQNE9pL5V0yJm9LP+5L2y4pge21io8Lta5WYPszR
EXcDNgjKn8bdOUu9fC0kwZ+AUzEPDMOVn2fqrlarE7WerPdE+dmHJJhQFgS5vUv74bEPJDoM4VIZ
7Ya6b69AuLNFkYsQOTOWh5S64SxrYZxNvJBHJ2iHUxlI+7K1lI6neWloR/QcDPFqEszc+zstIF2w
YMdC+VOXt0AcUEX4Z02Vxg0PAdCLNindUPzdUwUg9S5trchqrOZoaoM44C6mZl27KV7SQB6dki+M
FC7tbUBeFDPFC2AebVai2oxJ19PvS/pqly2S6yfAW9rlWncgYDTf43Xoit0v41QxaE9Mk7H10vQH
bAzta0H5vpnuaPOzvs3y0RSJf/RmS7vW3V6H1294cenbe+k5kC7bsgYt5HnvWlm/LtrWIjG8aktP
FQOifpYNhokZ0o8a5UFPyixy/BKRAsC2WCGAOSRpNp6mxvnostTemaNBuGKnV9tuZZxW2FDvidBh
XiftsLySMknKmiaoBHO9iddSL3cjWqDHpGdHYecX9Q4VBh2N3PSO+gATrc6QRwwmQ2EHt9x8mUkN
sUNnySKQbCRgEvp4dPR74mYrY5c6lQDT6/W0Ku7zxMAmbxT1RitTw5R+sPmne4wYfax8o4PYNTW4
E7IEYVELpOIwupnGxiRy9+iXcn7WGJz6PPbI8qHtZGSxwDqOAr/f4Sxpr/KB+yKHzPXcuX51Ui6s
50Cs5R4wsaI3o/OvhQdKBtv605wuPkucYAdbO+dIhAC7lpIIxK+k/KWXaV9f0z4aXjTwuxe18K/c
EhcND6/kocZA+BrMgytCoqsS6Bl9v+Yvg9tJ/VSX9PzOWm8oUx7ZtQJQG5bsZ9z0GpVTysEtuUnG
YKaa3ayZKEla/y3pKzb1pCjmbmX7XvUAli4oJIbpmBSVE5mVTfZ7OsAiprHu6NJ6g3HFU5fwzdWN
/Ny30j09MqcGfyz4/9FRYArVnRoD4wSsT+wcSQ2afUaKNfNAIeKSKiCjzem3nnVDLXih8LVSi5L/
2s+U5Ug9/k73+k+SX4PmOrFDHKBNj2P0T1pE1EkVDLG8OCZtQP5C3dJrf1G2ksOrvSocuXYdUI20
DToFN5yRxx9+aDn8i4nH5jXvfhgvksOO1tjY/tg49pbJaOXHw/ucuUarzDE9OkvgY1JrhhQfcWAk
5rWhDVlKsZl0B2ybGeamLlEN/aghuU6b0Xj0dWlco16iqvzrd/UvLguDIFD3lO2I8Lbp8o9vqrFk
QpvRTo+NRunXLzz9d0tOPCwVGYGS9MqpfGRNFEmsTenfKaE3pM7P14RfT+45URtMouyfhkDN6pWy
mRTXZCUJ7lgY/YrgYQCpX/CFZKsDytWafeux9BLtZGzl9/e88cnuO/PGdleabaFORkR2HLcTdNen
TfHtM8R3bra43b++XP/iS3Q8z3A25TTT889p/I/XawrSXLPQCx2bZGJAE6yLHKLMLdFmCScAp93g
fNy5y9C/13a53vcjvYqeYNXHvF3Efd303ylR/3aQ9k8IgcDAl2DZIARs5Lw8hv/8DWoOuGJJ3cD0
heFT6CK6vR9pST0PtHgGOs/b8RdP0PBhIwg/dRPni2ZucQIbgkdyNAzddgbjyv71pbJ+Zhtsb2wj
irquTwvd+fzuf2xWTXonatFnx84FdEapydlLkp49C2+hKrKG5gGYpG+f1payNV4A2pbnyTane2lP
wYAhcQ6eoYBxWkYeSl1sjBxjP20Wqa0o3/MU726VEE0diq3X0wQ6d7ZWJ3RLSk8s8mqlMfjx/VCK
XGq5l9i1UzxDHRlYyWaaZQK23G513Hu+xYM1mJig42Lz4wT015djk338tNRdj0GnSygLLcR/yhjN
DA2N/+RpBytz2APNVhEw48vtqNMsvHs2fuLsTX/SHhpTbbiFOuNtrblUDwtu6uYhtWC3R47CjANy
gP/JxeKfGNzJH/9sD1nmJtifRUGXRs6SPKcWMHgdAaohFj6dcFl/z4x2TDxbUH9WtFJoIn6XUvy3
E/33nehtW//3cp/rz050/F624/ufR/fu9sLf+9ABHWXune2esXhoYRH6ow/9iS/DDsVoHx36n2X9
hKqANcPIRFTKNlz/QfTj/ELgJQ1jXsazh532P5nd296fhfCbBB25kcuDFHQDy/lnITwitW5wF8+8
VLpjp+qQD+k6oms29bBehyttJEWqq70KtZzvFH1Ik1y90T1zUf3mxnGYOu0yQXewW3ut3qcrXmKP
5LqrNm2OcOvl2e9nwAdV4F60stEeyMhCGN6kCEtzf4PR1u7DxJnjqfAJfaCRjJ7V6Po2rAcgni6g
WI5wytibtGSbMJgSjPo9SCHeN0ZnJz2WeXblWrU4MxJkTNMnd7Pqb5ahjbc9NoQsbBz7gbmrD82M
CDH3bNgoHbEgxlnaf0gatbEsugHqhCgiYTXrFWIfwlFGPebE9TXTGGX11aDtKK2MPV0odYDvxN6T
mgetcZqXYJ2K3dBtA9TK3lWLuBHlau/Yrcd3YY70Qr2aVoRDzIFVu/z+GponV8rmTOAHxxU8yb2X
Zm1cG4aiiWoylW/XjQDaTUcQKzdiDXR03aXawVlgngd5PLT1ztqRmm3R34V/OsNIAjlTDWdOY1eZ
Qe1HXXof6PW8G4mZCWp57OxNZ1yZkIiRkjMOTvXYTHT24QJ9YrY+O+PEAA8m7A4Y5xiPgD7japVp
JBzNRVYpv9QDIvplQcWO1feiY5IXWTjuP8kCOZNmhxCXGHiLFuY8fMPecY9BEpxHRMeRX5oI01Wi
Pa8WDQaOlA5kTjilllyWvWkT7YAiZD2ZVDGP5F5AnjP8KQYxTwjBYjjkqmicGxbdjhucWPBf0sMi
XYAt9JJ2gVH82i2dfdFrcEubhLgtx+qBu+CAtDjUZJYkPb3n2FJBwSqL/rEd3Gd/UZeFOeOkhuS6
1xqOtYausoPX1e+KCM2iH+1DgceKzvfc7JCyaufeDH6z6drG4xQ4MWtiE46G7syS8EV6R2wJEuCU
USiHnyoq05F2h6Eie6j00BidU28Wxq+rrQx0rMPFopVf1GovO+y9mHPzYj06DU1TpRpE2RVrAXZd
H3tpR5KZgk5rZ+sS0b3s49IQr9owYnDwloTIimGKBsLxDgiF7V1rBfbeRXmyT6ziSWDWuWp0ouYt
/0saDDpBmiAXnM7VHpHJQfdBQwGgp8rz+3qC1kDwuU7bIVsPJP+IR+B7fmx4QXmvcH/Ew6CuUFdU
e/DJ8w7NhbtXHHxiB5XSrllIoBlNTSdrRqidDhVtx9MuI66nNONstBBQe4V7MjjGRiiupyMTm9Po
TLCANF3GGk35J7LquIp+YsUm7Y3IxUUKEeLTuN9S6DiF/kRCkR6OmuFy5/ZqD/LAiwIJIhuaQPNQ
atZ6m3CaOhu0Q5yQ2iZjfqGV2c7t/BkBQ+1GEhoKY/Sh3PNW5aWHUYS/qF02BN4d2pKgeLv8AuUF
3mjDaXDqAapJHuuxp7ieHZOMo5dVBdBz/RtOSjKAZxJYNyIjxJPxAaHgiZrYPfvkRIS2cO7dpOh3
THjaXUbKUagITY5tm4wFsw++ghi+zxlpMR24rSSRZzppsoc1136rbbXuKwEYefRASfH3B685zO66
9SeaZu+lmogwMnTxmlAGZMRmhoQavfctHN7Up4uMNP/obaHBVeltcnE5RoburzsTVUssmp4llbri
ajW9vazN96C3utDPGYFPoAQfEjNLo9oDr7Jq6LmNAhZv/9s00KLzFIEcjigQsFfwtGFcY5quzGlX
rgw61rHsYtTQ/jGDJ9FW5q+uO1wWqV2cBmd59ufBo350x6haLZewqrx5DILppUrEHOMJ/42oFsC0
CbaWOa2gD8kLzx7Fdeeb57zFOeO0bcVcB7aBLm6rLGnixMImn/T9NyGkjmfG5hCsZHuwbdiIoCGK
XT+P1SWTKHGARuFjRQKYXOEsGqzs12D1g8fVXo/4u40L5SK+nsy1349+RY/H5zc2Sj3SLM5vB1iy
hcFDaNGSBbUE+nWSH6u9AJoS6rXzsE3DYnfs84u1H06pAKIHvV4DAS7Jf8l4vACicN+qcnmdEymP
3up9tNJkvJZWGSaCcT4szaLtGRvRXKmn4Gaspls99cBX4rzljc9XXT8k0eigpqmJ/SpUu5vxqix9
jvYMq8/JyLQXGXRF2ENat/IOLwHojpM/KUL88lxAaUzcI/tvfs7ogB9SjV2OzCY8QGRChfCqwe0r
y9mntJv2+PQJfLE745B6xcs85Q5mGv9xHYeLocSOT7/1m6V13rlqqmRrNUFh6lxjT1CqvzPsWj/7
HeO0FjQRdvU22YNzaePZX6FIfqmoi8cnGzA5Rh0abqR5HhdmenYHURgs6fw8ck7zNvQveaVkvrL6
av8mcUQwM8TLmHRwk2Ercwbr2JNHMiFW6RCEPVmS8yPmmBUsEOhAZ2jZvUtsPd2cQwU1E+fespEW
ibd2WhrVnIU1DV4QFa2PfxCtXJVrWRUifFFCXH3WjP8tr/+uvKZ5Q4fg35fXN1ne/qms/v6C38tq
X//Fof+iUx17zhaZgfLjd0Us8g7fwFeJ9RX5PX0IGhX/J4lFcGHSozA8lz+2pI3/k8RuSF9OdHjI
eTlxGv+BvMP4Wd0BHs9AeOvgI0Ggicjkzyd5qE7plDUOuJBF75LYLFR5n+HPOUMUniKA6iiwkJ/u
qaDUHnJOcvbRPL3xYF6enAbdhe0Wwwvc/OElXZB6/XAl/0X/6udOEe/O5HQBGsExwSL+3GcIUNuR
tRrYp2Ky23cns6Hx6llz2Tgb+6zPq/UQdDrVRNcimf3r30177KfTMx4HtML2dirC5Pspv/mx70KY
BsoTmfeEgCWvdZ8w3ptlHlyVAaKs2O0c7xKjaeNymVzvYrGD/MlAfvHrohr14cmBSUWnVuucVumw
K11ZHcZKyHIn+ta986ii1mihE35K5nq8NDqr21Mr26EScHaKpWaftqehvsnMVQekarBN6D7NV0S3
nhdLqcCY+jLT8A2NLjV14ZpvGKowczHRDukqQC0bbFKNaIHcI7VrGFQg1sfaY/nlPu2DICNxLGN2
ltsb40ZoUDm8R7koUTGU6XkGe27XXAub/pyWbQ1d0VrTcaXbEZUAdcOCxvwaKm+eeuDkFB9d1mRE
ui3ra1NsEagaVt5LZy4o+sQ6vvjgszBS6sj8QlxkywQx3qfdbZXrHlCVS1glylXNNucBULvZ329T
lDt9yHMjLkDMvlUYBWiXerqIfaaRu1lCCN5P1gJbLedWuidlOkVT2fduhYkuGx8N2Wa7ZvRmeQr8
oErRyzXj/ZJLyjzDmglpyF1D3zMVTvwQJBQql9BxGa+SZa6sC+yhOoVJmptzSKCcDJl023ythWYf
qQNNLaxsOuOz47x6xeoTZ+U2t2UjFtLIepOWuUNfyBYEYIWpvhh7nKdiL0ZEm8Rjagdl+ulHn5nT
nkxcKEXTFHOnBifIL/W9MtcJnXcri7MqfKiCzui9Z97YHVWtq11QdeNxzclG3I90eFUIII7mOI/8
hUKe0+sBKbRB0IC/nAPfSJ5JuaRJP2c8hEjOzX6zZ326MVrsnWHeAKaikVS2oamIhMbc29Sbq7PH
DTIpxwpdT7hFzL33kKVaYV1LfKUOWOOkducHQ6DEhSXoNTDgEhRHaVQsCc5jHzL0R1PQ9wI0LYqD
qbfzB2oDyHhTSdhiBoKmY1g49IHI3zGHQBULGlpMN8MgkrOSyiIn0yqmV3fJwbGsBAy8K80aZZQE
chHcFb02fm0SWYDqDMYeryQq33w3StFoO1wz69W0Gs0aDbo3Gjs50XF+WK12XY9If7cM+2SjK7aN
qNNYyCztfkVfA4QZVykKbzQ5DWPSudSPqNYzHgVjcykyoJ5xT238PrR0N7eWJkt90dsTspbynnCb
bTNk/B3Cd2xuCiW9a1OS/A4+OuC3ie2zrRnCf3I7jZkR55BsrUd7eBlztwDdnE+8ew4+6ti3iOLJ
YIYMkzjt2wxZHcGQMzHJy2Zu5N3AnBeAlb7IL3pBJXkFScXRr4MEOU3UmV37jmaC4x9je2Sr21ZO
F4DrBI7K3EGhYh8FNzNdL7mpniuQPnkblbOlSmIsEmKkSd60bWN9d6Rklnb2p1znjzINtiYGMTxU
yGFrqHl6bdKlysE34r19Jwa2ZukIBSpKKPe6HwzeMSOgVtvPxIMUIeTn7tD7ZnWDxGriWNrmWIeI
UFyYQqa02duWGyunTL8RTkX0CPI9oGc+AofT0nojGYHA4+rLWsNjyZaoZtYu/PETshB/urZ7uNn0
8Z1Exs0gvF8Zt82o93NBHGuVKpzrre+uesjo1Bd0Y7z5rSU75DpzVzyRCN7bMPF1sDnMP3flPLRf
BmN8wivhniaGyc6mOZ/vpFuBP9NKQqsPPsoK3Lx4rpi1t3R+bKdI9gbq8avMmgAfaRrc/Yx6/tFE
xeBSCkrnK/loLj1hy8j27UzukdlCg64MZ7m0ASJeAPDPLqWnxMbS4WS39H7n4E8XxoVFYtMpYAIL
xntIkCfznAEOagVrbAc9/Eqjrz2TFIsBqzC6R2IT19Fr1kMzWwSeGpNbiJh9PI2c1LFJI2TDH2pr
ePlv4fj/ipSwzYCK4i8Kx7J6R0r5557s9xf9oydr/4KSl/0ClxVQE8Kr/ygeaazSeXVdD9GwbjLl
4z/9Xjxa3vZfmMxQuJjUe/8oHIFPGw7cabq+6I2pOv+TwhG50p+rIwjVlheYlI+8AzSqW6zbj9WR
oPnSLK7Rn+1Rg5luVzQ2phGexOjfOdQB7ckJUo3wP5hkzq4UxMA/oSwqPjgFmwyJYA6BNYjqOsiT
gyYh+j8SVVRdYMPPi9vRbQg8E7n35ii3OWccWKFvFmYcaExMURnm9RkTP67iMiC8ZioaeMy9hhg4
61r2fNmRKr9y/pvx6KQqMzvMh7MI3qZ8tfwjEW8Mz8Z+dV+neUEHtJqOh6ACcCF34GjvLHdLW4Rh
5fNc2kIY5WceYyuA9u07YqbcSyb/2ZjutarWCZ0HSJotiGWYTc/XVUY73dtj71bdNYJ/Pm62sAvh
GFhJij+CQAB/uauJ+wE80mAMJXGrN5MATGMpkSld+ybhizNNUK5nH+ZrLZmhJ06g0wOeJg8LepYY
+tcZVumsdmWWO9RUDO0d5AQNJ9YyqqVQGqnTEhFISHglPNhlpMtQYWlVvQ25o+hsFZXulCJEwJxh
ZvD/gWa0qvhArbIODnEQdbo6+Kagg4SeaU/pwSyXRFxj3dJO+gyVQiddLFQA9nCH2iIshqw5ZZo2
HVKnM2luUUCH1qCrcCIT4M6oQGS7Qbe+k6UGrwOtbrSWa4ZnCXEUOSDlJeRGGLGDXZ/Qh8pD2Uz9
GPZN60IJrLaOwEJIZQZ1o4a/h0o5vXHMoImmrFpiF2Z+bI/UKwW0RvC8QXIn6rl+SRptJAw6qfxQ
aVN3UxXuU9nW6Z2FWud2zibvjk7y9JZhHYpT5uNn0WXLHeuhRVLX5jwZl+S2MtuVJKhOM6NZSkod
hFAxbmTvOgjK5DnrFuu4ZK52ozHTpvUltGA/ecK6TOCXHzSUyoreJD33Z+R+TojY1H3qXaN5QPZZ
EtCeZCm6pKK3lgh9m7dELSqBU0NPlEzrcah3xB+Pp5kC/TBXZfpsYd67CBQZWqHROfMjOgCmEH4n
CJCQpai+GbNNIWx5CpkXsrtmVzICDFfcmbec57yTmJ3HAkDGUEjbCm1r8S4NtMspz0lVNXiT5HSD
SNy8MBbQYbZNAbzxmy2cOoO4o2JvnsWwNIcp8bovs5m9GD0Z1mPl+2e+aWC8nWVH69CR6I78/Q7Q
WnZuaGY9ptjAXiVyx3qz0phfi1boF5pqeJT3veWd52oJ9nbR/QZVJzkaDmYc0twYsSZe8RCUvnzV
3aJ6WSmwXqx5zLeER7986bUmIJ2QO8zVRnFgmG7uAm8e93lH6mBLGB7eyOqAMois3qBxzvMygKho
gPt2IB8CjahiOi3KUZygOBbmt01SLEBCwGRG5KtarGImuJnjL1WYj9oQw3Rbd+0sSQ1OcJJxXUYy
xqosSjWdScow4yQNmpiDtPlse5p1M2riKVfioeg07wOkLqnJIG7IIkGH6SF96RQzBVHYFzUy40t9
pMrihJ3EXp6eAnvwrtZZ9NwacnhQxLTBldfbr64k3aKbVXtLj1B96Rm196GhETAS1HNHIl9qP6WZ
7URuj4eIGUy/wtEI0ivmgPJtdIhqIQktwtqgRwjKGAIUizjLvEvfaTbmv1UzpfIw9ZemTOad485L
nE3SejWp7I+W5iFUWuZ5vTSXzo/t0uX8NtJY547DlH4NMF3bC6orJEm6395BUgY0140Gk/RNzTkN
OYJzNPbIfDOyjZejSSLJfTtv8+Yyna2HaUz8L+VcM3WX+aa29Td5Kmic9d7WEoRqiMDeJTYMEOAY
6qhzNrOI3OT2qdEkOB38DADJbKNL3DS9YKCHaw8l3Bqmkqhvw0K7hSAOgE1NhRt2KwYSjRzea0iv
+BTn/2XvzLbjxNKt+yr/C+Cx6eE2IFop1EuWfcNwyhb9pocNT38m4fR/bFdW5qn7qpus4Uw5QhHA
/pq15rKroBfqreHMe9AZZx9jLSJogCSYIM7AWiCog9ncWOpa61fzpVeT31G19nulWV/TujGudUgq
8EsbmvbCZ7aLcoKbnBg0Mvm8s2/m+TVRZZSC2fKWCKhijaCEA5n4XIn2kRQS9lJ6mwQsjOhZWYLs
UkZLoHYX/77R22qrOQY5cRZW1UOsJTdFPsY7RskRQ/NW/5g2NvshtFQ77ve3jJ3NQ2N0U5BQKD7F
LpY8PWnr05SxA2nbyC7OdgWlyO4kaF0p4oM2qRmlR+n0ewuR6j1XbhlK4U93KYqHr41iJYITWi9u
8wK6bOxE1ol3CF6IfMCgstkqMtK3y7sy0uxdYczVUSfUJxBMksK5E+m11gI9Bsda7ftBDaEFl/qT
0UK8KrwK/K6bf+47/Y+sAUO5cDxej1MZk0TTTcmd5QHskl2VhwgYjGA2Vfeuk6q0HfR5eMwI9dte
ZNNVzOTDQqAcmq0WPTJ57Vb6er+ffFZwc5e2t6CETH2bLT5MbxhWyGrbRDtOqFpTCwGinP5ohVV8
Bjo+7GKch19LjxjreSE5jsfe58QrvrV52h1N+hLUwTkIH5v/F8HU2Mw2a0YwbuIoEFOEWJqMHYYB
/XqptezNzzzyy4tE22MuJuyvi4r7rC9MJKJZuqv7rDkOFCTbARrZwbSqbucqKi+NTc4+N5LxKi2r
gvtIsTrsdU0LBcLJQNXwn023k2+9PaUB7/0JIpQeDHPiHAA6NEFqnxdrqg/SKnNUvL6xq3T7rRH1
/TB4lA6s9egWlz2PaG0zm9qrTnLYJkmY3xNgQIVREMmYi+rGrdt7V3R7grEJ1C7JwiUmb50ZPHjg
ZE5I++KdbNmjYiI1Nk4qMUkQetQtRbyLrOJslpr24Hdq2hfO4B+sOUPnaZb3WEzv0EUmO2zOJB6Q
jhA4xYzXftDBf+fFviMDKuwXYqKsuGLfkAzgcUaQv7HmmrdajzCZZ7v71FtGelgyCETARb41kYOJ
eQbvliJZ3eAmsjnI8oTzwBzuJxQSb2k5I7fUuPyqTjs4apT3jkbYpd+TkzraAxM5vx6OCnwrgLyY
lUm6eKeyn++L1P5sRe7zf3up/1MvRSfzt73U3Tcp12zcLzL9tZ/6/oM/vJYWpElcjC7F94qA8H4a
xq9zeh794CYu8/Z11PxjGG984I8cDD0/2rD/7an8Dwjz6KZ0TzfxTdGF/QfDeOOCOvxZrum5KzgD
UI5hsRgAYvlrT1XQfS9lLdisuzKfQ5jSTD7tYo0ajlTlr04f8PIEbrblbuqdxt8YXdseeaIxw1wa
yG0BxGDNR4PRF3aYoD7QNtjKB4ZjbzWn6O20uqtpjEQIFFzpm6UEiwd0Bth1ps/QvZ0C8YNmQhne
sjFF/88ZTxWF8HjZryciBd/cnubV682OQnB3LMtzZGh4Jyxcldv2YhCn720e8fRhGxcXC7l+cZNf
jOX5xWReXQznPG7yEEVIFA6JJH9gSb8BqYjfpgWvuuJnXu25yga6PrzsycXWrl8s7oglgewPq/O9
Wj3wqFuLq3H1xadV0p/HCa+8vrrmI8GjZVOtXnrGz6x8SW4ZOdfw2qvVdQ/5FuMKXSi1Uh1hvV79
+V7LxwwsDUU6dm9xkiSqbOXq6TdWd7/h88lbq+N/Wvzyrl8pAP3KAxArGSBbGQHJBRdAXSdP9M91
kK00gXxK3J3ByqMPWFqepavHYju7DoVjC1UxC6QtPjLc768HUAWdHfePOhgx2BptBMrAwIAHIGgl
HMh2MF9UkRs7aGfeHjtTBgphiaIzgl04iqagAaywfNv22D0QieZlW8eJ7JNJ7ux7pxFAbpX6gzve
lX4hw26ymj1hwHfWAD0McYZhrvrg4dPaDTxjrFK3Y5fZgV8Cguy8PrBJ/mN+1Zd7U6rihLo5umZ7
K+9tKtYzKLKPKa1HiC47DzHpzzvZxNHjPNjN1tHs8jCRpScqHX4/OYUP0dCQ4aB1bhhhNTwy6AO3
wmyztFiqJ4OowmgBaYWoqooOmR/ZO5Lc8ndknW86PKBdZeHCBA1S6A9c5EyxlGrIsNTLDUY0EkxA
mBIObFhIT+z7iqstQCFyBV4w2ZRe44Ra0r0umJA3C3DqXcLebWPPHu+yS+wgHmBP6oOewgZNtFf0
zPGxLpLmwQYGf54Ro55cnFkk9iXzttXViJeqxQ87Nlw3XLYT2T1kItQMfDeDTNIwExbtOZsl5njM
+R7mqbc3Y5xaVbx3rJJkrmcvKlS6Y3kyresIfbGcIcymJE68h4nsBKcOZs33hkfDAJ/0aCOBgf5q
46nRX3RyuLOtsLP0ymmFe4/jKko+KmsBzzSQfWDupF8x9C3wSfL6Y3oDNdZgyVfDHSgynf6tRZoA
wFOvNPsVsqHMjlO1+k8LJgP8Nhj2LLlvsVKMj2OaWhP8mssyIL5sBnJTjNmnPCcrQ4bLmEuXgEG7
oyqrHX8Jx471UMhlFsefSj2N0ZUmesr3o1Ullyd6MrFVMCKw3+ipWsUd0+wSdImuxds2pdnn8WHu
PesT2QpT/+bmvp47n/iM/GHcFENfnZjRm/S7Msp7k384UX7MRGUzikrE0EdPMh8cUjwb9quB0be0
8LgT1ffN5X/X5f+0Lnedvw/Qe0iqr9/+37Ervsivv6zNv//gj5Na/0D8AvADNuNwBy4k6R8gKf0D
EZxQzLlHOccZcP7vOc1PMApdtd9s03+afVr8dcDVLvt3/vg/OKPxuPw691xJ8VDs4M8hXYFY/Lt7
oWnjoS19vyK7vCNOZE4qBhJU8djgfBxEhv06leN4JiEXE9RQvxbESDEqYwVUDQVP5SXJw5rxFvVr
KZFPiRebbDB6zqLJeJIBZl8Yhh5brFCBNWvuDmH1hLfdvamhfGwMpd9lamq/+GZ5diaqZm3Ckcvu
vscMwIaatWsxDh70nPR9EEN6gxyKtaBbo1mVVbMRmrdgxGGhmYrlqvLFnaN3qMna6QssTLWB5rRF
WESia5++d0XG+Ux0zRaz2Y1rqv2Erhtrunz3c3kG//QQKTvhMBx2WHjPJNTfWdl8hfiHmWKmYQNN
v1BFVGHVLG82XUAx6m+V67w2c0eMF7rDtkzMj0CHDmnrYYIR6Ourbg0e1rwbvTdf87H44mLv2Yl4
ehBtfl4/gZ5TkEFD8Z7VqwEb7enOLGbmgSXK0WFVHo3T+BSb08M6pA48VIXHtvDfqAD8vZ5YB6yv
Vzn80+NS4EfQpo4PRghWNunJWA2vKldPDuOFqbZeEzM/sdv60jYZXBj7xk1MZgyO1W0tfqHJSt+r
fr6zCr6r2ex3jV+z67FWdhOLfMWSCukOUyOj4oMykjbaIAXqN5QByTbN/T4YtBHufc3zONbWzzIp
v9C3Thv6t3zT80QM1teqLf4DrVnupk7c9ca0H5LlSvdQYGqjuKpd8uTYqb6bBf+ZrafnPFdXVI32
watQ4WYpv2FlzS/EINMj9k6B5MzUwrzjhUbiOSgWreW6tbMTQ8eX1mointrqqRR2qGY5BTJpQdJW
6ReJRWJbGOrNq5ar0YhJj0va9CZv3NdUiT+8xrz1wRcHDkEks9EfFhvTdKPGp6WxD7ApkOu25iFG
IEVUsofutIf8iprhCt99sp3Inw2QxZgncBr+Vi09w1+jNLHpixcZ628+4z4IEi2Lhbg4MVV5atrh
yVLFeykyHutO1eMdUk9mpCfAj/uaWQOV8+JorLz0lNnM+rnr0mFma71Wjcx2GEpgfVku/SU/x+/J
sB6l3mQ6r6nbzvR9XI4cETc1I63P5Cz7AazrOWSEMN6b8CnCQsURsx0GbDNL/EPjzuOpIUrj2BGx
fFSjBhM2mYstSq7yVmr1vBNJMZ7KpOkCQyvMt17vPs9j61zrHrYerppqjaEkfLLOQh80V+jmy/Ql
citYuUzqkUpkViNfCEx5KRUz9nCxOj8l5gVffBLdWDL/zIxzDHJVoNfluFvMNKz7mbwPSyV62DoO
o6YUiMDJq8jGdNzmptCSO1kReU/C/UulMf3BHszgZLC/KDm3b1IaA3dllmwLB3m9C9KtXnxnV9I+
h8xzojtEw0B8JZf/khlvFYh6bFUlWvdRBI4y9B0BeXxvM7fAQML4hmA4pOuokm4t4Q57RVLchhDI
V1dzbgajmY7R2L4TBHdlOfnpp1XbXyiLfjeBefBx6AFp2S67sN+NQmnmWEM25Qy1R41M9KHp12yT
m9RuzkukO/+gJeJQ+sWHs76az4Fm2pawdO93xD1F4CCd2YWhxa0eglY+GaQVbRxGVP/wSr8rpnil
VbXEYJt2FZ3Yb+a2yXWVmQHPOhh9/gURABHLPI4zfUL/znqdoRt+y93ff5a/OjPWlFteE6Cig4QM
LKm7ftY/ma5iUxJGRS4ydZmdoFocnyrFja2Z1mHS7CJYf1/ILFdtx9Pt71/6Xwxfl9f2caOtDjkd
s+Wvr431aCJPyJOHrmzNMGN8ezejRFofF1dZleUH4au3qVMobKZxPGVjx33ro54mf/AtIRwilsvV
QMAOkyb74EMKCggN3xredDVB78KLQfPGQmEDGfVMLhngh/GBqKUXYSeYmRSJsl6hBaqq/L1N8Nqn
mBlfYHk8Hv7+N/2LS8iEgGngz9GFbRi/fbFGkfplZVh4VYxuZ1XijrivO6iNzT98oqu08PdrlRci
iQFQpsWl9Nsn6k+6p/iXXKs+GCZaqbuZgd9WMJygmPazELvauY/18p7Urju3F+U9OuAUxVj83ow8
l9dSBcBaDm9GXcUaEit/Gp4037kx23GfeDzu7TolRShOyI5ShnqNbWPel7FRYwOd06tBtN2DzNWL
ajn2ByO1TlhwShTDPUAYmb5HKa4KmRd8i8qr9krL3qNqWZMhd0tPp6Fq84CP8wCCIg1i4htXXNMV
evIiMIblzp2ROKGbIGLO0z63Ng4Il0Tff/gg/+IJww5+Tc4QQE/hdP16ZS6MDRsLPsyBRK5LOaF4
srEThdc5mYe/vzjWudAvcyPuQFtwTqHzdX37d5tva8xEN1qzxNg/PsD5P5WgI//hJf7iyQK8xLDQ
FUDyNH6fTRFTkPeFEPJQ+WMNklPBaYyWt/VJj/B63veImnLDOviacTNFfrKFjndiEfqxy7I/PNbp
yHPGFqV2Zh7IMueQ9Xk61XN5ZuDzvjjkTrtRmh8K01k2GZpx9jdLd12kzhbb1bPHgIVhv0dK8oyZ
BwTytNF1kxgJv6l3RmskG9NvjP2gmFkJI3232eohEc3Po8rJ9ojnlWJJgarTwtpkfkh68WAU/UMl
jWSLWew7Ge/fmmStv7hj+S4wXYJdJqXrgn7+6bEojRoQ/1zKg17QKIxJmQZpP1DBgzs466i3iJSA
g1zM3k2J5DCIulZsGFrckvH74kU5fAxHDrspWqZNj4+bEZl4JWDODD1BT52Pzk0EbyYYIvsmYTLI
KpAnUY3lNUSL+CKM6W3pxCZ100d8rlRVDb9wq6l9noiXmUJsU0dJvTeLCRHt9BDbzipv5Pq0ah58
nTOS/KFZWVhGhb837OXFr9vxu6r8335If3GTcGas/2N+Svdm/HqTTHGDYW8a5WGCT0CJg0l34u1Y
QCyjOv6HbwRW+b/eJ2u+EI81GG7ev9yTjWXOjIEGeWhBl2514oJDL8pOESeVr/P9LEiwNstMgzQa
PKayjAowLqAhUAAOFTmNlSSsBYFXs/WZ9xHHw7pXzt4fXU6ax+jdFj4OJXIWs42SlRmadfdWZsuD
Khi6uuthzGUWm/mXaFqrVFCn2SLOpGCHmaqMgHJ1C5zS2/V8pZf2crGUGaLtMAK/zU8stfmJehp3
dTT0m2Lpk6OCx3VpgiKpsCiAEj7JYXpKexpJj8kv4Qi0evYyPbV9DEvD8uGNjSjQ9DvQTifTpFrT
3SHEizwjTsDVVPIn0bhekPUw7nSLROf1NuqUfVO505MTrw2EnWvcT7UWFA3VEnzSs2I5GrIC6rYt
c6Mms7nF+qi59m311vZ9OMGbwEOcngmOKwNfUYpbhfWaJSPkLwsRdWUfQAKeCAo5LWXTwAvlBu77
4kRTvC8jThbyibkwuTucqT+jkfucdJM85brNCnkM4djOwdoYoY8g9ZuAiyuPyh7S6KvRpv90Hjt/
cXtT68C0FjZiK1P8dk7iA8oa+D3loXPnNyxtD0hMb6gv+PBsbuu1/rq02lUPm7b3qfQu97xM+t08
ddOmyfgxBloh4SPZ1sfl6Y2t6YZFHwOiMjy59dUwHwq9I6YzzXGUxQhbSZaI32AA+meYLUm4xJyL
LKOwkXNeBIvLpkDjGZP188toUm6J1qwDhAxDoOKeQG2PyjqmMeQ8TEwMasiqJ5J7hqcexBwJrSBG
sLdiTyvO4zA8WDYYtaoghA/hpBk203JVJhOMQFClpa4t+JrmN6db6l0LncSlO8Dm6tyMHCI0mcOT
6WB1p5rv3R/n638nbP8wYYNYoVNL/Htd4WM1/Bvy6J8/+mPG5n2w+auYuzlC/y4V/OFMMT+YmMF/
FhH+0BbaH7B5Y8AGCepYaOK46n/oC40PgrPO5pZAZ2iYYNz/gzkbgPffntUYYIQtLEp63of+fQ73
0/E5QPiWbZZWBJ+5iKR9ErGYQsjU3yeSE9+RPMgRBWfevZ+aMEqMVKY3TMercCwSzwuxdIOGi1Lz
I6qj+Q6ytHwcOyf6TNwabMnFZOXtwi071O3K7CAozL5K1/YMfHulgknlThkibSTohXxT37ymzgdW
zVSc28iyzdOwNEWzbfwU1W07z1R5DJYTxcw7k+9diXoGLuds7XKts24ThM13eRJZgVYxD9iKRjNP
bTQjs0fHKbNQMxOD6G/VYb6rZudsEP5E0IEBp3EoTZNNk2ceeWoKuVVFMxKnyZsKmzLqv/EqOt4M
S+IYiQbJMM+rG+DGLlvy71hJxPgOQePUzznZuhNzGEHhujUXUb6nfOEHOwJ3x3YEjqG+pNHXxbF5
AufQrj7WC9CjIOKdfbQQNH2Uk8gf/Fxg/1RpcjsNkXyqMZvc9tDn5yvVqNhGvMGUZRMlbEZYrhV6
FAi9YcGwJLV3r3LeV8PhwXNKj6JyI8wUZ6KVKfd+SZf6sx573l1UUMlseJYLPYyAA8gQJl21c70S
LD7aNVWX9W2uN/6dTZohuk0CNg4dn99uRGp/zX4DFUKSrNQmJA0qGUuYFLasHkGmefcafQRdSsJJ
NHs2GXqcSZwxUApxEh0hY5knrQD5iEGnus3bBkLGwm5m67iZfkJkMwVAjAaLs9mwu8OilT2/s27u
TJk2f0ycX59aJNcf2eVaZuAz+nJWlXX3VddKbws5GFI6iw3/XtUsOmZO5UfOqPheAcqNefCjHAxs
kqIY4HXQMsizgsuFBeeLB38tyDvdv65r0413wyxI21KZTA9E0/fLEQg9zVQaDdq1AWNqCia8JHAI
AUCB/GJB2h8Tm63RJp7q4QGziY3wyFRA6TxNNzc6k6FnySb4nHzHL5kXFpP3HczkXChNMTlW2Pa1
PwFOF5rTfCE7NSvkSbvwngiUgv2UXzhQhLisUCjYEt4ubi+wqIhJVn/qLxSp4kKUMuoOlhQCZhsF
6wqdcqNYe0Ttxogsj85uWaJwGYFUJdCqohVbVVBR+G/Zd5yV8R1uFZfClaG7Qq9sE09NusDFEisS
K1rhWCSrJJveFMWxWeLpJUWsFWp+Up2xTDXbjjMsW1FbEAKogzHU6B62n2R6YXcaYz9dEV1yhXVV
LRZL1s9mWWPKAueVrmAvZ0V8UaN10L4k74Es2xQK2DgYQzj3Sl1pnsiO1cBMdfblQ7V41z3aPtxt
eodmrFKnKc2GravSgtFygn22YuCuWdpXcAXbBrNx0ETLXnn4mufU0DdM1t0bxKOPsGpJyYun1fNj
v+jtGlQwDAO17FDdTp540E3TYCVAK4wnC/6+BQRgLFDGeZBydnChAva78krIuvuWze6NWIzoE6lN
E9bWpniUDsVtNlYdal0LR1PRjXfEwRP5vZJwphT7vUWcS9p4876w2G8nSVfsZh1VKyj+LtCZBwQk
6FU1/LflUxUhdYRDeLvU7bmf8ginCuHdBLS1+yaS7S5zNHFGhzbdOh2a3RT7BZaGZi9T3dum0Rzt
gJ6wL4/sLiDiuDksFcVMMY7aKQPVfDUXAA8HN/68ukrCWKfzyV0of4Y/VBQmVfuRkLvpIMq4f2be
03NhTNo+btX70DrFfgYluO1bAGGjbkSfzdzWys0lgRh7TpkBwjPEcXDoFgBlWPaVhKa8832ky5sa
rfS+HnLr5EXMG5SmufdDnfi4kzmasrJLkXdZiKNGZ3Fv5q6R9IbIWLOt16Q98qcmevEbm1vWLiOw
E0NCIKLX/CGrvKI3UWn+WgPJw1dCMx2lhrcrgZ3uq2WsP9VTJD4iXNO2/Qh6u5rkcoPyu8LXPbWH
0iy9e5N/ce4cpd3SSr+4AIBEoPvQKeMOmw7LUF1tEN7l+slWWXzt56XnMyOzG3CcKTk+uUHVuGkc
lMzWhJbRJrQuGA3dvDGRYyInSVS70WqgSS7uK/AUbn5C2Ic7q0as16Dzf+lr0SHI7mQTpgPqVGG2
K26gumfYL27MLJeh11tH/JJcBhbZGsroArUubQxADJuxs7Rjiw74m8kW7dtQtszhIKmCj+0j+Amt
5QA/ZkxiBtnc2KFjp/pzlQzjQ4Jw+Kvyhnhb+4133UTGZ80f3lOysl5RBRH6NksRdJb9LC1bA9nY
ERhg5iOiX0B1y9xEz3Fr7Rmwfo6c4c0zGnu/VFYP6BmTgZnOr/M4+2FfQCpw3fZLU5KsN5riSKQI
rk/dqL/FkTtu8kyrQpg52WE0WMkFBlgNFhSRfleA2dvm3ZTfS925kTFuM0Z8w7bsDfSF5C2tfIGk
neptp5fLzQrAgXnTfR2y5Ik1BKUU9QXTGAIVzBHwIJjhkO0ialJ/fbgS07EWM40X9HR1G8Upt01k
lH4x8vxJMxz2Z4TdfU4MF4hT6rnfWr19GEb9ncBLkCEp7EXN/STBvCJqBHSscuGe/Jno+FoMGARM
ciNjegF28adJ5hHPzrrejmRkhl48modMzeXRHOsjcREreEJ/Tqc5vy645pEZ4r/X245RQ9bjJBXZ
vh2L+lT16tFakm6nL4lks7mGfmbL1576M+jNoXpkbD8GKSJCkDGlOTNPkSMSZQInZtmVOzUQUtlq
3lsUG6/AUqNPorHNWzzWgP88G+1sz3Vlv5VGqR+hYLNoS9L6qpbs5IbG+OaWE8kl+lemnk2C96Ko
gbp308GridjorNrapg2ZGaPnJHsqFvdB1+aYTLIp2wmqx1tDutFdG1Wnli+9KlrIwuImmTsrgPjF
JcoGL5wTBdtCz/Qbs86eVV47bFWTYY/t3x7wXcjqYUgGwnVoBd0RJCnmBrg6Co1y0zkhUSQvPSTl
tdhsdHmLOy4OrMmny6ve7TQGMlDi+tDEbTR1t0uB+CPpCbwAaZHV5Wf2olAOOvU0dcNdrfdI1OWZ
ag16ibMwaesjFczzQPj7CGGHcDCk8R7Z9aFtksNG+rFlX2P39a6dspFw6dqNMWOBJBmkXO6MVub/
jZz49n8RQa7dG+3WPzV+/wr6+vMHf5jKnA8oF+DkrTNjGx8Sf+effd8F9MVKzES0ZLnfsyh+iCug
eUEc+Dn378++zzI+WN6qgXRM6HtrJ/mf9H3GClf4eZYt1kaL5RXyR8SY9Jor0+6nvs8X0DWiqNGu
sJ2O9+Q4l9vFau1jWSz51q2HLhTLaDyYhYPlssLfrvPQPZKzR1WTV9PTTN92ZXZGGQDd9hhHiNHe
QMSSAdhpcl0dmWxhNz7ELAksls+byFr97hY87CG/m0B6b/IpRveNpnqjE17BYHYdmpVrpqeVkwDb
WIXx2MuGLVNtEG3HPOvGmsbuiUwlamyXaJsZu9hXoQ0gqM1n9lDvZo2Ni8iw+9mfKTLJyd03k23J
jZkN5UOKR/gEYYrQWxcT3UY1Zb5HwIxYrJDqeibI61jGqtxmWO5PFmrAXd8NPD0IDnMIUxLipnU0
Q8HmnaNwVPRGG1c1rBhnIefDAiR1C1qAMstu7GvRegdymR5qQcS2yXjqXOb6lYxUyRgSi09MCB+W
MrJlm8aLdr2oy4ALptp6Um83TZwjHcGNhh2mDfiyyqult/Kda2vuqWRkGkQVPd1gufVOGTEKUCUJ
FkdySWeTF8tjY3PyT3PyQttqPKNXcY7KcsdPUq+MTYIVHOG6WUU3dTsbYltUSdoiaCXpWFyNMjKX
R9nilhi26VR52htZIDrTcBgH2oIssMsoy2XVLYGwKzDbmtVjH8N2CBbTlN6NH4O+BhyDx4qmfWyY
LCKhPTDoU3u3lBRjKSzVW1VCCdBYbnGKpFqZ9Btv6cwRzUFqX7t5S3iPTim21fKFLha+Fg9YPFT5
jTanZq0xRFVk9uyr7ySW6k8wS/6d08Jf1EFtqb8zXNxI9g5El5Xu0i4X0ovfVekKfmkpVLPpHipB
uZffYx7xco3jtIPbIIZlb1E/rzUjLZ/zPImhE4/aODuwYzQ/K0ofshfiWmMnWBzRVBCJVdlCnacU
HGWzA8kjiaMthP4RZLu6n3CZlKQ/SUjYIPMyjOBarMJUtzEzaySLrUkCo/aS5DbpufiOqf96p1Rn
0rXwH0m/oU+JmwWtjxE9SJwMdYCnqQETAG/6JbJlXt5o2WzoQVnP4nYZJ2fcIZuZomBoEqQB0DYl
2mI9OVQS+BkWNTMOYEDNjy2zBFKStVZ9zNPCxy7VOObnJrGMsIjL+LZJ5ubWaVKP0rdm4pngNtzz
BsR5Ed2ae9sgK5QFXvpZ1ndO18oXuFY0Z26jrw3NTA7FBoE42W5ZFh0TDxa7V7sao/Oud+H89MoO
ge73kF9hxvOVQwtb11T9DDV/zUIWXU+t5Mq7xqvjvYsVPNFH+9bPxvgpKpi31jSVNiVwvHy6POX/
Own9p0moyTr87w7EJ1wB37ru27efhYbm95/68zT09A/kLgFnZte9agn/PAl98YFnkokTGbcA2obV
KfBjBOp8QGAoEOcbaDku593/H4FaHzggHaJufZZLJgG5/8lRCEr316MQbYpPJDXbLtbxwsex8OtR
6M6tqSWTLY/ayMin3o+MRLJxG2nTRB5gyeCBA8o1put+ZZSXHa4+feWWk4XiHprSSllFRNhGmePq
N93KOqdiz7fOyj+PY6ezg6k1uTcc9crzqsEBZdrmF3+lpxsrR33wbeZcK1vdjdyvg6yhrZsEgEAH
iUMglU2gr1R2iOMDUS9CMO/El4QbWHU7mzENUZYeEvpsrl4tHK+kMXXlceDBSAqGsxs6MDaiRxs0
Zml8q6+seDmnxRM+Njx49HlIuRHpVq+JPjR7A3bHibDydXphOM4f0QVGry5g+hIO5rkCMfNMMKx3
rdiqPQxTa4SycO+xCflnkWHw8kpSsIukw4dIW3dY3GHEQETzEWWi3bc8iQ9TakE7hJ9f1RX+WGgx
O0fjJFxog26l659imYd2pfI7guOpxon42aDV87YwfqrNkMPsb6EhbafGEgFCaevaz1R3HLpFO0Ta
wuwwT7QTC+EaL26zBIlGi9ahTz6TD4N9ovE0ggMmBBN6Sm9h4L6/jqPS3gMzK3dGY9r8rd1yX49G
d3ZTjR5rMJ4cRUbBzPh52004VyM37+6XnAZlIlxi5wwVNrFaYZZcMw8G6nkCgj6LMu32YIeywzBC
CKX4i15GL612PACdr14KqZd1uZGdY9T+bI7WuAWlSF7wShhzKTP2A+1qu2schmizwCTigXFaqwfY
yHPr/+G1cnqPmXLulhXLyOwKTDX3jXVvsQEDbZfVz1i1smePPfkXDd0LCpPFFmeCL8crT1sJbKUg
cSD1iUyoY2bJUNK8MFkzKKI1jcJccymKSX9O1BpVgeKoOXhDld+rqtFOZFyOtwberCurSWnv64KU
lyBlBOseBm1I510LqnTckLtASMay5mUw19hllwiNRa2ZnGuuhnGJ2GjWtI158Bg6LT4RHGwfhAwK
A5ikCWPACEkQwkjNFnmjjKW8A4NygM2db5JBNufWMb5UReNG1w0pLckVPsmPTtq6D6Rx7UH06Nqx
SwcrMvYF2Mnc3Yz+JP23xSK5ZxtH88Jhqbq7bjC88g35Ei23JVHjef3wbGM7J39wSBgUAE18sqKO
fWI7kEhQSP80Va4ByyfqyDKoE6d+qJVWZlPAUR4faoti5tkoJitXoY1bpU+IgnQr9wRKwOu0sLQz
Q9zyoORzL0eiTSMnY5ewreJIEG0IojAQ0PRumtkt3Y/UGWTsbjt71u8lpWT0lSjpjqiNxd/whONE
tDSkRHTtXLk2tAFor6gMSE7KAzUCy9+I3s/+cLVo1g6eHEHq2FUxaZvKG4Y8HIcWRsnaGlvnKS79
l3Ku7S85lDSuFAGLBoxgL8aNbAD6A32yvjJ97/M9U/SRZc8MoCgctZTqAX9w5G+lnfOS2A9bIoKU
0J/MGJ8J4/WCBb6YCJPi2ccr9nmEndjwOziJZQxskoWsL6tbF+dE5QQzxYvZX5EDYwvSFsmUil3l
EtKVSOdWjY7a2WuAlhDFSCaIzWccOEQbPRWTZ1xRt3ftJsewjfW69CeEnaZzlr7VHPPU575XdhTa
eGoJ5B5Md08qXrKX7ujtq6TN76RRXC8AC9xNq9vVtUrs5CqqaxeYTG8lLKo8l5tqxIIcDnLQse87
xskjBgU/RLbeq5SZeuyk25bAEG0nyMZ4dAsiPh0DA01gTtDwHU1KRM9D9eCNLrtch/XT/7B3Zs11
Ium6/isn9j0VQAIJF/virElLo2Vr8HBDyBPzDEnCrz9PWq7d1nJv+dR9R3RHhcsqAUny5Te8A9I2
Lh0pEV0ip4FVbNfDxdReAgyIvtlmXSdEZKthXb50S/eZM6q/YYqOWSqa+tsMEaFw49qdfZesTnzQ
iEg8+F4yvPWgc3M41OV5mcjhTTOGFgniYl+o2o6/rJSswPuc3SDBcxM64yNWI/aHQjrZbqii8KOC
a95sxthtj7nf6Uu5yvUaaE64wekF3P285LS3BN3NrkEkKNEHmh0eIG0b9tUoUodcVQlvn9PUugXs
lu/xej4bsGR+WGUzni/4eqJhX6OsrCq/Y37FJGgdLIWva5O+wZyN0X+v3fASh6UWvp5AeQmp5g1I
F42kuudvXIfRXIIU7W27JGiGwgfYe3kE94cHQFoEvDsuM15KaFy9D0J0PWehH7VPKnTHa2od5xsD
hebgj6vYF07sHIOhE+8tzfVwYE52LR5dhzyj89bXY3lT2HP3OPEdXtPn7m8ReomuwI/W2KTW+RWt
SSwYRKpuisbHnAZo8bFc1acu9LKrBXru+5h5xU0cOzgj5kNAJoCbMHx6dJKbStg3g06rcZvx5d/6
udRnECz7J+CDUBCDYifo6b4F96mrjVeFwXlFH/Itxrwg16ldP8+opG1aXdmIsDb2Oe6r78F5BHTY
aEuXNHGNZpKAVFH0IXm39UHXsb2f06a71nW0IIE0UNVw+nc7bYl259ElBnrjjA+WO+GwNQ0J4zMP
I64ImvRmUDqglARMuqWnDp0dZWwAZFUIphVDh8BJjIXsHK4i5KPGS3vXADV8cjXNLY0THRprdk4k
6BGRAtSvGCbJO4FTTsKRh3t9kt4PwdJmb/+T3///NLxoR70KdPi/5dNQPP2a2z//Fz9Te1CKf0VI
TwQRMQ6B+n81uhxJz4qs2kZPByhjFIBo/pndS8zoaYD9wB34wMToZv2d3fv8lY+bNbKQQno2CId/
kt0b4c9f+lzmdhyyN482F115m7LhZXIfSrVU1WR731J7bfPv2FDGwt6R2VsdFIkRMb/HvEyy8TAs
AlOkYUA94IumkqyvHFw2qNFbywO4UJAyMhmqI5iuKaNivuiH3q6os7c9orYr7kEYrCjYIVASjaZn
CUkHUFk+De4byKat7NEmbK0ZdaYJ070ynxI+HW+JMuYGK8PK8IykHwGJjc5yP+q35axJfg+1yoc2
Q94FNWNr+0uddvsMXf0/9VTdNlk9Dv/9XwbR8mJ1IuSloH+F/N+n73i6OkieO804rP63dphVxDcO
p4cOf+8JUVxHiR9xSe1kdfW9CwB33dPOZP62hbvT8zy1g+PRw+u39ANh/S+QLfYZzIxItwHZAvjC
+u/khTEN1lUz9MlXOiZ+cQ0fJ/nB8ekY6RntfeB9lcwAepixRzgx5tEtmVxuI04KtWpYQFTIiWn1
RWmrARLKGicrzI1S8yr2Iyiu9THtg9jS+2AtuuBmRYqFH6uQfeGosZNhQkPi9Yd6CRz2JCar7EFK
SxqtEO1+gHB+abbGaaEzqyjrb/aMmfadX2dW8w6adbPevn6hlxwBcyFoCQgEBb4TsninaOilrLpo
hUjzFSgd08J9W8YFquiuzReuhcy9N0js+aZhGfilNW5bJ5HqXQFgI//++p1Q1P+6s8ydGPgShXtI
2gpp/+V350BmgxOQB1/VEPbBjd8uORyjvrKERKqVkQfY8tev+Nsi+6DpCSUCKLg0FJCXV4RJY8mm
lOJLOQFKXHbd0lLQMzJCZeufoc7NOgOY8hzqbCIfQ6wTQC0gqLJoAaV8Rdt+yLxvLlP2ND0Hysm+
SxpGXySFMLJxBf2nD8keCsz/ANYSdE96FQJ5tD7Ki+GLtqMJAG0uyxByoGtlrO7rlzoRLTYPCVwY
ad0ApDvB+5TkkjeNA5vDrb4OALEo5rIorh9KOJgdAio0P5L2jY7W2K6umox0wt77Ki3Wx3yQgGY2
FQ6jOkazPq6it/SrJRpVqTKJNJI5fbgcp9nzqv74+k2b6PBL9JCESfqkEAJ4O7bhtb7cBNhmh652
7fpLvYw9dwHCp8i/K2cBLNtg/QhaOK5UA7b29es6v+8+g1B10a9wXOScTsNWbDm2bvHF+Lz6luOu
W3B3Gf5RMmxT2tiOKN2hPPKZFPJpScsEkELX9z0w58rSrrrPqnUGeptiQDF+pjNkPN7qwF0useT0
hnD3+t3yXZysEzcoScD4TKAS0Wc7+Vh8YEl9NfUNPpBwaSEuhsu43oJY6NlUK2inRSEw0w7BjSXi
jK9pqJndWFv4VQvBMiq8ZPnCBqzy78FgszIcfx7Icob42FB+fw7AXtwSXXw9JcGHASnTGMXcShbs
VFWOA2+n7qlyxh2DC0AFiFLFJkRjmJZyQXfRZfgW6PyoP+IBSQqx6fQasxa0jgVBHkPbAC6v63WG
pNAhFwveMPDy6lswoyPgMHOJh/WWzz/yPyCvw9bsVzTxITS0eURZ71CpfcAhGUGF/QTff31cRwHT
UfVdAM4459/MG7J3IojR4Wl4Z24KTqfbVKh1QWfJmUHwocchv0NQGud5mhwWytHax1oTqFK3CZwM
mj/qxxKOItWMTse34ywNPmXpdE4IHnovh/ibJxGXtrI54sdBTZqrWQlk/huBwXT3sQszXx1jT3XZ
denVAIBmmpD1ZdpZy3SBkpNmL+kwNpGPws9ZLkM1pByWdjyaM5MREz2aI8OvEepO49VtURx/PoAP
FIBHRfA5MurDdmyxoL5ds/2YJpkgVlYSCcU9o4yAf8BNXqocOfAi7//+HV3bWf0ehKGfpVu2XAPJ
QCBJyRpMYDa4tG4pJS+YOfFMOLmZVaUhNLNyftiCLznO85gWFzXi3SB6nJQJEvAcCwXD70sbByxL
u8iOxyPQm+3S4A/ExK9oajYNvbS8eoeDbSOhcgu6zsGmpanCN6XqKGLXJG5f8s6EtvmFgtIshokK
WDsEguhBiPrSVVqxho1WOddneIqa812I6hJrQg8TLbTzOKgVbmXo2prcjdmU4O/wjsQHYePnURvo
607Eqk5QSzHyDoAKFFFg369C8TAMn8z+7QWMpQoiu+iEuogGhbj7rlkaj09hyvHTA6aajLhzABQH
1o4KBU/Pv5yn3NyLF6UGyB+gkLF8WcKuYKeINUA1RQVofAM2r7LQ5G0xuijZzQC/3v9A14s/QPld
JLcFiNOscQc1Pv9OQw69hs0aSrPnSlJA3PpGjazSIUH+jy1qUmt134Z4n953Dsr0iO/lI7GB1HEl
y/Bgq6t3S7+sJnikIKieUFfszSftReaX9rT4eRMgSCf+MbYO1AiZFYhl7tNGtgPexdoe8upalaie
iX3XI+pYbldyMbOrRZbBim6LaHX8I5xHX+Mtbd9HuK2hSoo+Doh4mNMlpeMhsK2Dj/92Kw5jsSSe
DaBzxds9wbNuvfWXRbP9wwG+Kh5B1QyMhURhboKbAA2XAolieyzpEYGUEtmbBkRbDLQ2n8wbrjNF
//XAjH5QFi7lNhzwje67EeSdLofBmi+LeIBASQsa16wvnUeb13+qB6fmYZA4XBJEDFC492rUSpuI
Xi2UAW8u9wRiws1+FAlYqm3STk0UbSbydrTbMSYd0yOmPajw4ChUEGaDLysNI/pOBNvFSE3niDbS
7uhT7KCTqwIYliNvRk0XgM2T5SakyHFewHMXGHzwJ9SsB/ZQLDL05y+btVn5u86l8+fcrL4gVIKY
Y5V2jKwd+iratpypuxnmwCXkMroEhLuvHWY36R7yFSI08J5sEwUx9TEkDDtr41GBzWlnfpISpuPv
4K6ZuFTYqtJvozE3GWHqTQh/4/ulA9YP8C3RQbGKfAuOOw5sKNUxKGjOefvd4l+GS8JOD8th5cbp
R09c2nNKzf0TLjmO1AJJX0Cn8gEx7EOvNIfsOEI9BkQDSg2KlsTomPiwhKnlvdH2AmhuQ4jCV73t
RlyR9iECtD0oO9ekWLY1F8sXFGyoRtAaMHUIUd8sztx0AkJqgdhaF+2TNMeC93zK17UH8Il56q6L
5zreQ7OKu7sY/9vlEtmkkmivlllyxzKfEQU/NFUq+bDzaSWdPobZ9IPG8rytq2w2f7d4DWCL7Zpp
kzgHjWXC/YBb5foIEorJ1l7IHnEJQEFlwjhdWtiAjVsvRBEPmFrqyPbGzQi7uwEv1JGRyuoswSer
nsv+zq50eY/EdcRQo++7rLsI0ItH9LdRU/ulhT9vXfZJZXnXMXcqsGtrs+5TRsxdDwVq9OVXLy/X
ni57UPVP84oo6Ru0amlNzohnN5et8Gd0McIcn65223nCGyDczT4C4phIxrQSg8qunCtRcqzu43DE
g6HjHQFDhOLcrUiB1qr39DbRhTIp/drPS0nDCXX/aNP21jJ+jJDY9O6Cclw8ZPE7Gu0WnunugmJR
G/H8Mfs0TsbzMeUkK7dyLed13UVZCWrjELvoml9qPg6UDkfEIgHOAHCPZCJ2Pgnaep/kbtpw8AXG
uhuYFi5l3siEfcGVpEGcLxlxQrMaV+aoEUoXNXuck4/SFeMOQD58njiqbfvMmZ3UPcStRpRxM2KI
k23TWPjWbYtMrveAmUWfN2d2KwEO7KPG1vpej1qM1/h61dY72voDILSaXb3xgZD3tEvRFTZYW5wD
2rNQ+8mqkWyXbbCLNGC9M7yScn0APxlWzSYqGuGmW4lgfBd+dqo8rL+mwNeU3sFaWLpvKK6LadpO
krEcbefBH+2zMa47nyZfYfsIIsSIaSLq4EirADsTtKS16beUGRAAl22DpbLb7Bx/XNZgH4hRMLOA
Ntt2+e3P7Nteyjhw3jFXaJphM2PLw7HUAppt/Yd58dvW27Xx3MeKfMpOyFEw1vTJxmL6q9CfwMSz
/2urz/kMe6ENE9oHbW8+7g5VZc5aDnA+B6ShTYSroN8QSjKLfnaMxkuJb5R5sHYOL/EasEhJGaEq
jh6I5jmnzFgjdraeLciDjfFh8huTpwQDkA7UIXJn5W4XT1VwNaeuyoIPPghbbsVBZ5YWdmKN9Bra
qfMJk/4wkNmHiDO37hksH7Lg2SZ3gyO6zC2xLA8zc2gwaI5hkwqctew9+s3BKo6R55akRLVLnW2d
I5xo86DkJSH9Jt+vehMQq9LljMZC1yM1Yf43skBtLc3JGTKa4U77JJVce6I/36x3ysNQttw2McSH
msKsifmWBr/puf8hyk2cLDxZ8iPo30XcEZKug4METg/dEtxjrIg2Lp4Pwed5Rir6ELi5rK+SJlcc
i2PbmlyqbqVJWdJoNGs0NnUwOt8na1hg3uHurSbgXU5N32Aj21iztpENPbe6JobjeLLHVYJ2TzBU
5pT6eYIhkcU6InJmOhZBNJu7d0RssZAtvghRA0q/ougAm8TCEmZycwfTYKVsn79XYu34hDZTK1Yy
UlljBnLfVMBqPGzzoJbSa7fQ/YE7bJMHvPMrHfsfyt7hZp5fIwem4zxS/k3jfdjFjLEOIq8d3tE0
wJzqgREXCo3Udc7tGP3zQvrIIkDPSKr53CMdRZkFLCBP5aytaT7hR6ZQwm1BjvG7bJClpOAzFHMO
xTDo2CwV/ToHjerZ7iW8F0SlSZzd2GTzCshT7x/tNhlUeLuOKf5WV0Esbe5nWTGdGPZCYNndAXon
ybwvmfLziXQQPml4YSDID8SY/ZCoObBePmSdYzaYiPHhcc86V5bk2cnz6ZoqhMmt7dTMJKpbmKxk
gQHSPOSbY2D2Y1zmCBFsbVYAhYBVQnHd8u/NT5OV9EjplKHkuHRS7suFsyBNaohTT2KSebC43Mzz
51GMPu+lnOaGl4rktRirK6GFSj6pcE6y/giOsYCLXaHayzbNFnIC3KR7z+zdskag/LqanYSJQlIO
oTNd8AsqQVI7NwvvFgWgimvVa88j2K3KTLMCUAjiL6qh5EtklPVPqp8yUaHnOLUYkFJbeuLKm52x
QKnbd9lnFZxvVjZvfSo2G4AaLwTsIuklhSfveVz8laHJ7FI/BbDGtEJzRXTFk0odzaLEz5nPkNiK
XGNowp6nzXRUkBj8rIjDtUbh5qCTxKb6qpNO8KeEmgXRKMuy9BcIBmgU2WgS2VuRtinliEr7BPlU
6MJiug/WUkwWiktQiW7xmzdFN3qdJgvrtWOKfBn1JpFPEDdX9/EQG4fKsaKh2+x0aK34TPbKr8lR
Ih/RB1bdRNzV6ah5zzvZYvdu6ge2U+BzeVp7oPP5tS0xOTi2AP1GHIGkZusfndBBBmQpQvKo50+v
VqVJrUqriqDmYRILOH03KrSb2Rj1bPpHViwWsyWlHc71GxuJ5rpjQbClARgd4UMbbGdHmk+cajlp
r4Og8EhelzlPzuK01tNbbGzX4TxEf7M8hoNLTcHBZnnkB0KPaKkfgrJo+DWRh3VldJZ3tclEXVSk
iDPgAkzVqIsEx4HzDu4QQYqEfwrQ65mJzvsoUaYKfC4syng1N92sel6SLV8ZzP/NGGIsd+GpMGej
UyTZ7P45rWteaeYgrl8cA0KoKPdOSswf9wwXveJatjRH+MF1YUct2Nix10ZeI8pKusCkqWZSDBCf
yUAq6uJJNNpU6GATTeQAE2QSXYyWzK58vWv0b3pGIT3BSDDQkb5z2mAFPoK0J+zAzzoeTZ2pUqtM
/Z0FeqKMNgNzT17p65c87arRpkJ6xkf7xkNJgMTpZTtvaes6tMdg/OwHs5nePG+NEvQOR9c/vZTE
og0zETMwYjR10ll1MSVaFd2Jz5kXm/jUBJ6AnKAJ1uyD16/1oxv4a5sSBVza1MLH7AnM2W9TqcF2
cCssC/FZi2qikJnSymUnQvNJ+QzTvgI9A1elIWhMsGRgu0OJ6FD7aaG9QVkBqGa6cJS8JvY8R+af
s4+6T0yJUMMN4EyQAfjnf9ppNyw2m8QWpBDlOPi8l29F93E1JrP0nxDV1twHB5QpCzlcKaFeX6nf
9pygMQzMD1ts+qrhab+bNCpzaxKopygNBTz9eAnz+dFZpflEYAsyRf7DPjgdoTi8GACJeOHRNXVR
AHj5cH03iDChf//UeqmJUaPmY7tFD98cEG5kzqw4It8nmVj487fSxSftjdGf889ff/bTzc/UFJgA
TVrGpChpnO7IuR41InCJ+ERPgtJxSVO6VCHoOCLg61c6XWWsj22eVtiSq9EcO+maFySGoYAY8wlM
t0R2qC1NaZ6BkeGQT12TNb5+QcMu+HX/u77RmwQOKnwmfLSPXi4y4hsrwWTpP/U1cyLkjIFaEeYI
igvvNe474OabNEuWFBG4wk85GV+/AWjyJ3cQsIkRlgSVCiHWF6eRxUvS0mllDbjZXpJ6zywL4gNd
jzTKz57TFtWnJjUOPM/E759NcQtACOUFAv0158L8vDgVpE7WiNb/wlfcQMSlWsA3ouZIGAoA9MMu
FKMVguh3ipFoLWffHJYY6ODVtUtj26CIBNGJXGSUE80jZ+71DCSloEWHEVWRueN5xmg5BPddWCa3
GtAKJlhYvSupYoasM8d50GbkNnIQ5ohv277ltuRzg34gtSdqFoVrkqY8HH9kfK5jkuU4B6tG12ZI
ZtY/TPKezqSrNA7Bl2kNSeEPMke/bTjpuWiHImwANuf3rT1RWUCUWpePTdoJctakhVTY7CJ0pQi9
P1vWr79x892+2HKE2ujHjCYECyAN4uBXwguDsmXshnD+GCWB6TFOWRQU12i8uYV1Yw82dwDhNpoo
orQTm6QQyyFzN6/fxumTCwQdEFW1sSI16OZTgbE66OqZd5l+LBranxcY0IzVg1vMbn/lDuPN6xc7
3eRoE/hS0AANRMi88lQbCahnkqXtMHxSXYueC8ghsy3yvDWZ1euXck8+aX57KCE12YFk8gb6+2Si
lMzaLstauQ/1MNrhLqZ9iW0TNg8ZlW6W490iNgy8K/4hadiwL7UvokeKNR/UUUtblxYMJY+Z37cz
8E36CAB7ybAz9Do/gNrlq0ibPDVtLW2ZNkA4YmeHmkOIjwG1a8V05F5Br+fhrMLnLEIq2UyKHAUB
marKmQoUqy2LOFoe6sZOvD/oLJ2sN2sA7grgu8sEEoD66Rr4SImj3T3ph6nKzckcN4wqCpTIGirn
19dbnOxn804JXuDOo4BjESGRl/t5blp6qo4X34de8+NaGEUGN4VCP4yjiVBPCHqevZeAdFiFWtem
S/rzT72aTIcAnXIW1/ek6WdSC7ZEOrfCE2M+t4ocss/VwKeK0l/W4jJxtoiJgmmPICblMSYMpiz5
OfhjWmSGSFaZu3w7a4gagEIjojIvfPVzrmL9mI7L59aEcuiAjjuUWM2bzB2yFszDFYEfj4ketQwq
o+cRGl8kezdn5sG5F8d0OQTeStVMC+T1JQ1fvj4pwQ1KF3ksO/I5C/3T19fxBCrEn/dLqYT8kPe1
bxg6rn8MirD16PEjKpR4OrpcsDeKd60Hkr1yi/IRWXGDhw2nmqFpgsqvtRgUdTp2DzH163Bb6kGl
W0T53GMW5W8rRm1fVOuhQhL0CJpvmeUEb5QfN5epnQ3XnEjpSrWeqmJnDbl4vzJHVhe4oOc++OrI
9vA194tHa7Xgu41AneftEPW3HqcSziulJa5hNWDY1mKswUy8fEQnwEMd0mVKkLcj7bwGnx+wmE75
CdSEf7noBFY9WivIgIi2l/cu5/NTm+JRgj9VkNLCAOMHabiu72cppsdMCJQTQhuFj51F3+5jMUXD
V+SY+ztkdAfSoniCiTzlB8YEixGpYri81XOUYaPpVQpP8GY/zhHyZ2Ga5++nMAjomsfgj8e5b+5X
HNJ2pJ+4GdWW5aE4a7/1xsX+7C7j8Al8pgdy05+2qYaHWMgh2yPcm/1ByuxlsGZDMFYmmPmkCp5L
onAS07DmKWTnJ/VX3pe+jdy4htZR/lBy7e3g4Q/b78UB9XwxCVDOHPPkcKcZSYzcOzV5VH/FKqcC
I6Tte6emv7qpKtT1PDFR/yVN9ZYRoSz+kI/9tvN/PCZYHUY2hpl6Ekwmf4gQZOmrr+gkULgKXNr0
oRIOwLfXH/LHb/rXMfzjKT3XBXiAFp1R9z5ZUu1WhavAynx15oZvRrgcF5uGgifb6bSU72oX5/oM
o01A6qUftTuhWrzE8JYPdrocgX0B1gve9EEfXdRWJx84bwfypKkcH6uK5MUda7Rw3dHx3qKQX3+v
JhFe1bRn3yp3QYHf6FBs8OPF7DkpkjeiitjHlqwCujcFszhnRuDG7qPla94kI6OEqT84iW8/2XoU
25X394dc6ASEx5KYNIA0iHWBEvyb5igGGIP2ML3/6k1m8dNMpGcCMuNRr/qpdqLyo7AivZvchKFH
11vB0atxzN29/mZ8s/Iv3ow0YE2DB0FelmP8ZA9gzVwxPkjl12RicEA7rS82OsRQaQf6dx13yqv0
EUdC2HyZ1VZMe5oK/QIdXas2gE1bysR6g6OAdxTrQuMM+uynCpcAf9sX1jWEQHm1CGxRRSXu6YGW
bxqLl7YJGIwhqTZqxi45kuRb2UbyHWmjag5G9HsJ8uxGSFgCBZ3iY5Y07ZvKH0uDGh6mz0uZTg8o
uRZvrTrkgAi0Mx+EO87TBtPq5H6GyYRdS2fzAKl2oo0aE0YAMu9yBiGciXeIUIRXSKt47x262kjV
FgW+Bq8vrlm707WFZ0a5H1DNylPl0ImWMO9dxl+7zPNvrE7kj20mlmVXdLV948zUEn+44okII7tK
GjAmJY7jQg0ArvYyP0Djtuwrjs5veZt7F7TN0FaJp8W6pFGZHxhEjER6P+m/tuj0PGaJHq+yLLLf
WioShz88/e9bi1ST8OkC8QaJewoG7GEfo4MCizCBglxStzfxJwyLETfAqA2ypu0WdDiqBtD36NMr
3OVpgK4scNgdfZIo2jLwhBTSNwHq5yMGlbR+aaHX1pBeF0E2HDsh9E0wpcl54svE2zQyQo5xgPkM
CaC10YHpnbDZhtXqt2cWy3LIi9G6hhaIOTatDOvqh3oZFgAcZ7mPzEwyc3ojepMVV/iHMgK3RKUS
GBilUZKZEa5RDD0ffUVpSi4y3I2uxpKzKkW/6SHp2OxExkVbWIDDrYgyrMYkiDrNRJO5EsLwGAHi
a91ez20EeL7JWqTDWL/GOQecMuOqGCTu+7Fvsg8TDhzfvczNaPWoPP5T4+v3+MNOeVZQdXA8/62v
J1wmoYWei29hQH8AGWG4QaA8FqaGvDJqKvl1Hab4PKitzwuasjXoUQX1/fVN8u82bGggyEblOvLo
DbzcsCClBpgssvyG2fky7X68kGCd0vIqKwOkg1YV3Xc9Uq1LkKLHEsX6Yxr2MI5SKDT3f7iZf/PB
GqqqDdrSBWt5ithdIUwp6If5t0TawV0XOMM7t8TsTdLYveRcnG6mshsvWq+uzkstnOuxlhxkyKzq
20ymIYDkelZXmTWJ7yDnO3+D7lBx94e7fFkDmG88AO+K44YLZpqi8mTJVBUvVdR50ze63l3yQGaB
UBOdxGUzDba6cQOFiMA8rAEipb3ffE9XrPLQ0XHb+QyR+OHRj8rkykYy9cHtcTHcTpwChz7vS5Y7
yeXW6xj3Pr/o//Co75f223//19PXKqt32UCR8mX8lTVBgeKyzf53YZGH8Sn9N//B3zwLO/qLmgRb
FJuXTqZADve3oIjj/UX+62KnZ3N+0y78H6IFsiFofNDZNqzrvyUkJc7Vtk2Fg+e1pN39j6xaTqom
7oh2lqATbMMsoxg9zR0bJGzAa4bLdVSv1lpsQ2bby6EKZoiDlSfOCw06aauSpL0cfA9tvmVB0wim
6O3S1f2xx0bVSOigr2vmGMiK6Xfpsvi3VesMNiMVPJriEPMAhBfUeqyqwItnRCMW5kFQpxWx5AEM
SVS1x6nCfD1IZoVmiF3G1puoYlR/gboDgkdbQLtN+F2Arcim44wup1bniQQpGp/HUjOoiWTYqbtW
sch3Fo1Qd08L2PX2ST73MKkkDIo34K/0lpmcOTZaO4CO5MKtSrwVuZG+8iqcYcrsJq6q9KyT7iqY
IwV4IVVuer+OjTjyUIwjsZ75PKNUfR/mXo9Ha5XmcGl9IFuYzq5oCR3SJp6e+OKzDWRuGMZZ0Weg
xXJUDhsF2BxlX8bJ9UWOWBUn3mYtZu1i62Gr7tKVa1U7W6yc9E3KVNo613Mzk2ugM7HcWYsDzmgH
tiI3fpAtM4ozNzM6SCq2m7E70jSKHRhalekl6Hf4Tmb9dauHBpb5piJ/rdRz4f2fiPCniEDOz2f5
v0eE+2/6aXgREp7/i781hsRfPrM4YPoRaE8A9L+EBBv9BOI9JxgELWPC+D8hQaBMRPfdBW1Aws8n
S7T4GRlc/y86SYzbPJRE6M3a/0hkiHrOfZH3Gvlv38NXioSXZqcJDy/PdKS5LNU1cA7nzu3fK8uT
GwjSX0LtljerY2E3bTkopKGj/07O4fUwtOpDoPLurm2su87uh4uJ0x7wsuGXNpN1vtCZjc8UbcBb
CN/W0yQlsKagsbsjWDfMbnzfTYZbpl+LgOYKxrTCcbp05PnK1Nu9wX3Hbh6GsnMn9AWLtRFnbQF0
5Tpse9uAt9S8ar0BwzhWHt2mIvcO65rYUtGUBBv3QFN/pDyQNXKrF2mkA3eDDEs07mVqe8MhLT23
vRg9KI5Ir9UFdpcQ1ZeFiS8K5c6FbBb30VuSAcr6inULTAoPGMwZifPin+MK6NtMwPEZyO8hZ1uT
QjWc73CXwkV7yus4/JoEOQz41UWDtdv3KUU0xkuDIRQj4pq3wF1LbzgDFOxeMs1dh+0URJCVyUVh
z45MBQ8KoLraA4VfSAua/FhRUn3UdTZWmxIc1zG3dMhML/Q/Lsr3NgAZ02M2ZHdJWba8rCm/7tBK
O+bu/Jg3uMjn45xvnCpKjig6/ehbJen7DFhEsl9Udi5Dfd14/WU6T9P7IanqLfbdt6LSaQK5M0KI
Nwm+jDqeN/00f1xzUhi3i/DUEefg/R61AoWxRE5+wZD4c5I1oMzjYrpbw2lAx8CqzlBPeMQBotkg
9TafDRL3x9Ctz2CqvVNr9ojV5vemzMbLlUEpELjkBkK93FbT+LGphgvYIPWxGLMW72+x04A+qRvw
MW/RbTr0gCxSoGqbwi0eW9vKdhMCc/uiUt8w1g2uq2CNb+eoCTaDbQCHk5H0F/GuQMjtzFMeupwr
4ggYcu6UUgAYMcxGM06lV/FU9tfhOLt7zhX7XDZZdqgBd4JDStD6MPg8LLjVWaX87HOYdvpCo368
bzvfepe0i7ep8+RbLOLmjW+Nd8gE6ru6Wkqwg0gj0EbIjnWBn/2UcUiJZoFfXvvTYUTo65y4kB76
3o0OCZhX8G9WBJJv/tb4RQU+EhexmNixQdU+q7eoD39ukBvZAgYBs57g1xzZ1QAB32Bk6hE42moF
sAUUrRN4whv4N/eOX9sb4PaPVhmfr2s9w1FH7t4frff+EtsbUej8Iu0wUrPg930Xk99/mlaJ2hNu
AAUqCRQ6XeAxYbUpv1QxXQaAoG+nqQ87moKr9b0ZA9xlFOxPn2IvtJNdn6t12S74NB3dwp7eIdY8
y7vSK9Ahst2qxgYJ/6wW4PcBbc1wHyO2gmJqOeX3Q1CN29F21uQsyxsXZf+kr7aYjHE1NlaxbmI8
EEn4xdaOlbplVOZslWJbJJEqnU2o9fK1awmq+0R6y8U0ZvWRFsQyg4Bja+ktrD9bg2l1UGNoBso5
p+uY7iVzjMQ2+I30O8pIEd/aHHXQIuyunW8ggA0fyZigYIGSTtcDYwybaVxU4Q4XArHrLPfMdtFz
6grE5Zc8OJNpQ5TQ+Bgw3MB1GZTQRrRrsrHbTuzxrC/PkGbMNm64ftC0gh5l1uqbMree+KTeu2tm
byC2NfuK0ma0Ou8mpzLf9aWbX9ZW9hXyQr/L3DZ7rPoc2/Sg9bNrF30vrG0nyK6rUzm3aGU/dKVb
YN8cCfSTvbK5cKLxAO9PXSnkut/RFrTuCm+QT27lZ8jJRZ3RZOhzLOVSPmMyGXcfN7U+oC9rXwfx
Qqc4HhGYHcfxphwA4vJ76kNj2ctZb75anIOCt9WqxCHufI19W5meyVLdlila/tkyHGcYnu4mhvzJ
WbKGGxgV9dtZLB/rCT8EksToS+8Ob4ErpbQNCqGOIhw/BEuO+YSNkhndqHOvdMJdAfAdILvTjnjh
eCgYWKN1uUx+egiNT3Ztr9GeXDbbLElo0iuHeBAuN9kcFm9Wy1bXC/1/vCwmiRWEdjd6QP9LSXfa
45qdnKWRB3x3dsMtogjTpnX6s8VKsHMBAsxo0qjgLcuGrg87caTfMDK63wRz728SZ34HXMHdFCHq
440xGefZomOn9f9j78y640Syrv2LqAXBfAs5KzWlZcnyDUu2bGYIgplf/z3I1assd3X56/e6b3rV
6io7EzIITpyz97P32tz4R6UPEf2MCXyQ45df5zWwXNdIdunXEHOACGSrviWb0yBsH3xcAxvTI6wC
DB8dwK45Eg4c46eT3ye6rmXq1tuFxKGdvrqTUZ8uIdKqGtDplOx6ouFOWt68gty9hmzZXxlTUQS4
FgDcCre6FVQmZxJK622lz3Sj1rD2BUXGQaPfGDSyQuJIJ5pJNGAjzeOa+zxDuFvm7HeN83lZg+Ar
TDyAI7rPos7zK1tGBMjO4AMjc5zxCmXGmTXQ7vFnJuGY5997p/B3k1w+x5K/NX/Lns9mO7qOaiMC
25yx9eMc+UKNPob0x9RdlIsI06LR3oyWN/ByJ7TZ0eNnpiLfgdt+s7q02GFHmYJhsp5KRYu+zNvm
sfD4qxZkiYHsp+676i0CRZjWbyw20cBt0YnWdpHd+6KWR90Ty3nIyVYc3fxzX0YU5wNPF7vU8OTN
NS+MzvyQpk7FIYrmazYR4Ng7afFFVASVlGTCHZmoOLtscOeQBPZqR3hHeSYGZtwixLawpM9fsI/P
xK04bjCukrsR9dlWh8/72OpiucvNFhX7itxxgsTtp4obJvn6Q5dnzzz2eQc/uvIeGtfmz5o6pLi1
IVRMY0hIRnzf06a7s7soe3Yz/M2OM4Z1Ed9Yom4PZu/FJnl5mSS0LOJGg5G3PgJEH5kAgzGdO29r
LZEjYFlgaULpxFlloTGIa25AVB7XAs73VEHz5ncOBCeo28FYuoO+TO7BnWzv84gc6rnXp68ZrpPb
RTe1bDsMyXBg1mXe2qUzwNvPpoqdVYKitJm4+WLwGSfaNitCLy8NKrTLOKMDCNk1NUoMIUXIcbX4
3iqG6+uDGvObEgVXB7OrnL2Uhs0jg765PnC8XFDN09zazLH5gYzJPnQ7/cxZPvvUMij+goTzVIxJ
tBCeliAQjM3XAjLYh8pJxVcjzrQyXPDGMytO++koR0A1nPkQzG4me56+6oVXbGTdtx+WkSNixOZ5
vcrv9n7l3C1OdRVBo3U3A6+D6UBgSMZydgb3NYrdMkxE6976nZ0+2VJZ10af2huF9Wlrp6SWyFou
cKMb8PV1Z9YXZVocNXF5tjdTLjxO0lFtYx+SfbxZlNeVGxBJ823FCHQfGyrbRe7Y7WhBcFzme+07
UDv7DHBNyQm4SJ/YzfInXnH9J4AG+gfIYdFBz9z0qNsjFW/UOKemGqBxpWSY5bQWx+IxFilxeoM2
Q1RaEnUi7IoHItHHfMswyD9BPxrCpJwMJhQ4GTfOQMI3BEJ13y1T96R7S/9qy3FA9lmTQI3G4Ba9
j/pYmzZDDbets25jkkidlzaBy1RXpC6hw6gzjg/t+BCDTCUYwLZ6f7P40iSrqZDzsE0znocreHQl
dK6ocD6Okbc4n+IcGPRm8CberF5v+TyIaoJoqRxQnFZuOTeOmSfPgzsSE1+7/YdiqWboOkmlXcMd
TZ+j0q52cNkQo5fLVBz7vtI3mZfFXmBZueYFbTmWTzp26ntwOJA+S7ZX0nE/jCW1MYTv/ktVVvhF
E5eYzW6Jr1RFSYoaY4VylkP5QCYO+iLdFfvRK/Mzc5ZmN5dQqOq4QVSoLQVpD0rauxGg4z12b6U2
9gJfNCMTZztkRn8uq6UPLAbAh96d4jshzWi+eG6m6tspTiZ748eT3jj0f1DXUSyU0Njn1iNzVAjZ
vlJupjDBAwaqo/Wh7mInb9nG5tpzVUvaeFL6AV31YbkqJksLIYwa22KRldqYbcI+ij6E3nnrmIeO
2cCT8FLiMBeEv+6BUHdpfEEmEW10YEXxOR2GtCHuQVfZVnjxuHFEPyAQAYHJ7kNP/Tx0Gu0ikr8v
U9NxFjAabY9qMtkM3aydmlHJo2JNbvrOTM+SgUAYid79Xqra+qpXK5tfYUnM9nDxHtrcj9JnwyAn
pbT8EaC5s6bzLQtQ9NbzvgH9jA9OX1KCG/jbwgYg2SMR3/o2ddidt35b5LsWDtSLTmF9NQLbCgrO
xwwH9H3NX3taRNPdS5nKT8lklZdxNOzTItMxFKUlN3ZikN9tJKW5jfN1mKpHVAdN3gIOx0ilcBTd
WDRyNwixrI8tVeS2myY/XHCZb2PedRTnzbydhOq2feEewcoPm5qD+wUMq79TuS5ebGuyDmWOry3K
2ZkKILqBi5dtn8bmwFzG9s5mWjr8vHiOvxS+NuwLYd2aU+K/6pW6HfgmcFZ1EUpU8YfGKBpKqR6v
IkfaKQDOuOZWOM1O+pO9bUg/YOq/YCAzshR9KbazLTGJCacRLf8MHlji/nXLg4a5eoM9j8Sa0ak8
sCwAtzVdm0MLD/Cujiz4Qb6r3XaMJC9yTA6IXorrKQfbz1ifUU2MQ21bIK38JvGOX0dRmrLRNvEh
qjWe3ZaNv5cZIQoJ8j5VlFsFy5iXzjjfw0Dzb4YpzrfEgjgH5lD2lkAMNsy2Jh5dN+48rxyCtm2n
Ouxl/NK62O+qeiYgShqNd5NrjQqhMuVbo4isICt88/mNMWaObUVOSpqUz5psnxvm/YS7envLngw9
qOXwqk+8WD2SpY84q1eiat8zA7e7nkA0st7nnBiKDE3JBh/Ai41gdDvwa6Ftnz5Jj0NE7G3mpXmt
suJTmwFuBrCn19se9QhZMKa5RbIpArIwoxOJxrDfWkgOJW7gkJrZ0EOtmrJiqwTvPPQwzbmGVsdq
ad29oeduyCwhPRdxnN/Rf9D1TW9NvbcdJCOJtqPeznRAfs3a/pm8Vh79pim2y0hzl5gh/dtYcUTL
umw4lFbXb0atEfdZB8k3l+prl0zdyS1TwHFejhWv7jdJMksgsg7dYKER+eqWA1RGnPjAdL5wXqMU
m6sUAf6Slceqx9gYxkM7P+Ehb7HKjdcmwUSPlFIPqdY0mOM69ypxSEECN0DhWIP1GJeV6N9ralMN
/WffaIjkns0gycQj4uQ8zAbL2jHA88LRNr0n5sxlYDKr2vi6NwCUi+yHpc5tAnVycVXNCXOh6rmT
bnsA6/NBOcZqSKf+m6mOqlhWH5JaPINJK47mUFmvrV0oGrYkr0qtfJxcz/wuZQmIOa48h6GTHCm+
J9kDDnDKCyQH6Nl1nBnof7zo86D3hCtMw0CoMf6oS2MYC45BLyI4ggbEiE+NrEeKf8j8VjHZ+7w3
/QtUIVKGUXRD3sswS/QkEySdxpNQbh09VyeI+8G4MDfmqBNt+Kmke51ntrwdHIsmgZFrdSCwyxmB
I5ai2g4eGWvbXk8woiIJPvIP/Ku88r6LWFyQ2LJ5eGly8qWen7DnfsQ4PH6Ncsx0+1zL4+3krOEH
blZu7GI6LSkiGE03HhWvpLAwOhn0Yu0Fygp6vt+7AZNoMiXsjiovNey9sKmE41awJUC5GMZDVvcH
BGefY285TSz4EDAiIRKxdh0h4kK+azfbrHFPEjjFbjRzd+vmTnGSNu2/xtfbsKLUD6lMESxbzVnF
w72fta96mbLio9kmX6i6byxZbWjMuEesHQLlY5fsObvQQFxK7XYU1lNqWO1Vh95lMyoHtkBhVvsE
Y9c2rUvjACJC2yi7b48VuYJ0LroahJr9KnFi3PeaThsuGjGR1vPnPCbeRnSzuQM2mQZZZ36J7MH4
MHp2vnEmIn7I3K3Hb3brDh/Y+0TgOLYKXb3pT6qhGaXDbTciXL6F8jT6LGkqtkrHpeI71bXVFW0Y
LaZFCDWQCuJzYqNcsUtogxvej4a/1Ls8neVLa9T1s810tdzk2rJ8BfDOzMSYc+1l9Qffuni3Dhkv
PIW5x50OHhQJYN8ckeD9ZslmSmNSHKx4a5bz/IU6i0crluVLSojDbT2a0TV+t/6rljrfSTmaZeAn
WntqaEPfL1ALwGC6YxXKVB8hntr9nRCJtdwoImxlAHmj3tMFLWHTdpDsljVZ26hTwyVVKJ02ErIP
7FKsN7uUrBzOC5F2YxAgOoQ2L4NDGg0Pc2x/pEKwPzRRXO/iZu4OPAdkVqkWp7XvPY6eww6fVOJD
rJNj0SaMjYw2eiknHItZGXkh5DRgrgWHdO1qxNBhnkEftkHTDckVNUQ37WJH1SG5bE5/sir2n8Dp
4Fbs4wisBk2iIglGemGr6NUx4HAtOLdhhkg7dJ1aPSppNVdN43lDAF/B14Nep8c3y4z4dPaFZ1gm
vnlD7IX+MPAXOBuv6ZennuRZ4Azg8wOTBjUTrmpur81e9meX1dOEuhy7PRqZ9LxItOUbXlg+pv4+
pmKaCVo1RFdiBOvWSohd5rnMHfezpRKPR7vPOuAjSR002tRQtKJXroIYzyUedXP6YGO2o/mk55JE
+Bn9sBSa/wg0h4ynJM7iTQVvaEIaOM+XOSdrNjR50LYL2qGUgn7Vxgle0ZSgpdwMpvw+Ul5vGRHc
zxpl/dI6+knicd7Ysh/3cRo199DaxFO2kv838ONKzuu2cdc2SD5QeQzepbUV71P2svquWLThSbNS
DIVJQ1+mhGt4rWate8qlpt/oCED2QhLByuG1Ne9bpNIXH7oqkShG5F+hOBYIldL8BNBg+IAMjGbo
JHqeUoZqKmGq5lWCmjEhE8uGrR+6KJ/mTQ9Hs0XGRNDpDR3+jveJr8yCnHEx22hIRptfusy2Uafi
DKtaewcxAzKjM0uxNWlDPeiLG58y6LMhnPj5eyFL4zkyWgq1xcG7RqdDEWpLtl4QZ2nz1Ds2oiuN
t26MYZyXPZp8DjvpFipatpcaEVcBrdErFU3ucRj1bivBT56lUVUtlb2hn0FJjB+7DOsKu2xabghT
s0JHWRHbSafdy7yRN1gqvUOZGPG2HRa5H1vidEzMw3GgqbG79ojA/kT3VuMlNsoHnfrurOpm3PUd
1T/tTJcujZZcSI8aQg8XHk37OoOa0ZbXfed/1QYDJi/SxYOT2CiM58W49gceDRMPPzEy5rFODO+u
mpwJ17Q9nBzNRXsMxWVjdZw6eirGkH6zOrWJ319rys3P0A+/ME41tkNErjuwpBdYE0koLCTUkZfR
VjSikl6Zmh+11Ix2rjKSrWT+u9VY6PtkkG04qFkcwQ3Rs6nzahaBj5cjMSdj4yCeQviEYBtPhHpO
yZgOOSosh1lNxDG7Bokx0FnoAyMGLDbIkofiMtkJPOiEl01mr5lVIJbzs+aS+WAzvqHHStbEXCc7
gySwwK+XGztf+P/16L41p/l2xL8SiCF/9FvxyYzZrEHVblOSczd0Sl78SjmBjyYYVGISb1pgDpuK
rO2dMHLrMFrl3oqzy4IqeVNbtk2Sqb4EcbzcQkaCU5s1T8jTszsn7oGhiAOFVbcfFmv4rE2MQYSp
fTIBR6IyoUKeSMjdy4EXNalRL6WfNfdj39z3tSjmQK89Xu3GehBMCu0WGBuGY50MR4Rz4mwN2qul
uf11LSp0V+z/AYQM9P+Wb33qRmJ94nI6D1JOR1U0T2+z2P+NrX83trZ1waD3P4+tH7+psq7ei19+
/Jk/B9fgPzFImIhFkC45vr1SO//UsrjmH7jK0Jk51o+YGz7pr3Ac+Cc48laR2qrO+kvSgswFsSO6
VdaaZ+j4Ff4baChj85/Umkiwsd2RLsA35EPWGfn7qbUHpWBJaw8Ui8d5ukwSLyDA1/yhg/qPodzv
xVsM2R0D/bqDYIdMbu7EL+KtqB8aYQL4PvSI6o1g0H0OsFNUf666Ybor8UUei6XJ1aZeOvn80+9x
90N5+jP4c/29fr7Etw+3cZ4iH4DVwc1+f4kJ+sPJzD3/EMMvIVVGtSN9PYPPBU9+4QVTv8RIarD1
VsxX2mVOv00asSFUOY65AYywBHNPGFZHWR+ajdacerBDty2MF2qcImKuPSvy09gSrvvWjS6lU4yb
/8NFYCQDF4qvi4X0yx3UlSXNslsYciyIXyarXnalVpIr6o7zx8bUhzAycpc9uJyH0IDP90zh6pEr
EM98v9SfyGIV011Nl4aD4ALiwmfMNhCmcJxA8DDSGY2HMu2Jkq6WDr1ASeDeP18DS/bffgcaG76B
rou05l/tYC2y/n52R/9AK3bcKB3oM0yTmVi/3wE53ysafyw3+s0m/wRa9d9SLjgJtOtgwz8MZqwf
8MLx4wEEOKnObO51m2DWf76yXx6itxWGNJT8Dpb46mp4v8KE0VZVyXDggDlG3bOjgCvvY//8z5/y
N/dvFa3jhPLID0GE9v5TfMV2AbneOygxpgRVZd8lYttD3noP//xBb77fvyTcb/fPFoASsVyxL/zb
ppDF6GxG1uBBwDc6Lm5LGI3Pmplnfri5hMxJD85ByVt3+QXhhHeWBWhui+zdC+EEJHrbdnOvZsz7
gTMQ3CaN1TQEq4a+RyGjU11UJMqyNj8OsVtBqlt0C8Z9Ni4qsGI+ZJKW2OJhTw+tcNqn0VnSwz9f
pPnmaHl3lQhScD/arnCpaXwbbdDPLslIREWfLGo6jJnJVDeumSzHUXukVZXv6rzl0GjW36dCaSst
nxCo2c0ORZn1u4GZ6I4WjbqRsAfSoKsIMncq/ckQUOhsUvM+u2NZPjG+2ypjFB8MUGhAvoHChOB4
ySPRc3+XLIgrOQZNH5O4IlgkTud9Hu8M4n0+s51BTOhs+zbuMWXR0UI4iLgFUV1EvQte/6CBKw9r
O4UrhyRp35q196AiOztmGn2DymiImGIC/jUByBKWbR4fLVz/t7JA+g9WyrXOcL5wm0SOvZWDoHS1
ZB86ZJAWeKXi+pCrOn/sWjoORMQHHOy1W0wq8+s8z2uAcNLRg+3MvR1ZVO6Zk4Ds4kizocK07u3E
1B+AkpVPbpzk36WRIAfPdZ9QGV8REAkNadU7Vsn0yfXIP3FLAfHE94tjNmfTeWl85xZkhbfpvLTy
AxM02C0tO0JLs8J+0ZsWgISP1yHKv2lMDa7RPWkblEjEVLnqhHCSb+0YDYko/nEaNCB0kYwCZOsc
3WJFd0hzK/Qj2Xm9n4QoZuRK+Z628gVa9D3ms504Y2BNiX6M87I8g/ecP2pF3lGXlvpyY/QaAv55
jWnSeb9w1B3Nvah979gvlvmiIqe9y7hPjK1RUIYNLuWH3AJjIVkRA9jpHhn/Sw28d5cnQsOHNnll
sFZ2HzmI9lTN08hPMxEIOdXxYZz7XZKY9yIq+y1723AkEnQOMAZ0Hig88QoyvtzQXJP3syquIVMm
2B1x1A1x0dOhWWF/ZdeHSudoKDJEErFFF9af4g9oa65JIv6cgJs6ADfRL5GxwOhUzhPdW2QLVUW3
ps1CLXP8x86OvJ2pFPPmqR9PxF34QT0sU1jqZhz0WaMF3YCsy+XUwhbVj6GBqZsWdb1GFcf+nvZq
Fc7Avmn3JjNfZop2icjh5RLVWwdwfAYWF3KWDa+hfJfGnoNLYUxRI8WOAJTTalc20bznTiMvQDEx
fMk4Vd33aesSGDbbngh0kcnbhdkA21RrkIA3G9aRYX1xMMxUP7g1j4ujEQ+QB35D367fipEGCLZb
6ORdEoWTnlVf1WDFn7LI6F+BIM6fzEGNp5I2wzEffKiusbTOStfkviHLIyQSdTj26M5utZmOfV/M
DEfhTrmtcSRg3l2ajdE45bbUY2J/tWX6aA16tcNfmxz1PJZbpCMW6bJoqnyzh7GFd/qc0vmmT0Cf
ATh7dc6qPicW2pmat8bhxqn7ea85uC+bVs93UTbM34dOjfUNnspiE9GDDsF8oE6qUbZIUXqbNObN
YSzRGpXRyy0dYbHlitXJdQjoG8mzBvuqz1dLp7dPSB6sW8GDejOnNM42edShT9QRU3wzMjUSnq5z
bMsy9TVhSgZBL3UfE07u58p2jQdNp75geJLcAj6lOhko+ep6xCsSEyS3icAY4oMxdIoZ3ckvRWw1
n4Dd5ptcX0YgZtSFmi3Jfs4N8zhaTU5nzO8fQbiTtE3n4BVIjH4oMou9R3GRjaT8wrAYnRaEj4d5
NuUNUNbo5LaKN9cICiN0MJIylF5jNNTAlYO7uUXhNW7s3hTbplvE1iI05HaB18Uh31r4M8Iv2qeY
9mHYK5NvgvdT3w9DxyVpxDsEHfl5cYh2wN6S1WjfGmwMzJuAKchOLIx/nQJAch+dqFXsELgrtiyv
UKfBYb0aJp0KauDhMR0U+3otmhPgNvI6qG0EE4ay2YPCt68Y5GmXmQ9IsOrz5l2IZudrz4n9eYxs
etARDtyL7kJ3jBCzXZROeLhyE+MT2sarNifem/5vvW8z8H8B9aJ5ZU/w7ho2BUP15s1gNvQe0d4d
MS064VBkya42I5CXFcFRnGsRVHZpgJLB3iLAJH+28skdTuJhr+QwJ3tuv5t/VZbXJGfVls3Aaqar
jnKnJ9OvVDosWMKWzz4TYMnOOrdIIj1hJTdouKZy+Z/O+v8r0hWE12qP/88H1sPL+JKmPwut//wj
//Je2NYfHnAUNGo/0iooZv/lvXD0P0Dz4FcCs2Dzn3CU/fO8KsQfuDo5lwLatjB/eKif/xRaG94f
RC/YTNEYuhv8G+O/Oa/a74+S6wkS3SbaHKxKHCN4aN5XbcAmCnSzsfiAgFoiG1vKFrGPwfcMF/Ip
EeHF6j5JC/WVoHDxkCS5dhF+gxnT0vBmF6lnh0U7Mbfm/TBueIbDztfQ60yDfGaCx9/jaLGgQTfU
6V2mSFwgfdxeO2lTvusxtm4lyPKz0LBJJ37FXgWaZF+LOb8sGQWuT8wQsVRa/231iPDitdhGtYmt
hrRIvAZJ240k4sn5BTwxw6g44baFPEgUyypXy84t9OZkz5r80oskewE/NN8RGGdsBKS551ktKvQl
bu3QnJfu26BiA6FQYR1jQEb3ceLcG52W0m4tWvGxJy4n/81Z9O0481fh/PYTOI5HL93XOahDNHv/
E5SgKjItap0PizL9IxRNCkgxrU20mpk1Pmd0BkEqSv+Oub44VwSQkGLveCjA01wf9kuCpRBDen1E
SjRcL1QrN6K36lcciNoTBM4WVwyeRzvNsuve7owE3UpXPBYFYzy0LXLXU+3eep762BWmfUD+cnbj
URDzJ9CF+q9Z4zRffnpI/qaLsDoFfjq9ctEWvCB+Cc6VusVb4JcDuARMQUAZ80qrLqNnY/31Y1ID
PoFy4k0FFwkarqmOsGW6rZXggglKAJm71syW66mf9C8yN7gNvj1OtzEDstOIQudDNPNPDeaGb9iC
jKtYE+Nt0jvwYUl3urO96JGhs9j7jOofgcUNoZMX+iGtRgZnmtL2+bDqsGrkDItO0QsHXh+u9MV8
rZz+PCphHEhgsQ+zp+juWCgI0mnOt5PNe1+XfrKz0+dC+oDbrHr8ireJfmbHKFJC9EZmW6iD6gy4
zEkyhHJAU52O04WHMr9xB6JYizbn/Gmuc8BM0VVWTrvJswVyscUZGyvT1G/SFKJX7Wb+nn4vlvWU
roRbVdMFT5MD0KFKs+syMZszYEpByVnJb17RlCSuUHUitrb9BnO4a1A7t+3Bn2R6BfxHv46Seboj
Pni4tvOGixNmz7i2SZaMVnKSofmwmLWSFTHdtp3BDQUJvAPjsRxGe302MUTcl8PYPllJ23zx8cef
LdiKoR5P02/QNL/sWTYGE8xiKynGMN+QB+b7B0bEQxTFg6td0FEs950POwMvSPGIBxdEussBAd8Z
a0fVy1cEsUvYdq1E2EGk8WvGbONGklJ4ajq9eXKZsm5QaOh7QmE/Tb6Vb5reKT+WDX9LPiibcMyB
sWrBb3+uI/J79C5etq0dT9u5rMVl0hWKE5AZPoFU2nxtJREzVcDKO5ipYt1Q6/ykbNkZWzTsYpvq
PUfXjFb2jSIb+v5t2coM1wIyzflaNbZxNmQd4Tvw9E+eVrZwB4z2CU1Lc4OVAqkz8igczaZZpV+Y
eu2bWiEBBOLPEJ+WkLO35oWJc+4l3q2nQ73f/vOj+9ZY+mu/Wm+/yXsHexCIQXqm7i8H/bExWiJy
VXQRSjrapkPAh2Kt0T5ki88VGOQRhk7Tag/ZnGJ2syfpy2vIq8m090CUzIHJM9gHomiik5cP8iUf
HIU0uRllTKyMip6VNXMx2NANatNe2/33F2Ctr1c8y7yXIZi9Xz/VkrcMWWL3UjhLt50yY7qh3I13
Db0EtToTCFEENXNni7XjUiW2hqqlki96pNtXxuhE33n2TDbmuX4xJ9c4OyBzT9CQ+2jXoI54KFyk
7JCn48IL/vm7/5K+8XbzLUzX2KMw7grr1+8+lqjHFmu0L3Vv26TWtW30ndVMMqtqVQHeLl2us6md
bgt3qPZd6XEFoqocZC7pcKpLD8W1L9SxsEd1rN1Ge+iItdtzNumA/jZ9dbt4LfA/wfWPpY8VqWvH
9juEUMlPlFpf2mjsj/qyoE7JaZ7e9daYV1TDrgpRuy0MJ1F5dbhZngRJSwfN07wThDFk+TQzd0Vr
xjtZJNOzcsjoU+MQHdM5Udulcisv7ISYvoGLYb9CoEZoXyuFsV1M6aNfyL+szFxm4lWDDUTKY2EN
0XPl8qhTE0x3b49e5Gvxq4q0ZNhC9eTrVTlHmEmJCxNhvOFlZg4oeJvkVZctUaJ6Ej2z8oZvVlGu
O8h6azI3OuESwDemL9w+q2Tnk6nSgxkV+YPOcC4OrMZJP7ll9tWsy/rYIGM8QuJqQ6XEgJy9EGfy
PtqN7RbTDQYq3iX/vBAoEt+9QVkJRAhRMxicc97KwV/KBvZqiLQYvC7Q6BAikiOfTMHb3oxattnP
UQOlIom4gGRB0kQpJl8c0S33CyKefBuXLQGNjctsLCtOTVq0YzCXepqHqBfTkolcteuQAvK4Gq7+
ZQb78HGNCvoiRmv41qeupW0IkyqJVE28Ot0jsy6uBxxu29LVZ9aBVZlFUJhFhM7diGodPW7ZH7xY
mxCQSZdI+fIj7lLD5Fu2cxFqgi5642j38G3mcdP2ev8KOJ8tMq9WgENTHyZjafcWT+0BefBacq6/
q8QC8NRO+cHW8mHeTCJdtr45PxkS/QxdPKBh+pzgOMp4IPzYYrFmoqU/53nuV4Y4NHogw59qI9MP
iw9Kmj7l0uyXBmz7Nf0UiyD4Pk8eeQ+kj62WrW4EKGMcv/HlPaFG8KHR5o0THxLqFlo3JrtB0ELW
fdV817how7gWOGqqT7o38aoizmWjGLmSnZz03bYjn1HncnO2vIJwBz1oR+wAWE56HoM5EUsUek5r
WZh/jeohjrv2GOmIg4PFyMwvCSE7M+4wR+ZXWtet5Y8/38cdaQVbst71LyVdA07UDf2KmZ19leAt
xjm2R7RSLAQPISPdUFCsSR3ahml+MuolJV6R+Pp7sPtIOgw3my6K2vJAFidOjhaF6ncB2QpC7qJt
ix61BuDpiOO7rpZxaw2Dj7HQIc7FURFaL6WxClPwmEgEY7XpUPBrAa4LfZOaS/HddcdLVzdFGtqU
rTQzSQYIi5Esehe5zZ0oXUwVAnZV0Przcv/2IP1vFPu7USxnDgYv//lk+5S2X2saK9XPh1vzx5/6
83DrOZxtKQIYrVIHvJl+/3W49cUfOOgIrPMtPA7u2yn6z8OtBUQAXIflGfwbwayUr/Hn4ZZhLKUZ
YUG2YwmdFLr/KsHx/dyKcBqGENDYBKBcC2Hgr3gBRjJJjr/KuQK9SuldMqO0DbgByzyDFegU8tSf
btDfnGr+7gPxNxJBaQA3cN6Svn4K6wNij/VDlvaVaQug5QPdwcXvmRUWXnOI59b4XSX87hXw4wLh
AnG/MMTh1P51hJU5Swtw2bpy68R5yXw+wMwy46G1h99NG3/pE6z3kp96LfiY/boc2d7XTAoXQNzn
hnWVl6P9gsmY+UK3wJxyRGzcdKjhHt08M24YmUyXf76r7wd1b1fJSrJZDegI2THXu/7TXR0btnVd
U9ZVKzLrWHnSEIFmV2iQCLD43ezxF5bM26etgGWf6DKDQ+j6jPz8aRPn/NKdUutqrB0+yJW437AX
kNgTDp1Lr78yM5mcymlq2SRVMrSfSBkgJmgqUo1tqvrv5pTrF3IouR36M8CFmVn/clLOjATDbxxZ
Vx6EoTJk9JXudS3nf/5vnwXzA1UFS5iF88uCArmpI/aarSuzHY2b3tLaV7crp0ufid/pCNb7+Ncp
4sdlrVoMm84XS+tXwGjaEb5Cy926GqLkO5JOf9uL8ncppf++dByi/KCScQ8NdqlffkwobpbbicK6
ouSvCc0YVs+OI7WQNA5eSf+8Tn+hIf24JBOFiYBXwC1c42x/XjpeRBjdAkT0KgO4hGli4DPp9XLs
LlQrn8nbsl8sZ+YhRUCACK3Dpj7QGfjN13hfGP74GhbbHnETDpCGXxdMJAzOAxS/V5PXiZOZV4aG
g9lnqqy1rNDGx4MEypcG07z09MHeHl5b0mJnB/ldquLf/QIWkjFUU/zSeNze35O88J2pxBB41TJ+
u8CWgSqEu/TKkup3AZd/91EOuFrYNLxaQGC//6hJekQvuY15ldrcXt+PeWS1YiXIUD7Vv+E7vt/q
2b6Z46NR8C3eLO6/L19yC+qiaaR2QtVH7LSmKflMwSufl9Gb7gamjt5vVBHG+y14/UiUCrSJHTJR
dXQLv+yDMl8QTBiuf9Kxo+8RwWoEoqh2ujijNq3gQ35X0+ZIlngZjoSYR6qcyFBytQoJgJc6zWFZ
sTlvO0iHE6ZlAVAt/z/uzqy5bWTJwn/Fcd/JwL5EzO2IISlZiyXb8tItvyBgiSZAggCIjQR+/XwF
gG2Bln3dLscMYhB+MqkkUKjKyso85yT5qEmjLkLA1/9hkGijOljlgKnoUgHayoSoiHwxW+PwnQB8
XBuHrW5c5ZGyBbNHESsJrcn5SqVJBnyjLeqh8yiCCgbDGHFh60zF2FtKymSf6rVQjfC2Hi/SQyD3
sQGz83jQNiI3GgDMnWnoiwcLyFpk1Ux1T0itrlzD39EMk8P9LqNexJ8huCnSb/zdgoINRSdtvbsv
Kju5dlaGfpWtGcBZvVnXb9DeoBUh6iiUZht6Ds4D19upF2puYhp5CMp0iD5C24gy+EMzZA5062UU
7/gNh5FuhccAT6PcgYIDNVA46+otrHNmSGqo6X0N17J5OfHAjl/tUz25zovVNlvUmRoHVxswAI9w
lXf39MhACgRhy/qOdDH5UK2YVJw6Nqvwk0rbZ4CdjW7BaN3TVuHjjgD/Pi42lo/UN7PdWGumX6to
quYqzC8gI5Xpb+uN9pCi33VR7ezdXWYV25cmOrpzO1wZ1Qz/C5cH/Up2GLVWqTfqOxbpgb7qhreZ
zPWDwYh6ofexNjineboOLy8HB0zjKvU9lT7Gx9179l2er5qPGiCVx9Q1eE+tmJN6yPLHDcdogQEp
3LMm9zj2OSTNPpYISlt07Kj1S3rEYmW7rlUEjxg3o1RgSbS7HGQV5xzAcIR+7zbI1mDPDiDOabXE
zDYCC9mybVw39hU0xuxiQpv7N6sd1QtlrR3uNkltHc4iZTKxFiaCLre0KWPWbFC58m2w++DR0LWm
wWji1BClFc+2rlLhLyeVvYMEblTgOrSDxs2AftlA5CrYF60EEi0zeFWvzraNo94Gky1cm9rcFs7c
S2getLBrg/2GeraonMc6c5n+kC60aQ+zTkHm9jDR6TyqiiRNUdgIp9YR+zJZXFPT56lOCRZVO+qh
arg1/YrmwL4VlC4yI3HmRtQr1ezdSm+0iwY6o73QVpbxKa6q+L0Dq+AGKHq02AF4UEX7J9U5BzWU
XYVRgnhVhL4hejqHAypTDUwohfac7yOaiu1nCrkumK7mur51QAHCKgigP2w3aClSJ4aOTf/AOai2
+v0GbN1ZmQRperVRANPHzEmIREoevy3SHJD+2iu3aINkxRfHaJJLU7PLW3IGUOjqwxpmR7nBM4k6
0/Zsr6Rg2gtqSn8BVMny89ysrQeRqUZBII5fJbmSkcQQAodopaThQqXwjJpPmdy6dFiBxtfkwaeV
PoFwnBTpDdo/1stdXHvXal3Yu5cODQjv03ArAHnw+JH6Sq50Mju0Ydwbzac42m3OEAAiV6xWvEaa
35Hf2uzjT+t0TQuluArIxSuZTYkAfvPMPuxybZHRlPpsRwyIiKy2Pd86Gm1UKJLPUAj37spNPrmM
ga1frrMgP6/Nsl7C+9ijXBRO3tZusv0r3FTGnEaS0KViNBrXdAicQcHx7cJgfYTNZEHr1WBeVpl6
vk0TDDmTWwGjwf0j4IK4TAbXa2HZEfQe8nEuVchZRil8RZPg/CAKOSBfL0iG1uaCJpRgcOApboRa
vbegfWJwCbUln8N9DBZNUqNWsU3KD7Ad4IdUcX5OS0Z0AQLlIYL5/JcbhdosdNXDeU6LnUUZcR90
5t2+ZVdqECXCvb+yjN1+lq4U3qi90tav4JDEb5SiTN9EecGknlhEZH7tFertBFxJTjKBE8NZQnV/
fU37cQJsjR47uznetnhcZQoOKWlc9X2tNExZpajcj6T4oUc75YGmZ2AOIOeTPVCq2db2omaumZME
pgK5PzARdGwUZRda7LEfO6UJzxp2aXKdZJGwph5SBI/CAheENyYwozrwZkK/rtsczYUt7HD0IavU
YOmXgYlQ1MFYH2gltUnv05RpO0/sClAJ/dmjey3ZoSFaBSVdgkEeJALUl6fbT+Y6cNIvdVoZSNPY
hXcW2QWdpNbGfrl19rsV9KCJ+adreQhtBG5+ARJphXL1YRWWs0hdB5/zqvDXlEzPTDqcreYemb38
L3gl5eRd2NCD6cLRAue2gvIzt2CKnAX7/Q4lJjos1mStPzTuCraVaxv7D5WZbe+sVfpFi1BxAeb2
GgRWcYFfRVpVc7PyzChT7XFVBKvHJgz371alzZtjxa/PdiSsXNCENoyiSvQwnu2i3L6iLWZO26c9
/JB5buHH55uSVhAXhXtQrg2qDzdUk/Q7q6GN/SzbIoIys3gLYJjIJ3ycxNUhPjuoBczaLDNek72O
Xu8gLt/RiHY3zxI1fwCoH6Ev0OifE9eqrgsrbbSZ6WkhykmOHs43ATSYfdns3RmoQNyF65lQEh3j
qt5Xnz2oJ+/2xWrzVi1L5QZdX/PTZm9tVvMsokOIQSO2cLar9RX6XnV4AwJKv5qgY4qYRbXKfS3c
p9dbW6eTVmiiRWIpE3o9FCSoQZPU4fmEYBYWCdl6b0b3H/uA0kesv7dIT19Usd4g6BB4r5SaXFoR
oP/gVqv9PdrFu/JMyXMjvDqEh4M5dxIFJSTHQ+vl1joo+/SlG5Q5kibx5NXabpIPCOmhKzDZlKgR
aaQZNygWOvvbPTv8F7Xa5TdlmtIrjI3wOl7nW4jIbgDmBnUSHahWBA/SQJlvnhJZTOCw2tXblVbt
aUy79oCP5Li8+82hoMNXHZmvDqGGG0Wqwy3mu7SiJk//59JD1znRbgq7Rmqqdneqc+ZEtoFDVBGA
0iyKH+5kB7OUznqXsMbB34hMbV7a4V0OTf5Dqdb5R8RhjbOKKvocrkg4ozmYAVUuCITc1doGuLe3
YQR6Dfl5FAo2s0IBgO1NKrjVBkP1pmo4p8RRQ7nBTLzwtabYhw9Ktp/cmCFNcGehvtPPnYme2bM4
jc1zhEFMFEW00M1flszdLx7Fhz9TVHEe9qZnP+6twgrPldQq83keqSbYwySyMzpzA1ZtimYXLrKg
qeF7FukXM0C+IF9vEYtukPG8ItMLLS1JYlTWDuGunhl2ls037M6vJ9EeBQHF8grUDYjZV02N1osC
p46KWGkUzvWmRIgGWbvqr8CqE1Q/Vs36NULP6P96aRy9jiHsFDNQ5pO3ARLM0DtJIEGlT/fRofx4
AFsE87s9Ov6/yYX2D7LwC/8sLsKiflsus/pumbNi8j/+q+NPiE/fJGFcvEcC6Fe+9GNDL34KN6RT
r+H8NsiutjfV3vGPbES0virKR+RgDQM+C0lEjs3k97gotEYJuOXu4wmIclBCyLa2qtj81JPh+d4A
/PjZupH88XcG9/6QlHEh3gDieYM8sSYShD/z9CcWvj697qJQSTxND4/hY7uI2aoOvaY4gbcXn/+f
PPx35Xp5KTrJiZ95/BMbg8fnhA8yRhfJXS5m0+Dlq6h00muEtDvHSS6yQOMaBZX0aHdTJ+vyHywB
3ZmSIgQHJzJH/VM+HQXXmUJEoIm8aAohLpbIyEZBUYAXyE0FGGoWFQzqCt0gYPDpIIgqjEF6RUPG
ubvGNgh2W3uRGwRgjzTzM0loPjsTYO5NSTfRf6Qb7v99X3iylLtt4vLx3/96Tr37n+4FeEME7mHb
aRT+xUVy8+kcUFV1yrFO0zRrfO5QMZxuXUo5Apf0AMt8+Ny2NbUV6FMiwdxeo3v7VFKk9wJjKlhw
outh95CngYB4+ZZBY0QS/uIa3V4gwiFSv3IeQAf4zHvWVAIfcZ26QWWKYDtVMjqkttfoFoKKyr7s
IIAmxw+CFe83vJOwgLK74OdTpe2iAqWbeyPyhppBeCQ5CoYypcJugn/qw4LTqcCOCTwKclI/FfAa
4woLwGx19yThEu0pEukUg9Q+LGBuDbcEd0riTTDe+1EY2yBwrpE+I6lTMB50MqGVSXudDILNTIDd
64hOFSObAg5gK8l1QFQANICg4Bj+nu6O5tSgxaOhqzgNcY1uEFxV2hlwRqBroSj5cuR8ugBscEYC
gURJuHv67kg6Il/ITibYIFLbouZMwX+iYaCfvHyHrcABXKXRkby9RhcaaaCkZB9fF/IdrAF0Cfpr
OAkcnCDsJoGD6EZhfFEBN/aTyZKTI8aTbIE2tWgSB9a0j41O3KCDNAooDAA9fVgwurmggmnvburX
d0QSZix1pGiPG95JcIRIKZMBPAJ4jbHtBuxf3yjj/NNDIs+v2EAxW0bDwBMyPQBfoGNLH2txje/x
OSF0N/Xrr19HGghfD670+UVA4pCsocgl9XmSLvgY035AE2zpiEiZwpFjNOnv014niwCHCOwOavbf
HnNsS4Hbc6S3BXdKXEwz3H4QRLT9dEWQMyMoBNEKw7a9xhcbwJGUzZoAp4Y/bJlwiLunPDknuaIL
lEJTOGWsqXRKG0JoRipC0u2pSB1BtT5dCiaTgMwyDOtuqYxvErhEb7KPr0xhFfOWra+H4adLwVVJ
KaD9o6Ho1V4jHAXy25KjYJhT8rAkyY5HpZMcmuVOoQjQwdTuc2yjGwXwvIbsXMAhkBEgDoR73V4n
cSLqepZC2Y2y0th2BQGzlU2ZCOYJmQJIBM/7Q5VGmUyRFsA9vuenVZ/sIiB7KDr2cljulvq3DpGJ
wa4p9k5xje6wRB8UVTprQqUI4rigBnVPeeIKbCIkh8qqBeeivcY3CqT0ZCMkw8IhuujfkU1+zhW4
xhRoIJXs/lgyojCZvIH045M10i2bLDmFifZiPAe7ItkTqGkiTu4myfgmgYbMnqxDIH1KglgUFp8f
BXdK6CDOS6MtJwh/JTsK+tRyoHtRMehG4SRMZlcEg0Mm8ViA79bemFYE3IouYPn14zObI4EwYrKo
anTXcEWwTjhfizrk1zhyXEUVYMyq9Fzg+IyorhAWfnZF2KSQSDai/dMP0vjiRAEWkV0RxIGIJcP5
7J/yJFAQK0JI94iic3t1gemoVgQUMMlR0AHgaThH1ei944lfoDHxVIXKTCuWLiYZ1/NbsoESpwWA
FdCngRa118nz2yazRAGgd8QljG+PROK5m5q/7hd1wkUHsCFt3bvr5Mzkkl5gEiDv28M0u015THPB
4BVJrgUD9AUhMYnDPldyklBTNWUqBNTVvqg5psen/iM7CUAcOC619j4MaiE2T8NFao0o6dGuvOXi
4xJxmOPaHHUYwdIZdhOkIcEgmbTO7Z9sC2RV0b0HlTDaQAkRRunNUeQTgZwhT/F8FsF2phYTAYZw
7zbHV22hh5K0QyBcZLWjnv4ddHrrEET6tj9hdT84Ir/Qa5lI5ZYpuVmEy8yqY6FhGDRTbSHzTH3e
HWsRnpODdM2JwzT4ZMoMx6D5ZIt0FJBIKKC6NGY5BhIj844WOimyWyThEikzOPjPY/M4SLNFqmD6
0e5qr5/fI35i2fxNgJkjx/rYUl/CZf4cQ+Z7XzgSP779vCd9CDSzYHYMvih0hrrf/sqM+WOAVGiJ
KU8+PBJV2t/p/7x/wG9/evBbx6c6/udFuMx8BLHr9oO6v81bfwt95r8j/7O/9Z+qFzH7CAS+3sm/
/zW4zyfv/z8YzjcndkV9QtpuFjZJPDTcgoflDW/8OPfz4y2K19hhUWUtz/0o/JJkcTi46w7cKG07
iZLMf0ye3nVHJJC3HMfLhyJ8KIuB8RaOKGt8sYyQhM6WTy13UD9py1AKs/CheJF8eUEP9HL7eTjs
HZZO9lcQkc/Cx8H77GFqspZfLpNsNbxlTg0C+yRr+fsi3C0B8FkltL+3/R8t9ctHPxhMwB6mJHvD
l1EUxkk4XJEd+EPadPwY+idepANUSFtO9sNp0SEUZM1ef+ubOuaYtGEMlA+b+ji/WrfX4QlkTb9K
aIDxzTB3xXpZ2zd+GA+8h+hN9hu2lxsf8rYfPz4dDnCRotIrf8t57j/ASF8WxWBO9zVrafvhQxCu
/CHDFJoH+SZ50+wFdE4czGytq6/J287zkH/0Vz/eaBtBdbDX32E9odHniWlRGZM2TQu+Ex/Sl99l
Ld8uP2f+SfQE8kQUsuRNV/5w3+p5uPKG9y8u/G2aB+FwW8e+qD39DvtXyyxfDjxVX8z4HcZvlofw
YbCNYVxkx3+H8fsk2xwttbNbB0Zz/I9f33lvEdkPXsz9LGGnHC7ODgIgfe/tDyz8zena70ppsuZf
B+FwxDvak7TZTUREMjzVwKgSSW5p09lydUrib/PGsobfLOnhS5cd/+SYgMKmyMvKmr8Lksfli8v8
m72tq4PJmn+XlN+ZiD2p8ff8wLcTsZeQkDX/ntFf5vlyEFL0yWB524fhqZKWDALGLWv3Q+EHRyvC
p/QMalmzP2guK3lO+BhysjmZ3n2qWfam//TZd+JVMVyawFJEBlfa+DIvXjx7811WUNr+jzSkJcf8
zzrZMjDHQWjnSZfF+/FdP5dp+ls75dv801ET5bk/GybXxDceoqWf/fE/AAAA//8=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3CB0110F-EAFA-42E7-9D0F-23A42306691D}">
          <cx:tx>
            <cx:txData>
              <cx:f>_xlchart.v1.8</cx:f>
              <cx:v>Profit</cx:v>
            </cx:txData>
          </cx:tx>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gradFill>
      <a:gsLst>
        <a:gs pos="0">
          <a:schemeClr val="accent3">
            <a:lumMod val="89000"/>
          </a:schemeClr>
        </a:gs>
        <a:gs pos="97000">
          <a:schemeClr val="accent3">
            <a:lumMod val="70000"/>
          </a:schemeClr>
        </a:gs>
      </a:gsLst>
      <a:path path="circle">
        <a:fillToRect l="50000" t="50000" r="50000" b="50000"/>
      </a:path>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D445923-C9C1-45D2-93F6-94FA3AD266E9}">
          <cx:tx>
            <cx:txData>
              <cx:f>_xlchart.v5.12</cx:f>
              <cx:v>Sales</cx:v>
            </cx:txData>
          </cx:tx>
          <cx:dataId val="0"/>
          <cx:layoutPr>
            <cx:geography cultureLanguage="en-US" cultureRegion="IN" attribution="Powered by Bing">
              <cx:geoCache provider="{E9337A44-BEBE-4D9F-B70C-5C5E7DAFC167}">
                <cx:binary>1H1pb9vItu1fCfL50V0zWQe3L9CULE+xk9hJujtfCMV2c2Zxnn79XbTkxGYU2wdt4EE+By3EUom7
atWe1t5V/p/r/j/Xye26fNOnSVb957r//W1Q1/l/fvutug5u03V1kIbXpanMP/XBtUl/M//8E17f
/nZTrrsw839jhIrfroN1Wd/2b//3f/Bt/q15Z67XdWiyj81tOVzeVk1SV0+8t/OtN+ubNMyWYVWX
4XVNf3/7R7L+tk7Xb9/cZnVYD5+G/Pb3t48+9PbNb/Ov+umxbxJIVjc3GMvZga2UYIpocvfD375J
TOZv37YcdeAIwjkjTG9+7p99sU4x/gUC3Ymzvrkpb6sKE7p7fTDwkfT4/bu3b65Nk9XTovlYv9/f
fs7C+vbmzVW9rm+rt2/Cyiw2H1iYaQqfr+7m/NvjZf/f/5n9Aqsw+80DZOZL9txbPwHzPgjN/cr8
e1QEORBUSi60vRsVoEY0lw6jO1F5TprdkGxGzfB4f7yXeNzrzBvzz5uFSZr0W/iaWuMcaCJsh3Lx
WF1s+4BQxbTizgYYvL9R1Y26/Ldi7QZq97fMgFsu9hK4P8pwNNlrYiUOmOaMOVRsILEfQ0YpPYAF
lFpJdads9DFkLxBoN0rfB86A+ePrXgKzMFl2e12H1019v0CvYOjogbQllZzLjaHD4j90PzYMHXeA
HZP3D90o0gul2Y3Mo8EzdBaf9hKdP8p4nVVruMdXiwzEAWyYQziVG71xHkOj2YHgGl5KOhvoZgi9
RKLd8PwYOcPmj8u9xOZ8XVXr66Cpbuv6FQES7IDajNvC5rt1B3aNSMRuDizeQyf0Ynl2wzMbPsPo
/I+9xGixTsJ/TJm9apRgHzAplNJ0G1vPjBul+kABQpuKbRj3GKeXybQbpIdjZwgt9gOhp5OAh1bu
0Sf/2/xHH0BFpE2kmpk3jUjO4ZwLsdEuvP9QiWZJya/l2Y3PbPijKexHxrO8Tdbdury9X5Z/Hwxw
LDlxbMX41uPox5DY8kAoRwlOt8H1zOO8RKLdaPwYOdOV5eFeWrNPt/2rhgIUC88d4VC609NofQBF
Ydq2tyQBQoWHuvKsOLtR2Q6bQfLpr72EBEmoKdc3r0gScCSh2pGSCLYTFUrkgUSSyhV/DMdLRNmN
yI+RM1AW7/cSlBUwCW/W98vz700Ycw6klpIyPrNdDqJlx+aCOdtgbYbJCyTZDcn3gTNEVvvJox3d
mtJ/1SCMHSiBDFLo3bbL4QdCCETRZJvGzIB5gUC7gfk+cAbM0X6EX4+kBvP86Rbpf1Xdvqa/l+CW
4THg1HdmmOCeueAIoe+5aXavqBsO4EUi7QbnwdBHE8U8L/bSkp3crINX9C1CHIDBJDa7z0xmyT+l
4kBJzW2HzIKwZwXZDch22AyMk+V+gpEkYWbC18z1yQEFFgLefreq6AMqHIWKwI/Q+WEEdvICiX4B
zPeRc2z208GcZDfh+lX5ZX2ABF/beouMnnt+dQD+0iFKbynOWUngBQL9Apn7mcyB2U8LdmHKOniz
XMemfsWATNhw74oTlGo2ijNDB0EBcpupPrC7kvZSqXZD9Hj0DKeLPTVupntNfNgBsYWS9j3NgvDr
YQFAc/AzhChKdtMwJ89IsxuXzagZHif7GZidvTbv7yBTEcjk7W3tmc4QcRAagBoDa7bRqBm7/Lw8
uzG5HzdD5exqL0OAi9t2/ZqJJbgxLpUQku8OAChVCMgkuH5nk8cAtYcBwPPy7EblftwMlYsve4nK
GZakuY6H+7X59wk/tw8kszlDDvNYTRwJtw8VgvfZqMnM7b9ElN2Q/Bg5A+Xs770E5TycMsvX9fpT
5qgp6pPbpH5uw8QB1WBi4Pbvt8ImpXyRLLtheTB0hsv5fgZk70wTVq8cK5MD7SDkUupHtPXI21PU
nKmDZo2tlZspzYtE2g3Pg6EzeN7tp9+/DND99uakStbZzf0m/vf2TKBozBym5ZaS0TOzZqNhg8LF
TA0zdz8zuuylUu0G6fHoGU6XJ/tp3tZh9oqkmZAwbVO/0oPw66EKKX3AqKICUfVOv3P+nDi7kdkO
m0Fyvp/lsfPwOgj9dfaKaoNmGTRiaLQEblZ9pjaIBtClAZJgogqmn1k1+SUS/QKY73OZY7Ov6lIO
r2vSpjrZFKNJ/ThCsxWaaCl6A/VWU2am7Hz9vCS/wOT7yDkm+5nyn4dVNf0/z8PXU5mp85yh3P+d
sZzB46A5RiqG6ua2vPmTyrxIqF8g9HBGc5D2M+OcQDJN+ZoIIdNXNtr7xLZ0hmD5oauZOgBtG+Xl
+2BhB0LPSfRreDYj59jsZ5353GT1q5LOoDXR2CepRt3y7ge26yE0lEB7BOrQaupQf0gEvECUX2By
P4c5JJ/2Miy7uP1Wrqt4fb86rxI6w81QbtubPnIyVxd9gNxnapHZ3TD7Eol2Q/Nj5Aybi/2Mzza0
+WJdGtTRXhEhjoYYjqLldxJtdhTARhXNAYem1BbBmUF7uVy/wOmuxPFjXnO0FnuqSd2b43WaV0H4
mt2Agh8oR4IouD8aMDNxUyYKVWOou21M4IzKubh9oVi/wOrx8DlUx3sL1eltWd0Or2j2UJrmAEHy
3VGCjU4BBHk4I7nJfPTMIU04PS/Tr0G6HztH6HRvETq/7cPrV2zm4OJAMPglKrZmbaZJlKgDShyA
6IAnfRgsTNg8L82vsbkfO8fmfG+x+duU8f0avULIwA6QfjIxna/dFcah4xkZEHrT78+uzR0S8HlO
ol+jsxk5x+bvvcTmyjToHvjhWje7+N8jxDlOeoIhYPetzzPdcQgYa/QO4hThxrzNEHq5XLtxmo+f
oXW1nyHD+zhBu9qrnmNHaOfgrIbaNtkQWLKHCZFGnQ4mjhAbHNzdz70Wbwo/L5FoN0I/Rs6weX+2
l5r0vrz1zWtSo9AghNRoTtsWQmc8D2XkAGcIKeUz5/O8IL8AZDuBORyXewnHB/TdVkPSrl/1aBou
GHA0TqZtM1EyVxecY3e440w9IBttAZ/9MDB4qVS7EXo8eobThz/2EqcvIfrWXxWjqbUA9DSZ/MvO
4MA5UADIEffnP2aduC+RaDc+P0bOsPmyn9hsnOirtxYirOaIzJCFbnRkxiZMrYWME/QhqFnK81J5
dqPzePQMoavlXmrP53od3FuYVwja0CyFg9EgB7bRwIyJu7vywUabAVOzcO05OXYjshk1Q+LzfvKi
X27LFEzv64GBowTElgz/m4XOuNtBKaa0QuZ59zO3X89LshuO71OYIfJlPxH5cw1mLfPrVw3K0BaN
iEvazi9s111QhoNT97WfWWz2Mpl2w/Nw7AyhP/fTv/x5W9VvfjjNV8s94eAFQ2v0PbMGEB7mNMg9
FWgd8DZb5g0K9jBIe7FYv8Dp8azmUH3ZS0fzZ1hdm6wKXzPBAcEJCyY57lDb/Mxg0uj9QEcVjkt9
j+MewfQSkX4B0Y+hc3hO9hOeweDCO/9+H//7UACXpAATuJlf3GKDghyyT4rGarJF7/7ZG17gz+cF
+gU09wPnwPx/4td+fffd9+sBl+t6fXh3r+CD6++efvdu7rjscDZ0a4Y28F0/vM3vfnVPbn5/y4R4
cFvH9BWPzNfsioyNynwfd7uu6t/fWkodaJtzHCDBOXd0/BIEdB0M1+9vcbHKff7EJa5hcZDCZlMB
7ve3KB1xnIxH58L2ZqlqYg8xBJ1COG8KJo+ikKtxM8v32xw/mGQALfJ9Nbb/fpM16QcTZnWFqxRh
fvPNxyYppyeC29Aw0czGCSOcQcb71+tL7G98mv6/hEZlRrtY3jrUqxt9yHKRW8mC5G04fpGyyeO1
sEpZrbJiqAaxrFkvg35hGY9887NSZNbCsD62T3Ugh2YZaysrjjudJtV5ItPcGlwT9zL/JuM66s0S
a5VEfOHbtqC3dm+G5jIJejtZO47MvWue8kJd+Coscu6mNKwgishlmb4PKKm7bOknsoxz13QyTd9R
eyggsp+mdDhjKc+if6yqNRjzANIdi4Qc6dEaoXDEhMbJhomNwHJhRzxcI5umYROowLn1OpNFxXGd
ikQcJ6KtSvt4rPw67BZjmOPynoR4IfNWTz+eIhN4/Hw0sEzt+xxBKA4Z6en9BxiNEXcqRVR4E9GY
x+GiNlzywNWaWUW0KvvOL+tlGdS+CFxLWGOefegEHyq2oGJUHT+tVZBVsWtMwUt6gb7aAu89LSS2
8EMZbXR6cBzu1FOyif5BeyZjH4QWC0pu3SirbAlb+qPt28UqcUTNiZuVtVJfY0m8Gj7h++Wgz2Mz
PVdonARCFsXQLT9/bt4MxjYWd278AXtOuS3Jk+qvQHgs890uCpvwfebhHtXaDQKDXMt9+vHgBWfT
tnHjCM7ua4GLLqFDj6HxZRtapA/4jWUndsEXsiNKrqFIVn1ixtBOLkKLGnrO42JoruKKkDFwEUon
WJSnJUEi8lgSyRAKg6ScGtKQx8wAqFVIoiHOvGtPj5ksj0yRp95waHlppYejwSl7oPL0I3+ePDrj
FOhsdMJP9QfyePKBHXhJNJDyRqgOWr4aqBppvJJl11TiMHQ8ob6WDVa9cCuFTPirIUNb6sM2NCTv
ntkIdGbJcDsSrruElkBRcSwcx78eS+PrMZI6r61vaAGwU+u4r4NJIdLeBListekiMYpFmFYDy91e
Mw6pZEiC5irNVTQsMouW2ZVOg7TMloU0JbtM2zCrvj29ZpM9fWBvbSQ0OG5D0PaEKwWhLTNb0nSe
U5Ji7L/1ZV1iE5AmJlgs0ndcWm5f8ta6yllcTEpTd2Z6CXO/+W8XC0excKKR48CvI7iAaXu8WE7B
qnqolPmWJdKCDY9gvcbObQdSD/KMexJ2v/IbXOiXRjKDRS3ztKTy2LEiq43dIoC1nSz/EGBUFo5J
eyb6ODfpM2aFzvcYSlbo72OozrPp/qvpBNND29fzLst1NvJvlceUlR5GdZUnzYdirMM8W3TFUEA4
y05bvGeGIjXD0onHwbrq8tw7qXSZRP4iHUcynKVBkdWem2mivHrRSGIllyrV/pgucFVKD5PIrGig
2SkZdYJvjUOvK4pn1JQiH3q0ARDlgdXWiiCzxe0E05VeDyeEnZkVbdbmX21pZCQXOUFfQuF6XqN1
uaCjbcG0e8PGeiaNwHvNnTnJqefgrb6ruSpWTcefV2gxt+JoxQOZKzXF5TCTIZlti7iPq9QLTP41
L6FFxSGvYkecMxrw4YxXzYDl0F6bjF/SoB8G222CsiuCBQx+py79YvSs4zIV0filtJpKXTihmgKE
XrRpoo/iRk7wmIprbKGhtWV7mZdRPH4ZExV3sUuSZHJaIVYfAJlMB/glH3AZ6xcn7Xtgx2U04KUa
iV87y1xWvFopu5mwi3s/RIBR3D1eO741dK5j+ghfYRA8QPLQyqbYoM5lGq/7SmVFvtJtSdsrwc1Y
vyvL2CvdJElLli4s30v7Y1/Auf6dOZknvrSkpdhktuMjzmiLzCBEedo2zE04Vt9G7Q83uglboVVl
tjW4N2Q+1XnydaRpVfpuz4idV25nIpOc8KboYCiefuLcGrHpSDOj8Nvou9A/PbEqSRV0Ke/+5mMz
bcauEZP5Y5Udw3mrtpDqqxfxEZuwY01d+ec2DAv26dNiTBelPlIKjvu9mQ3HhRYcJhAlP1aKkbdN
YWmVfklFltbcrU0jrVtTBAWsURBXGT0sPduEH9rK8WFx8kAa/9B3atYaFyccu6R1a+YXZ4nnqKue
l4kzuFVHVXtZOxYJF4Uce3OGTUQCNyLCC3NXeIpOyh4Q7EPTBoguTrworifNb3G05T2oWTsfXB6X
vG+Pnp7x3K7h0j6HTNQuu7v7CjnB4xnHyguyrqjsz22TEQSxsiwZgth2nPatQJAljgPa9di2faw5
Xvz6LrK1VD5tad5EHfOuvF5NW5oV4ZiWx2HO+GQii7EidFUkbV6FR6McYmid16VTTE0HJ4V22rSA
Gj09JTazbA4iIAduE1YNCKIVYWaqC56lo4ky9tmpAw7dqnN/EqC2eDOp7p0eo5FkgGxe0E8qDls5
mZQyL+BorIAijKe9nH5lihh9sYmObHEcdsm0DsXQGXXhFT0+FQZ8muLgp6paxZZd8lXulC2vFgP8
Bab7zNRmGQCmpnGNNqNQFSJxxclsanUfUztpzPCZ++1kqeqywNYakzE01zVxYpa5Q22K8YvNssk/
ppahAKRXaeIPh2OqaO2vNLea7jOi1BLL0dkRx+7j7QhrkoWWxhYTXZJP1q2B2TwOWd7BrNWISPDA
sPYI/oUci2IpUl9gKeraDqx6IZMmgkoEmkX412Z9JlM4tRU/FWnPdNRBuIDoymbSQdpJfgp1aTcK
NajC+tSmtoF12IS3LHD6Nl4gswz87DmzMHNH0yMFOisZgVvCab554kUigxAy7+1PVUOxQ+oBd9eG
R/D9WB8R5cLIQ6+zTF+5KuEDFjxpvQwhC4weVqkr+6T+YKvK8aKVVwsHxgAK2V6WIDDhAVILil/3
GRzVFja/6DIsZZ84GXQFWjTB4cf9BIQVhRQveoh0e0lMaiCJjGP4pljVU5769GoLzR/bREx+cgIw
ErjHCFHQPLNBOFhZPumHT0EwqMRz6ybm+cLriBddKDaKcjgsglLljqsZ01HglmURFqckaXgv3RzR
jnVW+qklzr00sPmi6EzvX5MwIced1wi1jO3MJDciSsbyMjUqxR+SGGnSvRctJf24dKJMy3xRIH6s
mlXXSae9KIvA642rUpLSd5yUVC+zrNR0EfV1U3qu6Z1ijNwga0vRL/w+bqEM7Vh2Q+L2loxEtNKM
NuJKJfUg/AXpadM1R7nuAuohfvP8+qQObERmC3tMunFEWoutmJ/08eA1blHlkVq12vb5UqZWP37q
lGHhl0YkvrfkomZ0MSA/NYOr/LrSSx2yLl74MvGPcUtxvSwM6cYzT2eEHNGOBmzlW5UTkMM8Nqn4
PMjWj63P2pC+/9TXPa/PrarOrEt4DLu5kaVS5efRbv3MuLkxNKg+6n5M4iMvBLuxGo1wUuPq2HAW
LOxyrArnG00jJ7sJWG7afomtMhS3uqm7jizipKtodFx7WSGdJfIAmagjL7VidaGpbcXxUatyViXB
beBkvMYq95Q7pTgfuWmxpUdaVnnwEZRvrchhlok8t08a7YVB8i6TfVz4h1Hr1137rpOeH4YrT6Rd
Iy+9jPHiREUi8J0V9orisZu3I4FbTyon7LTrW0IV9TLwyjEaTjq/soLwqAtTeJtFrDsBA9vmYSP/
MlajZHWCzdFZ3qLjCFvoRZMj6tJuPXCnV+8TZtt4qTe/tMIwwXv4uxECjxtNJYpvY1No1p5Gqsx9
dkx7y7LtxRDJuLGP+iyiaeJK0U5+kUgrxHR8LuFU1r03gO1eRDLQ0n8/dHmX2x8iz4q6ZGXH3GL5
SdwM2mnfq4jLULuF1hMnYZe1DOIvtu951ngmRFJhpayhgMk+h9UuAnlmca+0k3c0LEKafIiiLnK8
wy6CIfAPTYhW43IBkzWJNLRWQtgh8YMhLJYkj6PSWWY1sWT2F/NZhuelUaL158Z3imJRIg/GyjKn
CeFBFlQF05dAfoQsblHoKaYXQYXZL/KAZlytoqCbVowndYwXUwW1dZWl9mTyRVv7jr3QXW2wAcYM
8cZRrcsUn8s3Uw1qOWL5isjGD3xJ5eFpSUCRZGY0nOChuQiY/JMm/bTOmdARuCSrsUpAYWWxE4jb
okBCU6zKMESktegcOtjFInQC2VhAUDRF86WOsibMsF5WMJqjoBkF7c+dyJ5EDoF0Pl4p7Cw8geOt
4ptn9dMGU6U1IS8HC79LdDotTdtSfBQu1ik6yNCiToI5budTlpwX30C4Bfid7HOjrmIpPM0XotMg
gNzcDijWYrt7vLHS+Eo7sqbJefVwtxgNdk252Ma4Wo5y+hevZHzOSVhaV9ultjYfv1/kzefAFLD4
3GZ5CgFoZgXttzhUeVgehRkfMOmCjfj7Pa7PuB+SKyTgvtGu3ABlxrbGVkPm3ZT+SUb14EmXxkE7
qPc6bQxWqWVpgo+wHBxbuQDN4bXajckwBb1+Khl+mdg+Kb7pzQqaHBoEu7aZU8BC5GiL3GSqo8dD
40zZOdlAu9keyosTrI8SIUYcSjuZJt+rIcA+9Wk5PSYQgcIvB1MQO/g8WqFo6lPMlE/Lu9lIYzM0
kBKTnL6FhmWFcSjkcuyuqg4m0TcLao3diH+YhBthH1pEZnF0MqKc2OdHPgGjRQ67sDHQaR35E/NR
dcA3bG1WfKPKz7B9KomIFZMvWwS77ytw2dMXsnZ6Ea3v4CXJyKQO6Sgn+bNG+UH3uUn8xA9Xme/g
e4OCU58fx9Vg0/qMb/ZKGFW6to+2S66jtoQ4fchjfAk8gMHDozyM4edbWoyKfEbkFjntMi+sOgsX
pPI9PFxGAa5sX9ZJDm4zAWEAygYwBc2JbfxJnRv4V/wuHhoVOasYwWI/nHJdJb05roUhabpItEjS
1vUqH7Qh1bTB54O6qPCCoFEmF2nR4L9D2oFEk6SjoIoKcPnJRRvXHkiBrozwdBr4pv2iMq9HFuAN
47T3O9xsCZK45wWDhXHKIGmcwySFi00PeyvzdHUiNVxV/zdRfQR74yfGxPHxlk6O6iQoo1UTJMh3
rwdRoU38OI8CLMcRv9OZwjgJFqzyutgbv/DAMV39ueBd0KnjejP1XvsVlojn/RhjRrHfVfJQjYTC
ytWlmJaP9vm0a8BXTVt8w586VdxhBWjDpvnWYcjwUmKD4/NFCCrUcsNkBK+Mzug40y4oi0Gl5zyn
JT6hBjrlsK1sKuyrDckyUpmU3qrJitJjJ75XjPiOcUO9eUjLwRoWUsTgSz0aI/VNU+RO2aJOQEzI
szRWkz7VogtBwvuxU8NUcuUN8HnVAEsTrZDZTovXhHyiCljjxODioyTzMRwHuTHLvzuEZ5512nlV
WYYXmkcTSWkauLtzO/a4qj8K0FiDd9h7kTUEK9XlMqmWoC7QwuXaIIHUV+FzipQczlAD/NESI2al
snRyG6n0pu1WspJi821WMqoNmGgekpC3p90oU8/+GI9NZ12VCKbBKox5odVX2FvsL6vLR6xAJMg0
By/PLBh/pJcTS5WEiFcRWevUdPlXpYegoN9En6jkQqkiH7yVYKaqrX+6kEa9dwiPxhPpVgn4b2vh
JNQuv4CR7OL6E/GLyPcXnhx40F92NmKb4ka3YVuwvyvPATVxVMZNm+qFxcYq/jKKhgnjNvAOPZJ9
Sg1iStuWuqENdnkaabZo8UvLbl27Q2WqX25nssGyyCMQxAtcTzVM07ozN0nSTvZPD/5kTRD9T8ob
Vun0ieyOvfciNv1OUmLhE4M/TB/0ONiJ9BCZ+1TbCBMvhyr7iBa9i7EeaH4YQVEnrdTp9M52yyKm
hCXS6NTDWxs+fDKnlr8o+6HktktZSZwPTWD7nXE7koE9F8PoaXbSFdmk5b41TnRghToRXgTCsvqk
GAn2tyCoP1yAt5wkj0NUGr9uHyRLDZdWYKtYV5uMLQuj0Y7dKMsb8THeGKx4QzQWOBuK3WAlxURC
VqUqhVimfloYzw0K1VhXTShzzLnuUMVrT0PmT2FcIHo8w26TSazmTuEsE8OPuJ5sJiXP2VRmXGZd
P+1J2xtZHLoyqLI0PQyiBNq42iwIeODJ6MVo1Mb3iopa0VnAeGI7zxBfs4QeXA7sA3Ywg3FT9Cda
OahRQwBfza4CYxSktn2/hzZ0Bma2sMSkQUkL4iVw27CYZH8mu3uc202Px/UoOAcw3cON58941rLp
jdVVNqiqjWmMwAFDCuQB0KSnHzUj0KFNBHfk4VmgrPBfNaX1D4qHnRMXjodQ8n6PkLg3ZlHknhDv
cVfItLu1CiZQmzACwkaUApBtjePTsjymENC9gP3j4A8pOQrlcOxz9lgWr+UM9G3kX+HIOMxYKOkU
j1cVLiU/HA1C5+fW+ecH4iQziANc3sxALk43mjycfByUhCYp8S6LPoOj8GN4/BN7iGHmtpr99ATp
RNv9KO9MMwR3S6RNcT8RroOcE5l9Egk/qxN1ubUYXTBOpP2g+CDlqheV066i3BvLj03Hh2iZNtlk
z3kJ02BVo4A/ekaixzsdEiGVmu6r4raW6CCZl8UGTazOHnhxmWyUqkNcBx3vm9iDXQ+dNgQEgWgG
aKbmcA4ILaxgEiTKedGMi7ZAZr+SKTeSuD1My7CAqS/wceiHRy/CgSOfXHSbela+MbNPT2IOI4DD
33ckuE4IlCzFX9+YwaiComa91V4EVTxZpvEuEMormTUfB8tpBK4BfjnVJVEAwb0E+Nt5d61Q00Hr
x8+ze0QjuP6rudi6vd4PisglBpbVuGWFa3v+u+eB8p/uq4JioPtK/GQOeOeBiW7D6GLjlhAkT2jY
cQK9yKpichhPP3CyLw+2KTYEyk/TvRjoRxFgNGd8ZjeMfViOMj62M6uM5cJOU5t/VSUU5jkV/PlR
gM5BBQ/XqCPJnJu61GPp0PjKP96EIq0EO4J9xIoUL0/PalZbw7ejQ0OjGD/1sOFP5c0LKBmpAy/q
c31NItDUW7ViKp5CxZKnUzrZOW2WLkgqSma7dpmg0uEmCEWrRc2z3v4cdQRG8Bm5Ni0iDxYcHCaW
QKNxh+AWfwcnjR7vKEJQL7LDoDoqR0aC6pDJfuqSaHCzTGP+qcYMhfaFqXxwvtpNvRFZrFtLv6bp
GaIItAb5CxPnYKTeMQFOhHxIPen75nhAzCLNhdeHMe2HhcdQCvu7KooU6VkZMZEVh2nSjKxeEENU
lS6dUoICfMd7arj6oDd1xlghSeLvvSylRX8e+0Gr0crTtCqk4GoitJAcIwGyw3SZWFGOLbINnGwL
wwI33oQ7yBwcODF1Z143KVB8t5pdkDK4FKSsU3jStcxCoG2Yg/wlYw2WG6GfauwLXiVTkGltYq4c
RVvgRnKHjqEbV3VKRzerSp2FS5XbSdS491RMAXceuNsA6y6yQ8Wvw/qOhTMFF3bRgvFCzhMrdpg7
Bo9MY2Q77SlBFSX0F0mf4iKfI9QZkij5zBGOa36hhlqL/CRSxJpIiqotwf8Om/xQd0PFi2UQNyno
YDBDNqofbhTUjvEWVmP8jqRugdNLkn3Qhc7t7tAvYHSKT3LQ7Wg+oQ4yVdoQmxKmLkxdobjxKczB
gvtL7HO0OayCsqA0WqQUwfA/A1LiyjmVqu/YVyr7oXYuQOd5+cdM6yhmh1FWWQQZOi427OsFWsxQ
4z/MzABsl13PxnJwiQXGpF0gZKTSWQxi8Lp3sa7qanRRJu9CZPnaKVGvDQNSHQmS1N03RdJ4CJae
QCKQuamdpeVfGRghq3GdTSlwayML1Ol99c5J4U+iVRYkijWI7u/iPxDyU/w6ZPXkDDdbI7mLUjM7
iZFKlhqdOrnblkSlFBbWNzbEYHHM3C62Wv0JzsU4V3mmrWSVhtKXbuD73ZUcQhkth7DzjkLR8uOQ
8PEkLfv2GAyLubRLxRa9lsGFHdYJAZfdlp88bOpj4UtTudC+4FtU5slfPgnNstfUQ46c8PoISTio
LpbJMycnX00Mdcy6XL1TXZgvbREEQJdY5Sqye3EYmbB5P0ZJTQ6RLdSHzkB4gh2r0usgb64YFflZ
KSz/LG2r+lBWoMbRIOMft6bRy0B3zkc7Dwr0G+ThTVgV3jIJct8dRJYtpaeLU2dk6WrwMlSns1wK
fLUzZAsRZfaqw1eeOMgTv5W9aY7Qj+HdFDpOjuKeJqM76EiugoiYq1ygZuAmoI4q1+LG/9z1o7NO
rEyCYmjST53DwkPCanKKv3QRhK6xLP5OgD5clXWFq1Ej2/sIUjNEH1XN9Q1FCQp5Fs3pZcuiIFzl
Q2Yd0iqtL6tWgAiBKVhWQ9+c8qocYlemnbPwbO0Fzl9hy/Rwgs6I5rpiIqKHpslrpF9hGgxui4uc
bp1a2unS8qzyNNVok1gKWkcf+5bHyN9ScyarmhYLzwnMmkRV/q7HDURnlaLTDvXkVNv12+60R5h9
Tuy4PQErb52GMQ/Y0oH1u6FdxzN3HB0aIJ3Prb+7vOhuC8vqFyyk47qqIsPQ6ZCjrXEcK+zcIMkT
F51cZbPMxy7uT1XjF75LaB5eDNSGIUaqt2g7nvBTHFhI8tOyL8oVyxt2JpO0d/+PvbPtjRtHu/Qv
EqA3SiKwWGAl1avtsmM7jp0vhJN0S6JEiaJIitSvf04lvTNJ90w/mN0v+2GBxmDSbaeqVBR53+dc
5xYU6Bey+q+hYeySRrh97GJ0Dckz7MrGCZvXxE/JLs31eJFtqt68dKgVQ9juzVKaHmxGX+VdQ2QZ
mCR9h2M+lUk8jIcJAkYZh0J/cNHYf1har/uq17r5OLd+flVOiricnXEVi5TkJcf7gxNcQAvEjefa
rUpdsT7QeGmHatwsf+dCbiXMJ/GCJ0jMpZQ2+kBhbpxkrIrKqJCd025M35cic7ccPoSFHZIavCjT
JTPBjE7ZNLdZEUxdOUQ9fVcBiq26QN3IS8KX+SFbs36PjT7LKtpt+VFHU/sAfgjMydqqj/E0yoM1
LjpwabN3lbCPK/r3j9sstuIwy9SXfBbNbx4X5NDq3JgdylP/pBUlrFTpDCe5b3QZttaeMtrLw4z6
OCqbfKEf6ajpl8TJ5JkrNn2xm91+M1jgtc2n+C4F8HAIcVLUs5v1E+reoCTraG8DtfSft3AaD8kQ
MRBjkLkvrQ9TnGUOO1LIuwI6FemzI0Yus0ouIz/0xKiPYM4SvH8bn6NwTPY8S5Y36IXzAx1bdYz8
QJ+EUNtNs/B553JsuWjPRXcZ01CflUnXh3Fh6lkVRfo16S02h3j29pJ6gZsHWtt9lGhz41S+nrrV
JRP0pGI8sEykNdp2kJ+QY+hpCxS7ZaxVH7a4aD8WkHTe5q3QzzjwmyNutvxuiwINtirr9gNl5BbO
e5RUWtChLjY/JljvatxvTTA99LAGHho3ybkCsRLu1crnN6lN2qDp37ZbRVNzA4Cqh2ohpucm2ajA
ni3cLsn74hjBi6ys3NL7wjYJHAMVfAtYDDbu1pN062jlhUMNXucGUntx25PE5noXYvLFoMuBSna7
BrJ5gPozXILUjy+DVu/4nQYCdBe9LAIVDDc5vzjKgYUSGXVnOsn4swmYWauhXcM7IEjmYxdbOx/a
eEjSirZRfpOySRV7GoqRnkVbyBr+crqVFj58XdBN5CXfNLWlSNh4mQJwCDc+mHNc6yxctbqdqYUB
FTkVracxncV94tLgQz7STlaZU+20a6lUj7zprNjBivbtjej6qasDNRKQmoxFwSG3y7I9+mJUpj1c
S4+wprPD49t6XLVpbfpzD61ADVWUo3KpiDDM3kHF4UuVmKh5XvNt8tUUDtktMEIW1WuEEvFGQyDQ
L6RDV6qwjyipSYbCqRmBOx2tzvIziV048uct8Sy2pXdzSM05xmYXnooUTsVhHvyo6tYuxDzRoOk5
yKBmoKpUAWuGvgpS6p66BDRPGbfp8GHyUbAdVjTAvArzOQ5vV8rdWMUK/sJdPmA7rQHubfUExe3M
Y91VeB5pf9aBdwu/H3yQ0S3B5R9DJ2roR6K/0mMyJuJe65QXuvYZz4YYwv8y4X4oYLtWJvKx2KWR
GdrbvoVrXIoR8nO1aTePZSI8DKnc8P44dimZds1K1ru+g3xbc9e5Y9KkUVFnRdjmkOq4ik59oyRs
UkNyX8YrXPlMx/oSEOrySnCWLmWe9gkkQmiJL5EM1DdLUZokSvr4ME0sSnaNbWMTVyjh2mCqwAwA
kVvLvM0efZBOOQozU/huqLCTavzAFAYdZvBgE5qLbNfKQZakmSNHd73Io7zdydhNhNxFgc3MR5jM
gh35XKTvjbWft61tPjat/NxQSXiJNkE8rWBOdqxg6hDi8AixSWQKtly+3Qw+Hi4q6czetopWcpab
LHPgo7IUgognNQ5ZrVTmS1N0KfZXq8VX3bBtn08D7MXGsTs4n0VYRW5Z53rDYZM+0KVNnnKATaru
LDQorAcsmBKc3votmmT/Qc7jUuyWPG9ul2mcnsy86GZnXGPZCWp2k5eBcPQkJj7X8TgP+35m5Gns
w2hHdTvd9IwEd3Hv0ptYwkydmgWmOkVbVMcxw7ACk5vD5uJ4KBH+HEQdUjsvOxll0wVc46pPUq2s
pMsaumruG16l2WJlSSPBwLYC1DSnJcOH23mI708bw2P6GPz4+cDh+9UKN+Vabr5XF5zyOPy7rB/q
jqO+wFtgjzh1ur3JaVaZUbYvvGuiz1AE3R4wET1MIRX7XOb8IeChqqzI2tdwFB8HDkKtQeO2z2PG
36Y11lNJkml6S0KmziZOmCuZcryoOoi2ZyZjfOgmhPLeOVuhCU/uOdqSs12j7mvfJvnnnjXRax8l
662Fo1wTOU+nBFL2C0yBuL/uaU6WCQ/nu4yxBHUrNsfrIky/pv21SfejuJ7aLl6+TLYIut2QdTBo
IXJP2WkkYzdVi+qchge2TRAx85VHVTJgHymzoOPkbpBL/KVtW92X8YD3UPIhb4uqx99bQZbDmmi9
JCeRmTiv0cLbQaHW6puzkJP+JNG1tVUvkyT8jIN3VSUNitUeA91ntZY8OHYziT9eeYZ9tNnelJ0P
5D0hjn8xtpA4HtB57ifDQGlNjCS3sBTVjfSAXUrVoKS5dYuRX/pYu65aIH/asrOD+6q1x72CmxJ9
mpFQV79ZuGm2hFNodyO3yRnieQOUq3MbinngrL9h2L9le5G3+ib16N/KAOWIrgc2B2QXzAIscrhZ
8qKXYXjLpXVVvyRLPYTBHF7MmkdPcP0KCloJNVyZ6bUdDiuKqjN2v3HdubltOUo5itITdEkwXZJ2
jYLKsCsh6EVI5E5Ji+QDSBksoiptRcvT3u4bm8HiEX3FexRpandtY23F/NzFqKmTkW2v42LG/j6e
onWp0VWwHlsazaZNVioyzeAPQRjzMb3PTMKKso/mLnkfgLMGY2WDwnG2h5HXu/Cub6dsohW6bZfK
0mytWEyV48Alvm7hqxVDaUCZp74erWeiv/EFg6RTLQYNmHwYLFSrpHTAz6nZKyPn7rVp+nRq6hW3
CuwdpISSUZXWzVOm9w1qtfFkWhOI35d5cZbsWnBZYtyRGR7gEwtjeEIHCYBLj7XyaRDyB25kj+8h
DYBxGQ7CGt6EBX6Pj/+bCGge4joufPQ1la0jr0SRuH36ISIH8mqE6IFeJds4Yk7eIN13RQrAMVz9
GdyHW/6tSVnosgN47w332xwttHszcm2DthwLCHABOlvG1wxHBLZj/WJaCArFrUZB6S4hp6FPK9Ms
Zu4PG1w3fFs48vjEvySFGa2oyaCNH28Sg4+3ld0E+mOpAOMkgj0lmsgu22UAaLvkHBoz+wl8VKdR
46B3aOa9lAXHfhzoqe5BR93FgMxQukuKHdPTDkVUkR46nQvvJdRhC4W3q4B6mWFNd83o0m7YyRUk
EIV2ME7F7YbSr9ixYMgY3DnLqDRllM403eV+S9ID/EjxIgszfAxA/egynjBUpEwN7p0dKBjxLRx7
VFmg8lvV76ZsoW1tFfgZV27xDFN0y4z/Tv+fadfYB4i49gh9urudQpZUfZyZOx55L3YyEYDILIVB
LYPhiVO35qcZJVxeJqP0aenGtR8PSoegK10h1xGhIdt/k1vIemytqWBlhnPU1DrZ/OPSBatDgRAM
O1Sg6BAZl4QcVJZqUTNRuC/BxpyXZdSsc/RY9F1P6hWPE/mqMGtdlQu3aA3GLbDoRhSP2h3KCbUc
TUt6+60J3FVxQUUdj9XWt80e+THLgr0wUQFoKJ7pWLEwnaZd6sPlGC1T/jbYIYVgmbO4mSoIih1B
h5r75SKKLDR1HBKjX4FkAOcolQT9V4E1mS0KpCgG7wRx69Kg8xZlOqMOv3MwAl25Jn2+y/tsOAfN
MgGxNwShDzB/UgApib1Z6mIkFFZZoNsD8hT4YnLXBGUC5u84y2HmlYFg9mUDSIG1wegHE4QTPucm
91kk3YPHl12nlBV0x8F8/BYAqoJ4yGVzG2AbXj6juVzbDzkX6lp1JXF3RAWTnVWak+4LtsjEHxKb
8sdpTdgd8M3mW6MiXPli3RwwOmagjGxb50rZhevHwhHzsKqhxUdAvA6udS4m7Ka5QIiiJ/QxgnyY
15RP6ymCaNHVK5idT2uSIt9I+iU9jinnwCYVeZpZM+11PIavmVqikubgI1s1bEgOLJsvkcvyF2Q9
466OzWIRNhtGgPu0s9SemkyBmlvGDZhqw1aHt0uHK7KBbriSY+7jPZwr+L9hgsBj3djEYusNkMPo
Si1zYI9Js8woCka/3CVGmtsmjmxRh6SR+R6AhnxeXa5BQ+sRnxKUQv45VW3RlAIF+P0cXCveBQ/O
HkvU1L4rs55RYDL93LU1DnQOIgxyycMmoACUWyZltustwL86CUW322aH32kIMD/gLELWNpG/r0s7
7mK2uGrVxL/l2C3sjdOjkvUw2+JxIUobvBwhMxqCDiqQiKe7ZGDxTdEOfQ58iXlRqojRmyBo4y9+
6PqzC+TyAIaQV2DT4nekdcwI/yOnvurIwlWVr2nna7N6vpSDKjTbmbYrBuy/KhlueBR7stfZSl4C
1kp3gXLVJxADJuHLQYroraMgMUoBQOQygXwJd/lKPJoCGiNtMbOQiJ2IePvcE6fWCucmqjrU53Wb
qLm4Xrfsfk1WyNBJPLFLMYjkdQb90ZTWDG/JIqZXpaepxKQMaI8gPQFwNRZLflBvTbCGDWorF1QB
Ko87ZRA7WqC7fB4bE5wUx01dq67P77XR01mTGRkUlfe30AXyY8DC4gWKcZdjGTTZFxlvyc6l4fJo
lY9PPZ5cFFfcFuu1WgsFkJ4REk++LMVxSdoxqzcaoHASHXWHkcR2eESKt6sVxK1aYamn1ZwQs0P5
Et2MfmrBLK7Ra8u8e6VMR6VcTIhIJ+l3ohjY78Cdwzolqf5YoNw/RCmLvkwg419D/AopA4cLhyjC
K7JAxZ0DfHCQVuOuK8w7wGn9IE3oWVnoKYxwH2wPtAl6VDRRKg44D9SINmNJ6iIHNIPfvl3nWH3i
EDvqwqFRmZF13krXRtNLUAzpE2+TVFQpVP2TlGMEiw4EaJ8kX72B+q92vYQepL7ggOqFreHNI131
io52EvJRpcuUknvN2xm7/IJpY2Cm1IxcNuAF57mY4TXACJ3uUw/Exx/WGBmSuE6m0On2FJpW8O0E
wNzrj6xzK/lKxnTqj3wqhE4rlqpQB3VhSboqbF49KBt4beA2OI26LKwBBEYbysYi9F2l+kyF7mS8
g4pZZrEj+zQd1+JzNo4am8os+8EN2MdIG5IadR74iTrwWdMAtEnBfgGTRhkP2ssjo42bBnh9SoCo
tnL6LZwDny81jFYAhLtFrr5v4aR2TQ+KSTbsCrdjDc6wQRrebOH8wSaFRgvTJS5T6mUqVmZ5DYO4
QN+HKFPn+IXzaTFTvawYrRftQpmYZf5i+s1GvsTfIjtfrVOKkqzcZIud4cgQ3+S0gmJ9/SRp1oR0
OLSNs/n8yQTNFpOyY0WP/wZGP8/cTaAXNMw33C9syCoX0iK3+7+35351l+EaYnhJhuwspmPApIMn
86s31xGPaFLT5d/6SV6zTeIH+CF6OuALDybYUv+NUfmrJ399RcS4YVZes8OwfK8jBn7GEiDOFTpE
XuI38eMV7Q+qJiGjgjW/5G1qAMHZ0AWIfHQcpuCPj/zH/ISHH87jjzkAXyeJZE3T6j/98X/i2d/X
8RHL/7j+1j9+6vuwhH/+6XkS+OdvfwSPhVHTMv2u//xTv/y9ePU/3t11hsIvf/jLOId/M7Dh8bfF
DPrf/Mdfpjn8Ms7i52kOEWLaPy2Ov4xz+F/IEk7/nOZ+HZHw41f+mOQQ4ZEFeMgnej0MdLgO5EBo
48ckhyDC06aRBM9+wB80zOJ/jHLAkDzY+iHiUXgW9fW/4D3Asr1Oc0gw5QFGJyrBBGAMMI3/ZJgD
Yh2/+vpY/QTviyKHFeL9/AU/ETO2fNdnK0hsCTMzQ62hxTCWmGE+hTeTtAWijXzO9WYOPVBjEX6C
JYdbtx+lWJ5jkepNwRpIgLQPCs7YyqvcIihZPHUZSpoMuVk+dpGp5OqgUaSI5wr0BdQfebCuASpN
gEzCntAoiMWinMARruXdOHg+Au3uClRFhRxvCXz68xQIG554l/k7nzL2zJNZwoPMXoNlsod1svk1
IYIUB+HylgvsTII7E5WE9PFzm3XbWHUtKMaSihXnBwJgdAd+eF7rQW0NYipD5h439HnvoYxR22NC
hr1D5Bv9b9zq1UDHMt0G/6sJh8Po7HBwFsnBmtCpO2WimfMLpdryavEhYkdBgLM9k14ftOqtKYNr
SLgVaX+UTK17vql8Q3U84i9G5cgcNhJm72PCxje9+uhxxRQGe5g0R7JiWWxTNtAGXbU0fiuXXqia
k9m+Aoj1L2yb8qxSzSzdyU0g1dCXEHxQ9JQmfkXqfkamIxoOS5wpqJy93WWNnKNyidTtimDK1aOE
5YxcVSvLrl/JKWNL/kK5d7exXuly6Di48X27KHjGFku9RkrPhx/mrN/FOhjFIdEDq7KJOEjfXOfA
IjkPKmLhVJUYCqCmOjQ4XCC8iSP4wLaGbGeKfbyu627VfKqAW9hm72Ep4kI3UpIqWob195x14fsG
8mvfE9yN+551agfY0b8LzDyJ98gvkIOZnHyKRtXeIDEzvE5gEEoW2mitZNBoxLzaJqxjld+D0FW1
iVu2g7COWAJOmQiLJnKR3TXNMO+9hX7X5oreOzLDBWLKVAaH5bmlzOXllIgeYaQErhppzfAt5MF0
AqIWn7SABYmRLuwz7gYYXAii0C9M2Kgr/aJtf2j0HD+zoTOnVYl8D2Urx0yOkS1PKIa/hisJauuL
rUbgH6Uu7oDuNOVoTuGNOUurJiuiW5EN6blvSfEGOCs+2KXNWEmWLYpqYmN4GbEIknph8zNsX3WZ
i3D7MmjBauD3/sV0UhzZBmyjCoKQ8lIGKAutDJZ7P7nxMhMkV0o9cd6Vse1YRSB71lHLpo9ZM+ty
Deh4gi/RfNLz1aNEQT089qmMq2WDYwaR96AncCkqZ6kpAUaHH0g7m8qDQ6H7aUxjRKwJi9jNdznB
EC3vlWAUMGc4/DZGvT/NFLMX3JWess7TcmT6Kw+7tEZSYK0IxOTjNRwDtTF+d6v/BDybVGPfUFdT
G+eqr1GX4ntE4neGlZ49rAtcBrws6Gzj1Y9j+T86Ff9vDrxfztF/d7z+P3gqxgh+I8z7D0LuL8fi
dcT+zyPcvw84+vFLfxyMmFZUEPhxmPQaQRVEaf6PgxEPLMHDZmLwBTmelQE+EIfWHzOO8JzAK2oC
SDHDM2lAheLM/ONgxPBfPPEMz0OL8Fz0a/tL/pOT8dcSj6D/RqmLR6ogTEoo0Ns/AX2RzWYbhs10
gn4Ndr8fG3KfqFVeEDIs6p8uzR+l1c8jla4w4k+o1/fXAnB5fWoYRXDzz+WkXUIofkU0nnK0ipfN
+ujCTUJfPK7A7TxvdPf3r3ctT//0ekjGIouOijL+69wTFWC0kyxCvJ6AZg5wHHNfSu626KJdmpww
8iJLdhBpIoQlu/j571/810r2+4UlIaA+lBwY0fGXYPQchIubEO44bUrrbygo4LUOUCdufbS5R8c2
+sLi8L/7yP/iEhNcLfDMGIiE0BmWzc/1s140V2uRi5MSkXvoh1Z/A9V3Pco75R6a0P/HL4jRbCjh
sIgyimeK/3loB7+SUzHQs2MbsOkmL2RR+1ZTdMNJ8BkZrezt7y9r9JfrmpMwyQoIP0BRaVz8qUPw
SxRuDbtyTJOb+9Lg+I7vt20OLUo6zEioIKZFUCDG9IozR4+zJePLKMGZVW3Wb+MVdMgftY/ja5VD
DAAN2S63cA/dq4+L/2YVIKPw50WYE8wMwb2f4tvEzf6n9zsKTNzgQpsj6tMmfQ4Eyp6bpRlCxMqm
uajBI0brGYyHH64OPYmecQ/6xwDSyBFAZJaduwXzFwR8oPcGyFBWttl1nBOmvmBsA0CdC6A00Z4B
TQ7IZigbXUQMvwy+HdkiVABLw+Fnd+DFfLwVe0lcdIF+EqidycPpBoPI3GOkM/fAOgrIa1N2Il8K
aFkeKcTN2R04+ZjfqIS4hwy7RFYDje7pkYc2+MQHVAuP81XDPinGMekA2ooPUGLGIDWj37BKXdeU
Uddxd6dTatMPbvTr7Ri2A+xsglPY0jSNy+8bAcoB3KfOLu4hWLV7oP0MqsaxWb4ZHsu3TYXJKUOy
a66ctfKtEIl9CPFgPVHRecP25WAP7HikyDt4Cfc4qSGKSxSb8i1ptXsM5iB6JtoUdbd15B0zaGIc
8566twwykamyNAL7tjDiHk2q8EllnyI9Nyx4QcCV7CWGSYSqqljJ+2BwHYvN4rqpNHo2FF/aVsz0
ZZ038p4FKLC7ZqE7QCgk2fup00VFXYCqc0Fe7/HHWm15k5iqTbrV3HW9W74NfAq6MiX4sLHHlIrD
smKoDPQuaBJnigpRnJAXmoWGCEILs9Pg9D61cN9eCon9tNaIBrud8CnWiR2z9H1aCvnWNhCZm1nQ
W+oVfZED7LYyHTusDEQ9gioFrnKjoDwhhSon92CMl2ttM4RR4K0s8s05jjBeM/UbcmOYfdSUAEIS
WEscSBnoP3zWFWJeWTSTOn6//qnTBMBFkcJyyqElF0G7VDMmDF2+/ww06bESPuTYN7b2GOCzfmhz
beu1oXQPuxsLuL3eHhnCvfII7IyxG2jRoazssgLBnV1BH5MwjxRmoqAOhaY6FCG/aFA9kpSFQJjw
SWZjCP2STY7ZPfxjX7IkwC+MQxeFpzXSuXUIjwZje14AxwQHHxq+1jNG5LBHKGZkKFuABLIcWwzq
uI2RInpDDm/9ZsG12Grly9Y9rD6I108LLn97WEb0MUuMASblFvZTGYAeBq6ATA8mKhBc5+VZJqxF
ltJDRUNziNEXQ4VhLu6E9izdw3tKLgQYbmXtemTUuxvdTO45Qwa2aiWDRI1s9SUFSVVBDIlelzCe
a4kxCKX2LroPslY/ru28NKVmlnzWiOylWF/LismCtHM3FmDyMS2mRpSwxyb4/9N2KZRpvkHeii4Z
dNTz2LXZRYYjZbAoU38bjavAF+7Qe5Yb4JzDKDf9jXYQBmugGk1XY3HTc8owMaKGDQxOO8pz9pKM
mBBQR0H6EfPGggpTk97HCNwRH8DdH2ckGC1+MMGig8+HJeV7snxrI/yhxL7sHnHMYS3HbGy7YxYw
nNKb6g5oMeQbiTR9Eb6FQZk3hSDIEVs0tK5lLw6+70WmkXzzy1Utw1SSdzSKzQtHp38jprh/5vA5
P3GFISUIuBHMtgnRQHeIBJwKSQEZUMpgh67F9JxB9946NOjIW6XNPkpEQc4EVDz9tC0y+ixUEGyn
DapUcUqgRydrFcnF7RMYWf05i5Pky9ZYku3g/57/yWaphbcnBHSf87ad/0/4LIyFyJ8QLOhzACTr
iSQmsHUCl+0XUGuMx3sHAMPskY7DYKpfia3UxzM4kiElfxBbYx6kX4C14eclTiz1EeMDYvaFFmun
kMCXbNpvxdQNZdz0JoVx0we3Al0eLp1gEoIGaV59XkzHLh2L+7xNwprjrjqAhVV95WGKvGEKBmoR
qUlxm6xdUPWRxdeK6QNq1w0Q23fgohp1UcXiTz7hxQVgPH3ByHMOOXfIlm/hwCkkEsybKPtsw6KZ
DVbK0oRFjZjadSmZZmzrpp2iCwZ6YS+dM+QuS07x91ggVIdMt/R2WfHVVAOm6MALMhzvKS+Q0O5k
in/R9iOWoEsaepsNEmh/E/fY70G1HH1rsQ9a0izLAZhucQvCDyPigLYPJcdhIiroXO4BqjjuJbLO
wyH3OMcx17Q7JGxL3zfPseF/3wLz1kBuQcrxuvTXcGgfMMYTVhSs8PR2NSY8IIO+2VLpYPk2JmC1
yihROPnjbSbv+YDzcYE6utaCdIOqMaVhaOsBfDAqBo8W5fDjbUUYeTgc5pajkmBBgOMrBxB9Mw9K
Ha037kFb1L4C1tsu2obRn+M1zkZwtV6k7g5R8zipQkWntzWeZQvRxuJdd0Lis652w0uOqvP5Ywqf
c8FpkSG4LTBIoZl76PFFaDEYoXFpdjY9EM4KQIp/YsFE3rI2wsbqVcBvV6kccgz/ktFLN4z4xL4I
AGSYgvAsTRv8jiFDFGTkSl2J94wqpwty+hK7FcuiGBRO8pnq6BneFI6nRrmx3ytAaBveSXe9ovBJ
QHwTj2PdyILgwFTYqp7Y9RvlHAjxZgRW3ABq7oIBDOgadLyFIA3JIq+UD1r78CUKPIweXCeUlk8Q
/QPzZDMEfmXVrW3TFo9Dj+kQOKokKD1Ysc3su73vu6CJwKShWm4OmFhHgIqj3BhCTOzpwMb2FRtE
VyNGCnwmAyEH5gI1SB634bmHeXmBh28rTJPAAEswzLXDgKbzwDd5h69/fpwK7Cy9bYNXF9DuHABF
A07d4ujBeKtjE2cRyMU82A9mJfgcc1aPIazmMKfAchZWIXv0oSmwpSeqMfsobCJYYRH8SOfm04Rh
DZi2NUSPI2ILU4kyRJXwtDuMakBFojPR/46hCGRf2Ikd6YZh0aWeLaCzaVkr7Aq/j2r+PRj8PXXp
esK6RmEA3u6eahneE+FtbUNRZYsXR2cIAjqAiJ4c9Iw9xyFa87kF6YN0JuDf9M7FZvyAbxvn8uiG
M04+cUhFH0BoTHRViGzX0OHO9AAQE1yq+9DL5qMMMvOmpji5TFZAioPAiQLSzYeBDkjGW5is0SMq
P3i4sCV/Jxkj5wTWetfBM6Yc4NYIq5UVx4Bvv5E5wxeSwp3BaE8COhuhxXBAQtkHVlYBTuCl9MZe
d5A2xA6B8wq7IRTAGzPHwQng5yzvln7AIhUtdpsuU1iRm2X47pkb2uXB9xjUWlmU3fXft1HXruOX
1riAEIGHqkNYwNQPTJP4tU/cEE2gOPHkUZLvRb+FdVeqa+H796/zl+6nwBhlCBURQduPuNu1X/0p
Y4tUgzZ80vI4jCDeSpPn0fO8qAAOF3JWN9kVwzp/3w7//nX/0vrjdcHNE0QU4eShU/z1ddGSDwmH
VHp0fMjedYAJWGJxg9uvGM2qdpMY/WOWtdiLZ3utcv/+1f9kNiDGBjsUUTeEa/HMxr+k7fzCoZ4A
pjxivBAaECDF8TPGzE43PF+w2+tG4n9DqdCWXCtvzP3D5v79Lfx/xe5fDpX/abo45AiIHv9esbs+
aP36j5Tdz/4XJmVcf+8P0a4o8EhNTLOL4gTR2ohcLas/3Cwa4bEOsLcQkP+HWpfg//5v2wrPU0U4
/CrIQ53IcvIf+VYwg/90o14fPICho7CakuscYYI38vMN1OU4MXu59P/F3pk1RW6lW/QXyaFZOo9X
SuUEmZAUUOAXBVCFhqN5ln79XaLs7jJ229HvHeGoCNtQOWg6Z39r733gbrWcnEguW0VvecItOVKL
1cXqvquZGXi61rGd0+pZmt4AM3VdEkb1sIQ9/CP8L5J5yRA9g+Gdy8aXoT7dNokpNw5I6PNSSWgp
iKykJwQsceYeuqTSA0PrlhOhYuqed8ldaY7Jsj0PTGu+O6m7Xj0Jg4omJrTFSxm63a2jdJ/IlWnn
juN0S5zCsq2MeAbbN8MjMxNuAnYxFde8TavwwrGoXgxSbLcMAuWm6BXjMPdzqnl2bCoFtw1u2n3z
RQuXXjm669remxUExm94IyJ7OwpH0R/VgRCvIO+jqUk9GSvWc6wKdtyeGKGhr8rOkK7hjXldjbe1
7vTxumkYozPoR+xuSzlr0d0YqfZWzWRem14S5SrzGnAldaPEqF4HzVx/MtJi4TxNxKwXO7tWbQwc
+J49MoJY34IJONFGG10WLL4mbS1ipZzbIRqhVxfRa77M0c3gzGVQqksGR0hE+4rG1e7T0k+dEhA2
PwVjUTu73l42Hf9G1s7QvFlpPZwdN1VbX6pE9WS2oV2WRC83YxgOT012ES6oQN7k6klr3WwHJVs1
0Ev+kNn1FaFX25rV2W0dS50TpnIIqeghk5VZhJfBnqcHWVkroIIZzcmK2Id3AcIH1vuuFFN657bd
REDYVG/wGOK9JB7r0JG/9JwyNPFGwsM3iYPOCULUsQnM9rqmZXdxlsrLAPiEIKREjk+k507RRvsI
z36YxHzvIFUBMwvRvlqlFt7lMnY2k2EkGArsPFAZz145atYCZMCwxEuSPZSDXXhIOPGOu6Z4syNZ
s+APm/R2IIkFup+nkD9Vs3oWjJcwsKWaciyQ0MigVAv1QigcmApC8yPuMHaBlf5sMx2MfN2Ubwlr
o0d71S9NQLctz2DzEIHFQDxOaFvG+D0MW/dlgVEPREVet8eorXsBNg7SJcGrFI+mJ6vxajBj6yaD
Fd8SYWnk5O2FJJ1EpjyUdI2dwtLRnlm7uGBxBZC9Dm2PTTXDETMLvzfL9h5wJLpBNir3EqD3aozn
6ZyRJbTPo8q6IFeSJDdU6VNdxOkzR5Tp7NQbV325ZPu+KKqzXMzsrYo6O/TDJnKOSWMst7XVDdd5
t0qOSaWRqcSi+m5OmYJ7OBq5rRhTcnLnxriIRbUxr3BJ7LOpCRWvchMssHZk3PRu314PGCK+Tq0K
F8y0SsXgMCSnLpb1fS/78UtC7NfRkFERKFMinktzTh+bwe6uOqsUCvkKTkqQtLPoW41McXhVER4q
soZ2HeHFGxQ8d9ug2r5bQ1PvTMeev04pNH4klEMhq/zQWeGJ9TIW4T5WvVGwfteK6KCL6mrG6eYT
euYh3PXfQJd1QmqLbK9G0+QVVlVuNESkXZNgEGVFPeHHsOvXCjPulVqPeLtMYCO7MMdLWlr1OcZO
yuatNy6kw81PPduGN57ow4UvJLzB4tV/XZxZ8wdzxD/edt2mzKd0P2ZmumMracMc9qV8IAQt23HY
uVqUsd4KR1bfDMXudgvhza03hSrImj2ZLKgbYjm1oSCwJ59tP9WH2HNbS39fVoeIRzx3z6k8lxuy
Iu8rQiRPcZjfgpCJs17q0dPqHN8tsKjEWrEI9WCn1JOdSPUkOinOSpnrl3kakE20dhbXzMOzncim
m6zucXFqXKjHvo/MzWIK9rkhGuwB+3x0rEiv3USuDYnVG8WpZ0QKt8GtpsiKKwUZ96jXpvbFngli
8+G6Qr+t7fktTsep4UO7bBF6puR7wqDqVzDMAKFWHnmWiCCsS/3XlFXyIWstNqoste+1Jm3vIqdz
zjqyFq7OeoGMn2X90Ba9OE+Ws5wGtmIvVdkT0qJp412WlKD/XD3OdTGO87dZKYmul1Ft7YvCGkF3
82EXttpwHkiXP+qZXmzdpK4fR/jN28maw81sDssOeCu+8GSrEPr68tXtCud9TmSXeTYhz0hD0TdM
rmlgJosgN6/ajqXbX2HIsjYORRzUf/A+MfS3ysHVJPK22tIOilNPy/xBxwXr24uSHrPYrB9DCJCA
yXd5cK18HULbqXwvSAHctvhxvhKnbdsBdH/+akSRuytqzEQ9MVdXg1soXgYPeCCbeS96iZFn1nm+
eZnZZefOVMVN6ubtSWpzF4AMlse6VLpT2KFp43qwzmOGW0AZiv6rSwa+R6re0OLwgLn2WmPsL1XU
Qq4rYv6uGn3We4J4o8ITfMdX2dgpJK9a9nOdlNx6pFKaXtkqabHetCsb93AYBp3qljeOLIxzooYF
t6Vh3kg3mzUvDS2XXVD5cU6MieEj09R4+WPG4aXjvkgVLJo8rhcT19pJiQrrixth9NVUMh5GOGpu
g7N+izFOJYunOK0H8FhnhrYDqfGHmRAEkdb6qXe79BDpJZxrXJS3JULGg+N2AzZSrPJ1XVo7xSbr
iZAfI3BtHo6ZhDKGaqsOM9lRF9A3860DZu48rasW6NpBfNEgbmh8afUtOD7DhDCNTT9XKvNWhvXq
5BomccmiwtmNMQ/ZUTWu8ZWNHPbcVE+1qjEFsaej6HSXeECl/s6eUO88si7FPuxqZ++QI+G3WYuL
Npzb22rJqls5V/U+jXV9P0HC+YuFdDaOi1hIY2ucr6wF9HvAgxQXmmU4726u9M956VrbUFZPVp0R
MJiKi6GjO/L51I51x+i2e51bXuSlIJ5HJBg2pIWOhEM7Anm1jlIvb0nV5KRqYVbF6DhtrJLH2yzd
iFPTbCFhpXUbsjbdagkP696WhNiObuNg7sM9m/oTN+GzEfX1pq2bR6T4/GYYB5Oo3kU1dzzviu1g
9hLRSpm3Csj5HkUa5VBzJp4KTvLMAs1uyRd2WYDM4b6v0tCPYil0RJNGkwf8GZrPmZ3djhBcsd+Y
U4qgopYsX4d2DqQixzsQTZhypNmDrc7FTSfrkevEsBtODgHa2CxxYJpS30mV2wocJItp7IMTULiu
jl8GNYse0PKzB0Yt7hYJn7IMK6zrm0p24mqRNquVyAoPqlP1uRepKcYwWfIE81zcekk/NAsEkJEe
005gEkjgZDBiRaLc57Uetd+NnF2hkJ4kIM3FbobVBelebqbObdCa4/piK61xMok1Pou60Ta45yK/
i+rpyJxhCSIW/k+L7V6lpn0f2cnIzA+DdIKnG+fuMZeO9mvCdNIjZo9ZQ2gLlmS5/YQjTD8QCofJ
Y4wNgjIVHIDG8tLE82viKBe3wnUi4sHeoLCReVYnql92xbhTDQX118r8iS3CVZJpeUCVxAOHxdj2
s4tZuMVibGQsbpQsuUE8MU6tZT5rLQbJaQB/jyR+QHzSjV/lGV/MmsuaMeH0CIenwsgxiyO5Qsa2
AJsCBp2PbjLcxDMitoHhUvruxMRPtYtmu1oL/IW8Yz+UvbHB2tt5JbA0KiwjmCQ1npnOTDsU3spn
ErvDu+3cTHYsUSoLeSo4/V6QoQI41/A+71p7X8Hf4/Vt1VOMuL0ZotH02cDzmKOc5pBUjrtlBLHg
YQ8tkkJ6AJyyi840gfBkJ57oxlL5cKmbBcmCIkUgVNP5pLK03k+71r+AKT4rHMjLOtiGSUsJ9Aj7
wz9uDOPQxBmA6fQA/se2Tpmc8NgsLndpq5c2mWZF/Vaxlip4ZKOd/f2Lf6ZG1hdHNtJVwuKAIMWn
F1+SorHnpUoO2lQ2bwvxZNdVksU3rhTy7u9f6rNSxUsZGowXtCmcqPMZMCBnOMUWnPNSlV4XAdcI
6YYFbV/f//51PnVJWR/tOCboMZt+otj+FHxHFQBTU+lEh74K521MnPTB7idozyLpbonhl+J6EDGN
CbOZv1ROxI56XKL4BkfFurkOY97d37+lPx9ikpEM0AFSsNjTfoY5erVz445dxgF73XJS8waXTzqy
gzbBr7UNycrN29QPHGetCY8fr/0//egf9CNNVSGX/7N89H/Zy+tLTorZvyWnH7/yu3IE6yxAvSii
ILoMzwCXxm/KEaKSSfydwdFkL8mfHO/fcC8D3AuntUOjOyCNjYD0s6Ck69hLuA5sTND4TP4b3Osv
rqY1h49TXF8Ttz4jWCkXkdkaprIXimKmXpLOy74XZnv/03fyFzenv7g/uA5oGgwSkJr+uTtv0dpm
JjxE2fOwBGjBZrQxetW9yUfaiP7hRvhnhYyOFo07IVVE8FYreP6zQsaxSFkuG+F+1kpxo9rNcCIA
jbCZRWUSx0T7nyLiDO3PH4/aVhvFEKxLo5kGRPDnl5xka9UEtob7ZG5C+IK67K7ZJkK9AG6XFuYm
gAx1BVe3ao9tDUsqdWA7G896sautqIcWZs/o9VOBAShFPRDlqozNolFfCwLoiMpoBUhuJHYfQ++c
SRDrwak4YqrKL5mkNChTmu4BcKc4UtVTbakzS87h3CVnM0otMoWZg+7mGssTGAqFCF2bX3TycL8T
KLU8xsySHp0qOqn9nAQjug+TMPoPFt2QLDUYLfsxk8qL3vb5+2Is5Q0LqPRBV5PUY2KUba06LjCj
5YPfl8W4V8uQhqGl1nfuoJIESCVJoMUTC63OaK8crSvPWCZBbrEfvbCiUpCx1jiERhn39YzvhnmA
CG3sL3r51rpUGNpLPhGts8S9x9Ycz17jmlu11ZvnRCpiZH0UN05be848RmP7DMpjze11XFTp1ikc
vKFjyHnuqzGNap5q5MVr3zjVc0ra/NdUSP1O4LCJWaC34lvqUp/gEbPMYijX51KStJZMW0Q0nGkE
W8avMmbo5yeFmd2o2eCSV4Kr6NqhouFqRmZ4dOeFchyAbQIW1qCjdGHHYiapdUPg8V08sXYKp3S+
i0kTDkDYmmeqQoZtOakd0zJbsVhy2vm3Js/jXVzEb3OTVpuIp+9VBObDen2x4jxo+XLiIsxOQMnL
VyrflItBxdi1uhAL7LUTS2K7GFRlI5M0VD2lJP/WTqxDCCa5H8aiDQz2stdqGvXfIiwLr+wP0yxY
ooWBl9Il4shX0NJuYL/VXeaPRAqci2wdhjsA4AZLKtb4V6GCIChl9CBa/Gt1iP6kVC6OKTIp/HYa
C0LITdWnbsH2nKq7SpXGxLXeRcRjqm76QhJnyA874IEs2bDEz2zJ7PouHDP92mbqZU0jOi8DHpNT
m6tnwpdHT6BJlJs2fJ9y5pdWw3aWcpnltaMqEw67sl7RQ+QNKiTxm0vX3aF3KT65and1LZKgt5Yn
pW+MM1yaHujz0p4VZ1mCUdjjF2wavR9pYtgy9L6Au3wFSyn1fUIWxmAyrxni+a1AR9G9cOixddk9
GgB7brfSU2/ByLyRUS6J7tbX3f+c1fZy7Y7ZPB0yodK/6DMPV1WP+XtEK0o7Es9O0GPfjhFfRFlv
+nlo03uTEHXGqx4B0e4w3jtzFwfiQ1a2PiRmJVzlZmtVnkXnFsWOAbyNIA2a4m6BHXWSItyxVTdJ
pszutk3bBDU7yjuyyyVrlbtBWmuxRZUM0dmuCdDxyrwpxtuIpAkU8squ2/hKhMqAdk5sufWsV+QP
ke9ZhEocjM0k9McUW4m1rcmOc745H4J83NG8cGSPuir1Mge6x/goWvmsWJX8IoY82TUqUBEv5lj7
Qe2yRyeclTUtWg9nb+xt42hNQ4mWtwxYRCwlFjurM0iR0MMaMnOy9tD+qgOsNuNyzReh3etxybij
BbMlrDK0wy/z3I9vtl6QwFBoRbUlc8Y4lBlwpNebxBXIPjMPVasWR8yIIujyHpNMXoe4XwjNAIgw
TdJxnMHRtprdlhhlEnISKtH5RauyASVJDjNBGIpfSSqCrsQK8mVpqZzxrELpMf8OY36ZDLP6buKo
YyZNeuJWEsxNnobIUQ/sKIuDhqqmAylj4iazEvsly7EaewbRH1tcKPlFGaVDQhm5/oVPnxX/z1K6
/J30p+zRUCE+MpkyHHCXvPwS5TGDY+BHfD90GkEaUDr5Y53/v1XgP6wCHVZiP614/oT9U7FXfH/r
kre++3kl+OPX/g3+r542oh51hndrVfG/VoKO8YtDlQNLzd9cAT+B//ov0G80FNjs61a7Gu/j3+A/
kxzbcsGs1xjl/3Il+EEe/4EBgGhjSs10mcZNVdU/MQCWPlPGWCbDvqRcb6NTvRrESyF8q+ueZlu+
Au9gnKH/Lyj6SficeWjV0yyPCJsVKq977w6uPCr0r5ymPrseXFALR7HPeg1jSXILOkOKn2fuCVEg
mmPBFJer0JU0SJHByZQKPssHkRG+I/RLFQ7qBgsaITimKwOtJuAi4lJc4/YGP+Wa9gmLhSmT7dOQ
ifveSkBQqlJfMeJXW6nUTUbpGfkrC4lHg9McqqF50hitI5gNBtlklhKQ7/8I2HFHxdjr0PDytlU9
ZWXyXkYdzyiSaH3H1i9azPNUL/g8lGwRrtbUT7aW0tyzrhDGD4SUkao/ET6zGRTn0DTugXTrLghb
vppBhEHU5fRkoefqUpk82+arLN2m3ag1fyn9c4Zn8gTlI/A1qO4hZ2S9CRt+akD4IsnMVIKYSCWv
j/Vyn5os8EpqOzZ2jQY/SPMyun0XrL+ZQqN4iUDSX+C2vGjmK6gI6gysTlsuUcl4cM6GIGt5yQyj
+pVl1hCwo6EHfc0bMipbbkDqH0gAJz/JAY4WZfE+F3W5r42GVK5wlptRzmxyRRa9hZmi8T2Ie6Gq
XWAUGWqlShrEavfemp3rrlNLnRmwaO+J1JIsZRlDkTfCIHhRlz0CoeEZLS86Wg4auXL/cZIk9Yxz
wKzbTeVwHmizcckHl3mDKkjg1AZfhxX0yfG5DAlvKkqleYDlFVstJX8DjXw6OoiqeLzWs6jjZ3GW
npNWwyhVtnrgDHHq26G9hqZwYmHCRBCyrDPn8/skCENgE+N62Zi8sn3i2C/8G0r15FFtWWzGziVV
ZCj5nZxvqdUYE+ItYVNet8Jv2ubp43jnEfzekHFawW8t2yjmlHEED9CyJqait93sqGrROxc5Z7XN
z7oxZyd2DcNjMkZzRt3NDxkNsp7tEmej8Ua48lxvqGRyJmDtgHfxfl448mPNdeI4Y3gceVicYoer
QzjtkwMm6NsOR9jtOZmg9c8fXwbILryywo9WMn+lo0IPmEzXx0yncATqrPKZWIbHuRDaHTETla9j
cCWBYB58o6sqWi50PWhkqW7yBmgAtwXvIYrbK7dVpl1k69q1UYe0SXaLHkjCIqkbNEhJTAGm+pKz
jMehz9JQnlydC5X8DDIvhzgL5BxlAcOgd5bVyWWIGU2sl5eRLste1Xod3gvfaY/Tk1S2tPTUnMNt
xkKiEKrFblINGRCcxWUo3dL/OLZKzsdXwuLaBrTnFsIpUFS18AG0KqhVjt8HllBWjdi1zGUD6pHE
FkNotiHLpvI/ToD1DOcSvyTmQqrlzG1MDFzfJqI78wcOXdeTLdo1nEYT+VjBkGrhS5VYyt6K+agL
oD8xmJoCxG1w9yKmBSiTQ6DJd8bWBtZarh5V4WrOKTDz9UILj2rTF9dOQsqRNVkAFOmrEiWzp1Da
cR1KXQa0PSR+v6jKPrK4TkvMotezE4utY3OSFTQPXyukKflLwe2LtJgXwjFd9g4FyUvmTsQZwb4K
8EWojYOPDmD7Tqcam4YWe6/GxXMY7ZZgyQLcbEpylV2dZdB5EXFTRGWmUZBDpzhS7MJevwB9uLtF
K+Zd1XEzqcxh8NkVou4PvIWx17iKmG3tc5c7WA6P9ePepAs0tY+Llli4wVci5Z6/O7614Bc2jWVe
9HndKoeK61kdYVnM0DiZ6qnatjY5kQjxKtGdanE92eZ07h35LkzSN8he5JXX79oWiOfwiPEtCZhi
axYYd3EjMNlBy2RAZrFnpEb3VtcWbKwljK4b1u+1w38GBQ646GFGE+4nJur1VmuaN1clo4wWbJLG
a+cxB6xhshBjUenPDqZlz2B7epyTiQWpkrWZxvZgJvBYjixpiwnicAOk+iuK+UoTsCKwA+FqLf06
S5O+6mBqGw2llu2lqt9bEepx645Vepqjtj8mtBq6Hgl3gJyk1Zl9sOZYYEtAlKTF20Z+sLUscrYN
+V6pP0uilmGmmzZYzLjSKCSolWMV9i8EWpXfEErezIT5iBcZk3x3a0NZQGYV0k58LoxxT1BNuSUN
bRKV15Ar5Fcp2GuemoMCxAhzomtueBJjucCQGsXYniVTEQevrNnme3rBOuVpJgDZj9E9suswFkbn
NdhwbB8yqU7OFq6SmX4sdhR3yPvyGDv2P4hPn2VTOjHwo6GI244Kgfe5SyMT1OJQndTvnWSeiZWP
3xPJw8Uo3Pu+YRxo0Qjvm7iqfiyW8a5G35kPZmjKxd/aG9fXJf0SnNJVHUP9tJ4SzCdmSNZ+r40f
NzuuQSOR34pRkd5UyfefFpx/8WqfNaiPT7k2tOgmpaMIh3/UoJaRKkJ8/j2IFCfIuhIQMlQCWhvV
/20Cfoi3/7AJ0Ig9/umY/GkT8H8UqxbtS/vzDuDH7/yuBQtQQctWbUGVGOv1n7RgYf7CoRM2R8+x
8PkK899asP2Lxa/ojCIQadkFcOR/hwsNXMEaP81Z/dvm4PfQj9/OmB9RJn99vlouO5Dqpx0ATcT8
Q3uIo2nYj63PlCylqLpZ6b3JINUlvdqiR6QpumG30EJ8zFZ2AnUCjKJciQpi4Z1rS5pgFiC/4125
shf9SmFkTka2IROW80Ib072Nq567EgO2TdSazjnOhhbQaEju85XwoD0hOeSRrf1aViGNayk4EIJ5
0K1sCDJIup8+gJHkAx5p+2p5ozwS/1DIMgMVTepfKBqRR4KciqtwpVB6gysN1OxUWjobiizELJLC
FWtYxQ5FkoOy5IptbPSVb6EwDtQlBHopK2CZKnPF9dxGLJYI1dEvkwJg4qzEjLayM/MHRjOURr3V
HWAZbaVsNJGIs6bIWw02/RSC4hD6Blq00jlFTaYmimVlvBvzzOB55XhYv4L0NCvdw+DGROChvsQw
ramlXgADjZWp1bcRBxjGISpH65UXYtkkH+oPiGj64IlWskisjNG40kbqyh11mt5/LVcWqevj8dKt
fJJYSSXiCOH4V3qJcOHmbBvpdGGkRzUfSWxbsmLhnVbyKTcY65OK6WyrIRtw6kg+xspKmSs1Naz8
VL2SVApIVdJYs28AWenAViY9lUFPYy4VjJBYLUhWvrJZiqscSDGD1qpLFMqV4KpXlisiTA68tEsI
WjbHHT2T4UFf6S/tAwQTCjhQjAFBCYwl7a+qlRmLZugxp2a8ThBKRZ4rSl01jPW9CM3kBKOmnhC7
gNCQ9ZKvYWe21yn8/RezNKsd+Vq68EZqbffWlDlwoZlhXJbZSU5RZC7b2XHI50W3dO6KDxyuWMm4
pDWGtclAvRUrN8emkL1LutJ0Pc0359C2sz3R/caVvVJ3eWWTXOk6yRPOGO1crHQeKWDLflqJPVUZ
jCt9pfialefDF9Pep4sh2DW22QFE41AVITNyUVguW2ZgRBbf9qleSUG6Vat9mmYkEeYrSTh+MIXQ
F/pKGQ5l3ewV1o/9SiDGPRFZuDrgEvUqdF4wnH63VmYxmiucXSBZh7IOze0Pb7ZTMEQHd2R5Dvio
RKb+7LjFfTkYy2O78pHLSkqWH9AkdjrlSNnyaokjh+scfwCW48paErqe3kIjA2CaqAxvRFPFu2Ll
M6OV1HQTfBwD+7NAHWR+la5E57iynXZPXrJLp+MXx2g7EjuZXXid1O47sFDiK+xjCShaUP3kI23m
LFxXjtRYiVILtNSex+5oh0txILGMdK2qxwG+sqisFJODQ33flvzWeuOszGq40qsofub3hTxU35Bp
7C8r5ZquvCudJ9MD2yblUul56XNAAWOblZGtba26VRq8Ais/W3+gtJhSrS7NIcjgHYH/AdWyy7Dy
t0o4khS6MrnpSucWrA9aPxvV4YyLrHkzVoAN/X1DlLKzI0J2CoZM69ndO4b71H1AwNUHEEwXVUm3
HpTw0pZyp0wd5S7zbMFTD5O9JoNRfheFc4CS0pIfVPbrVl0MD9EyM8rLpCBikGAcbnMt6HHW58tV
ScThaS5Cqkg15QmKsnG9KCIKJckEcioQsy+awvbZsn5F61YPmUr2H6EytYfVuXzN6HW8CstYXCwS
NA9ta025R8p9d0k6BXbcKXyL8KMXO3WALJjfY6ax8w6sw1DPg1uqvhvmsHsUctoBfQHiUfDUOLM0
jb8yz0mu82X4VSydveeJuPikFw5ntmRYTIcxvW5Tm4rJWRHXeW82t10a1qdUHetHJUwygqrzKii1
FlumIAEXQrIKrLY2vsox1/d2x6dsQrfcxtCj3xcn6iHFRPViGjXkGZy7+bQCHg+drg3AfYkUWyMV
0Y5UXlJW52j0FS2MbzUNEZZwY8sbIG6+qD1ffRFby2aeuypoJ929ctfkts2UlfGN4aQjJxppPEJZ
NxqV2i+7GY/3riAG+iDFUj1kPZUsLPjZ+obLrRwMM6gGjM3e3KkLSaFKYRJnPm3tuhzO2hDpR6FF
8lei/pBMWHqiSPC4TbjEr8gAqPYMmikexykvnmGRkk1ejOpTFjKd5M4UH8JO38y6bd0ufaq8VVR7
HavOJUaVHIQbLSmyg2UqdGQCNl2yeXQfotENtxpK25d4SEiiHZxQIbxdsbcGaUHnZq5fC6I939Sl
5/bfN92CoDWZuNlI9dhAv6OltMqVVag6wa64AyeqD8uRVnJPK3o6PXKZqCCWasOzP00jhDwWIgQA
kJ/vF4boLnVUZ/sy5pJm3exIyYSlIYvWCd36XRA2fxiyWPfMaVSuE7Ls6QLIb4ehkPvO6p8JJP7g
QBFcXMZzr7Kzn4n1f1HD/t3Jlme3nO4Ktn4+Dbxs0Y0auJuo0QCv4L2ONnmsYse5R3HRH9l6Fm8M
gqevTcgv4qdXONWTucPbW0V8iv5Y1W09dDvitOiGOLHUIoMShUmquPn0sjMDBNb4ekIMBh+ceve2
7urZfmrt8L1HEHAJbBo5cAwXdEa4jMz9sFR3lAhXyy4nnPCUVLVSPlfcQFl7iWGjTaHc1qgm+ZHA
loaAwVTfsMiTV1o0F8e+SZxna7bqX1UnjNLbcIqzKye2tOaeuNk43GWLzBguTO1I2DBmPiv95sZT
qzxYdThZzGwHhCUyCCTJzE5ibApFZQ+FIrgd7PYrFofRayaESJXgLwZj5leS+MY9O3OKyUm5OPOT
01YgVPgUDACem9e90Jneqng+PUnZxSOR08qetchDsaD/xITj4LATNBErSURfTab5UaHNmEyi+txw
NI9Lx9w4TsYXzOzzsRG24rWm0u+0YppRl9bllrGQ5iEso7lK8A+EW2oMKWIvw25PZxGwWu0muxa6
wp9D85IvcYuXUIkOixl1B2pnIKdyPTl2Ks0sGpAcsQLVNVNQChQip/61N+wM5syad0k9JATLEuuA
KE2yVpKVwRiaFeJULHmQQUP6Fod536uVzrBbz3eWGqrvZh+yjK5kRW8BMW+G9g31z3a/tmpfOO1b
bzqkdTyENbBvh0c2S4DyP7Ym/5vk/MMmbrVP/d0mzn/JEPebIvkD0vPjt37bxmnkF5KpQ++hresf
m7V/DXI03fwFLI2UJhOcQ2AY+9c2zmSQo9FN5+Ijwwz2Qfv8vo3Tf4Hcc00Hqusj+PC/Qno+dfut
uU22hosTT6MBPaSvOY4/0yg86OiawQZ/RtQXwTCS8OuVRroOEp1xgB615mM6cX8MVFV2LJXM4QFX
LLflVhT115++vb+QJbRPjs/13YCXr4WGQAUr6PTHd8OotZIi7geWtIV2xq9WECPhlBQVgH7S+D6M
Zv/sEMWWeE3u4nelRBY3JIX0jgk44xTfRNepN/wdMYHdWaY9MLdxtd1sW+F3bVa0afv371hnq/3z
LvjjHdswlEJnZg2t9ElJMRMqFyhs7s7GRKLaxp6W7GEg18nYsjzjrjWQrJHicUJmWbivsCiTqrHL
hwYGj7Cc7hv3z1bDk11ZG/IOSlLe8xhowmksSRV8mca3shfHvBXcdxgKisc2rq9kNmJcSVrFPiUN
sQK7v/9Ufz4Mjkn8CQcC7Z3x4/qhfzLe4uojmB1L/pmUK/FYRown2dSxRvIqpnm3+DLElyrUsqe/
f9lPqhQ3xhVWhI7SORf5Y31bP70sJR6RWbVRcS5cYrY0Gfdnign9hDzzx79/pU8q38crIZAQ7UWA
rnDcT+dZBT6+1EQbnt1KNV/qkayfXdi5s44JKw7UmnJ531BnhgKpYY35P50060nxk3TCy3Oi6BZk
Hrwed4dPL+84RgKZDHK13rlf8rS3XmS2vgdryduAYPMSow6Hfjdm9ccuunS+04zQHkZ0QrRro1EZ
SKS0FqUO5SZGU+mwMO48f68wj29ISssdn7hNs9lD4C79P0BznxG29f0jHuoaNadIUGhNfzxQqt1b
hWWFyknrw/wlIRCclCZFdiw+0S2K6Ih9Qb5GrqBDbqkpWyesOPFZKzvvHdxM6c8xrj6zTIfvuMvw
Y1qsm34wqP9RUDUxy376ltG/OIkQ0Li3cnV+Yvvsho1kE3fGiUzOKhTuphPxsps6zA7bDhKHgvBa
veCVsnqPGhW2Slqxa/Wm2mUIW77M6vyuyqx8QvIfo69jmpcH6O3Oq6y6eqD/y/1/9s5rPW4j69q3
8t0A/CAU0mnnwNgkxXCCh6JE5FhIhav/X1D2WKJkcfwfz8F4PGOr0UADhV17r/WuVUCCOBq2mQRJ
CgSGnSCRxcVQgYqsZ2hkiC6Ivv4bSxI7Vr4jJyo7mUl4Rb1ljeyz3PqihUPZvhEpnRlOacTKZG0Q
3TQt9MFLzrIZZAmhVByiGW45vXEuBz3C2chNF9M2mUmYwwzFNGY85pSML5Ws25uO+PK5idS6CETq
jr6Lad7WkTGk28DVIG6yWwHRQjFNNEtRa0/dDOesKgn6nKC4vVH72Ze4rxye+xnoCeJrdBf9jPnE
OAmwkuuwNaDnXdYDCWRiaOqN8cYIzegaEkQ2hF6NcQmMaC4t0FeVf0lXAMYoMfPtjleNOSyLGULq
tW72MOZ6dDQbv7qxSdrYdn6imcxt8unZc8pmTbeGITGTunCjAQt/JjJoeCXatbKZ3M001OKNjDrO
kFRrxqWqcCanNjNEFSFhvoPjRirjG2MVumpP4Ngbe9UNBlRAeDamBf6ngJHlzGltGPyEYma3DhYY
11jORNeEO6ndWG+k1xG+0BlMuCkLCJ2u2zxfkDKliuZLhKbbnB7lgKyeUASfCVlavpgqT1qrIaOl
6yr9ok1bBiWEbtTTlljYNiBfM0aSk5hZeaNDodgnysIj3fEbYJ2u9XnyGJHZtiqCgPchWsihXjsp
PsslJiMjuGSu5ZCYmCoXloQaM789cyTDNZTmATvdgdmfrW0cLUqCS/aNlhMuaxyr3HBWKvMNWKsG
I0XNyytYj4zX0Cv5dKwXKgAjuyxlQCc08rshoLXhQouTAVXBhj1LPi29Ca7RsjBp9y3zaCY04KAJ
JYwZjSz6Moy9V63rmU6u9NJsCRX1sLDaMEeDQ2Fh1bOTZTHKelI7CVy3IYQrjNwcQUQPM4x5VAH8
JHNytdOlZGiK+gQAnEtRnWHHrDE08bOa91qVg3OxLCdlNpfmunYJtktjDI6R+B4GmZ/vrcZvmRtH
rXNiEm4RGkhEiHGMhkgiznAjM2q3KCmq4oaXsXWA2G6mm67iG6zLFgXE2jPGiXZKAuPsPPfIBV1r
PCoNibNGdwBzZ2erMMC2NA9C+TnjN2ZDMSXW9BX1qk//ii+QryyVR/XegNm6C2PiQVAoMNhdxWUc
rKYuSKH9D03lXyXBkIilFdfJRMBCMmlH9LNiY1QByYgMb91qbahoKvdRbAzhGmBXhKeEfw9BKmpG
bp+QEPERXNK0aMdYe2rIIVAaRqLUMy8Y7sKyw2okNOtWZYPZXTgV5nfM2nV7bncFr6SQKGf+gE84
kLUJYiLvH0l4AnpWM/keN3Kwp/iIi6i9FYkJFm8MIN54SDDw85D8bK2lMwHMIXhlhuJYdSqXIO/X
sRHXj9kwUFkkYdLfSNsZPlfAAHa9O4QB3ECQC0T6BHyOnZXJuHmjE5KpZYnrN9Kh0ZKcBOZGkx69
bAXtqzfzJN41RJPRuXcZwF++oX0KvZ5vziSpJVQkiUZ0VGhNliiDqR2joeCLlWRJGkfeYP4nmpXc
3TmrZLPyDH8EXCz9wLxKGtJCT6bHtHI/imToztuxnYtP+rVXdgqzb13SPBr2ZTnBCRrNvJ22eurO
J98AVhxYn/heBGaAYCs4i66m5QgwCjDe0k8xsy2rjMbAddG4PPJNR1XwDZpnmG0RXdaGUGQ4WFWk
83Ojp+zOc4QCckEroSb+THdxAqu+Bu/A/0aOyBmxgBD+NNfJbZGDDLX8A8n0sYd2xE65L0jVex4K
so0W0A/UyWpHXR7hYYFsLCvy0m883hZbWejGRe2H9aNgfFkvIhHF5gEsmt8dA6SU/Uo1bo1lylXW
FqPNkLIJrtVLmuHxGztJXE2tqz69H6B/yx0xcPmrmvx5DWG7Gq3YB3h0FU0VAWtycv9e04N8kw9V
yFhdsMypZohOMWnOR6bLib2yzcYMWfZswesoMoF8JVofrrHl8phMWmD5e1GURv01Z0HGAGZwS61J
8OQeSWwwshuipPo1L5mhPhpNZzoM/zMM7llk9Tqld508NX7v32qKMv0w+W1jfCGuV8lFbhhuTxoo
MqD1iO2UkNeBFPZ9xc9C048gis1U9n17PiqXkKQejbnnyp3ICWvYTcMc3pzqhpwYHaVleV5g3D7T
WoKI1lFd5P0xVEMVLT1b5tEtlQjMMtCRJDi7seyhU8gB0PvQe+AUCBm7YcpmxA9GSd+sX0xUYOoO
OYXm82H02OkSk/9x0IJq+AzYW+uXmYt0ah+jO7ymaxNM26arZYzXbOa14yRNrKuRDo99kTvVHECI
HMo5FwbcjiVAtUGuEcHwqw0e9EeS0tyctUPKbG2M1tis+gypKbb0mrs/FWPorlSg6GfT13Dq+8FW
xm0SAbLmcYhnjmSYy6vCh2e96czKTzZeHjnDYuweQ9XYmglnfm7cmwWkwIHMdkGEbOb1pzqQEN9U
yB29rmKLX5ONAwD22GpTVPVNFVlXpG1mzj4A9MB5jaMWnqeNNtPOJLFl9Pbzrj3PGPWxjfTTcCMj
L41Ww6jre1ULnnuFPACnVBC5528bj/91Uj7opOB1mQfI/2yN2hdf4ud3ERHf/sxf83DxB1HCnkVn
4K/B9t/WKN2jyAdyM2tmcTb+3Ucx/nBtYuXIy7NxVeF3/Hsc7v7hzvtl/hgTcXqo/4q1I8S7PTM6
WJyGfBqNQvroP7mWOmKe4ykatX1gTSMe5ix7tuGOhosOZU61iDDMEvwqyUWSndYP0AWQvTk8D+eT
E/CAGYRMI6uL+y9uZ+SXhJ8VT76eKMY23KJI6gniW410JTd5MRVPuR1Ye51N2mUTD047k9Ssc17M
3oToKQ9ZWv3M2caOdwPuPTvxtugv9f45L5tmEcko/dT2+EjKNO41oGFZMeFgrsZnCQZ/JJSAMCXy
zEMzWI3+vFGxWuZ1azT+6edIS61wYTU5iiVlNsG6NNmEpCPvHCbjfnceqjHg5a+DLFzZDRDmNbHl
rrVsMJnj4IdSuq3ZiRFcRKV8Rq+p97CWuIQwaQSiEjqnUS5XsqoeS4YaFx0xEcTrZbyYyBR98fK+
eBRtjIW490J1jIe0vlZVEj6blN2Y0sxywZge0iyFotMR4znG3nAx2WN5ZVuKJtLgjXWzUPngblH4
pxeehVlIZFBMCKFYKVnu0UZ20CFTiABF1ywcMQcUxe6VUUufesXKX0aUWsgGcu8Ku1jFnCRpb8CZ
SDYKUrITUhYJAhVJmIWWFge7ZTHELdcdcRbHwX6SRn2Y+YcpIcG2Hy4YyLhnnp6TVteQ4fPJyqvu
hmAlCHmdMZDfl/bGA3Vi8NBqZFdUA3w7fCdkOE14SNoCs0zJIG85gAZng2h099ls+6cHkDdnQ9DU
x8jzeuYf/pSgpJvHbzITEfbqgsBBwvCSVTH4BJrNr7fzTBsb0tjwqTzXs8UnpN1nb5G1AWc0eQ08
MVym0T3gY6+YHVnhVeGxju/m3egpqlLr3gzzGBKMzdHoMzU3BlaXTVdH4miYCa/YqCvh9lptCOOu
rFZm29e7QRn9KWSstnTII3nUirA5IPX0vw7N4DYbR89DxA/W4GE5w5Vz8jEzDEsJ4pbhZGg5VxHh
6emCSFy04z5RCy+iKi1/FkGzldPR6/momoEUGsUtv2N6NxgyunLHRJ5LauiD25gEnRiMkOneFyR3
OMxJ8GIn5a1nwRkMCSFDB1jzz40yFOfslDpe28RdXSSFW8aSnTZP+cNYGMk8UoVFTE5nypBPr7Ai
xTr/VRZGSANh9HuVOCdZ+rynwFnrY0F0o9Ra5KEDpvCgJzTxpIbeUofIjhJ4t86V4SXpihEcnSmL
1y9+Y/9mRADTryUC+kfMJWphZKS8rtxO+PCeKrNcFqhmbqgkcYGp2GiXrSA+LSpi/UJU+XjWklO9
FTXcA1lKPGiMhtZ+0KdrICbcijwvp0BSWbJf6LO7MRgsvHVdS9InBcmU+StRTZ1+IyY55PjIXaew
L0yj1nZD13wSBN5ea3AssduBQGLv1R96sCTnZVU127ydoRljRinU5eq6Lj1z3yVZjdLdDveektn1
0FjNKRuSkcy4JN5Q1mVrdNPsnhx/kQcSdGQdXSAdX3QoNhd6G5/1yaEaYj7J0upt5wb12o/NRyeI
sD4l2iFJzEWHrGOB/RZdsaMNy7GW4lNEp24fSBIFDS7LBvmUvASo+eh3FfGo6C4o7XvtPJmMYBfO
q7Xq9PsCsAeySui1qfrSyP7IMDNbBq1+TKil1NLwUx3TYXQ3khW3AM79yXOVi8uqemHMk8FxNk86
SO1VgKkptJpLZ0iSq7YuHsSsHTfVEQ2ivsn18qaPYUHlxBFiOaTXow9pT3RzRmJ3N1beDpgzxjGn
gHNDxenSKEAKEhuSDak8MvkmL8b3+q1p9WJlSKSUC0Huwcr14YIjVRExp1dNj3Mr+hwhp9g4WOhg
nYmjw699poeNyQyuK046WoithmdpSwOVu0kBgMbFmgTcP1ChPJCy17VS/smaGiqqMG6zaywMw6Xj
N1/ccsaQktd8JBOxXmsS9fmyskdij8hCwtrrcfvdukC3V7Zh4wjFugdAWULAdEJ1AbKGRkhvNHeg
e7ulZgt5YfrxNW6+mkciheDR94R1NmmOWgqRSJ8FwbVtBmIhZh+aDXZrZfEz+YE+rFLTip6zMXiO
JJlsZuUOFI3+eIwbaZ0cts433QAnorWAjiElWY4w5Bewn+9t+u+zy4xtUDIGNB74pmbqvgxjL08e
GbdLiGxqY7HB2XR4Y18dSaD9NKxlN3UgaIQ1c4aluGCN0c4QNbnIpKK8PkHryFa1W6RHyy0tnBNm
tfVHGb2ILJvReyWB9G7anbgJMyalenaVwDIGiAcRKXZIHESud+UKKVatmTT7fLKsq8yz/JUGZfbS
Hownu2+cdc024SbHw4qU1TXvGehADBowSHBnRGB3qQucpSHcAjGM2WgLGshbo2riI3no/sGWg9oV
XjzunZZX5JhOzl5DoGus/lcnF23cqg/qZNLfnd+VyXR0y+b5S/m9bPTbn/lr3qgzOhRIn6hDGS3g
HPt73jinrKHTpCIRf1a8fyEEhMG8EVwlw0B65d9K6L/mjc4f9M/JAwBHaVtgqPx/hRB4P/rwXA9z
v8/MhcPBy5ib9t/NeHR0CXqg0cciFalOcOD4vqe6h4Ygh6I5JHoOs3KR4m2Lkq0rEVvbZyz7+bAO
c3Q0bstjrEQVHubA29Q6LzRmSQ42h5YdbgIDBuel3HZp0o7BNmU9iuMzOxx6BB0T/2/Q7QK2p764
023EgBNE4i7vxujM6HMiS2Gsea6Gv4z3Arc70pAD+xGaKKk1ZJgpMHz2+qNZNEG7LJ22qdRNUpMq
BQJKhIN7jRiii/zLOMbfAmsKai/+BS1f0kkj2yLrmklTeM6x4i5Dm4CC/3Fb/7v8QQbh3Ob/vLlc
fc2eh+fm6/dPzbc/8+dT44LQ4GYENyFcPJfs4v7z1PCPXKZd9tuE/ofNpeX/gU+AnSOYFWa/QF3/
3lxC6xDoonXHsU1vhmX8m4fG8OdR1XcDQ8Tc9owEETpbzHmL+27KnCYY0IzJr3cKXugDm42iIkAV
1tpixM27HN0mbzdVra6y0qQoJpwZu6PrQ33Qqw3i6QKDnzUZD0HcMZEoChrOdIGGr2PrzDGquNto
tKbUrC2lvKbxgsqehNbgeyAMbVOw8doqSw/XmLh52LiI8S7AAHeTQJ0/GxEbXmSJjdLG6zDpuTSf
yGglb/rgGNCDuhInleYSzgwPrV7QBG+O7MCShZPzLtRGO9kOfDloi41T7d2JDVIJnuJU+KE4oNZ+
Stxae4izHLNPXTgLAdGG6ZAZMiXAl1h5srokBRo05Siv2RN+sbWUkww4UyMyr4Wp0o1PqbNStqXR
bS7arR6mrxXCXwh7PlnthY5PlWx3AlhrqHw1qUunqDevHWvUaeG3522J66ozcXQZ3i0u/nMSlotF
NBY3LCLG2YjjBg1l0S9MPP/8JT8rVX4mvOohyIkQnox2xOMePuFm3M/SPOBa1nWq0qfanrXjZXkz
Jtr0mGZ40SDeRtDuqo4tNA66OEYm6fq3oxWsA5dZGXHJ81eoF47NR/v1aG3dydUvrVTTmGummLvZ
+38qcc5+ojGHAW22WQJDt8gLxwmH05TaRc9f5VRdoU2ZSI/VDvPG4LkURnOLa70na5lm8dKqMpp9
ZnWF3GAXeBN9Y7utL0m+bR5E6t06Mi635UiwBlUl8qeArPPJ9Y2dXzveusm8u2yqNKpNa7gLRcCq
neMDwA8240T8oHvR9Loplm6tW9ct6IuLPGY8iVAxAiVYRvW0zqLixkK2sYbd1dApLq0TLQqi8DxS
NiwronPLk7NI4j5eRRktzj4fwfs3tYXSL6wMAzcWLZTEsD2SXnqnZHsydscQFWq3GRrNvqPBHB9F
7uhPghNfSSAoy5wuQkxUIC3ajeEx62Srr/TjoMBC7EukqmRlJq161Qp70rYe8/rgVfnucJ6ZDQnH
YYEvMEMAR+ZnFqJnTYyb/5VH/0155EOD/+1CH8u2iV/a/ytf/49Sqcs//yjN+vbn/1r0qWx0lnoy
2r9Z7Okb/tlSdN0/6HQgGNKZFr5VRP9pKVoe9ZCgKvHp97HSOdRrf5VK3h+QpkkGoViyYcfxj/6F
w2Z+fbxb9BGHCQBCqLKAAMxn/n2ppGgIGsyW9F06zrGfr4BvLkcV7JN5CDwUuzzWDxIhIQ/Sg0F0
QWLJb1X4P2oo3lBsP753dA5NHQlCijk+Obo/fIUSrFTleaB8ywYwckdcLWNFKilZLcyaXRQbIjT8
WXBeVSH1mimK9WA+CizcE9keFX13nVFkXHqbFkhh5TJGmqM459QYRMwrhjZs26sXgTA8LjE5F9FC
S58SLNfz3yrB1i1Wd3Iqt3EOo0ZbK9vfibKlnAtT5wwncaEWk97iSdTYuFkrnZ6dsopPyktp7RvW
bkTznNOvBAB1DNmP0SCcrkXLCXgZ1ndPO+dRxiMJaWgt0zOkodesOd16LKCia+iJHf/RsLS1DN1n
lPNAAOhh0lNeCseFAOIv9Chad2W26ke2nV16IkjmNqkH8tFlvu7b6ok3lb6Ns+4qlO4xMQpCfbpl
m6TL2hmyrTPxNYYWcItVFC854fPbNPGwZOjDSyFCtr4wkwumrDARqmXlSA42beLUugzJ4Vr+b1n5
b5YVdsaz0fOfC8gNu674y/P39eOff+av6YT+Bx9BWgNKTjEPE/7ednnuHywvzkziN9k9WbMl7y9y
G9suHTYhSwlOOhML6H/WErShtsnaQ4g18kKTscK/WUveSaHIsGCzBQyQHRx/y1bvx+c4ZLQ1efCO
d6bZIRLG7oGYAySpfya6Gb/v2kAYocDEZHBFH+aFcILfL2QM6mcmCZtRfUYwmu+BbnUdTn4/je12
6Mx+7SrSVYzYzFb0/PPddz/L1bel6Xsb7S8PRVw31a0QXLp3C1ZjJb1h5Ha7pZKJt5lpDAtL4u1A
g1d/sDj+6lBcSt8iZHUGrvAe+H55ngzS71ih0O+PY4x/YapXhHWmy3Z0u/3vz2rW0323DL9dQDJW
dUFcANvm9+C9GXuaZjYX0I8DRLDKRCPQOa8jeNWwCMgSLylsZxrREjlj+W1R+MeXAPfgLw4Ot2C+
ixH8vDvPlilNYFVtuwXV7OA+HCPSBkR99vtT/Plq2ib3Jd0B3K4WG64fr6YEISX7OuiwC4AQ5t4k
/21hjzXt7aTKyYv6/eHeTeu4ovasqmaUCAuHInc+6e/aECSC0/8z2m4bKoZnyO+/upb5SpZMTsmW
H52AXsLvj/jzZbRN02TQyKRQGD9t4YIIQ4hnld3sdCKMGcEBP5Zfrn9/lPky/XincBTe1D4BNvRD
5myR788LqwBVA4MrUOS9IrpIO8PTfakMQLejntsfnNOvruL3R3v3o6HlDuvQzjq4fTSMA8BfYU+W
U5WkiMjJeF8APv38+xM0WUh/OkOaSI5tsSPnhny3lKkodUgH4bEzIkdcYtekd653bKvKCedEGbLf
rE9ur7xlnQn5xYElfqhsa9eFTbntO79fw2XFhzK41cs4WtpeOcJfmOCzb6ZGLTI3CkngqKcPFibj
F7+/pWOQMmgluOZPd5wnQ7LkWh4j4jpFuhAzrQsikt2vCVBgl8lIcFl55bCyuHprE1PUEzkHIxwK
r7pw0ekvCZvwL1HK/PnW/8cH3P7lV2N9np9wm/+8exgSJsUpAr4WbWxEZGJkrxCVj6gDnXYt61De
jbGVLPXB8bNViQHoMBZJc4YgsE/Zc7Nb7Im2whSQLGpV6AsLddoqKDz4FSYD2rAzmwsTcP1+Amqx
wvGEC9m12ZKCSfnUIU1jFu3RSUfltmyE5m4sy4wXvdV41DrjoU0bRmtaRtEU2P5izOxjJNK7Dgj5
RSqUtVDWREQbnQoILO1l6bvTro7difIRbMhIFseZHin9XoOqvU0KzOCBrV5TZZ1ar02JIgjxfjlR
e8knF5vf360/PyBEc1MY8NTzDv4JwjtKUCs21d02ltGFlnYRYnZ9b8TjbTcF1brrcuNfP5IcEd0T
fqR5C+K/ezz8Zuw9f0rbbRMEe0MyezfCF78QZ42FihN90sPvz/DnddubybMufeM5U/m9/0GGfg+9
umu3icrYFAAm3YflQEPUbNTq94f6+Tb1oBA4po6ie96XvbtNw45eyYBlYsssy8adWhv7cujcDy7g
L49C+BZlikWwufvuAuZ0p/N24AJqTqMTXen62g4VpXf1+5Mxfl7HOBtYB4RR43vgdfTjSk2U32Qg
tpTbkSyzFQLdZOOMOQ4SWZQoj6RLScGNDysEtbV3j+BtW4o0/mhZsn5aTiFCMCmwPcPGCS3ebTJJ
MhBT3LtyKzC6M1j3sw2S03Yjhjb2oBlNYo9Vzl83evk1Kwf3lLbJsA1tvT/Ppwn2YloGH/wC5i+/
EyYIep0Qi+33FUcoNA0utiW3RdgVe72x177OVHzCZX8RYNteRm5XPWZoLpcZmVGXXRVDB411k6Tg
okR5m33NjLG/SD0yWqbhCe+quazjtrpRRRcvKsQjOzuMhkOhsgus8B8VF78+gTeuMCU9z//8239X
XZCr4OcKmOZWROoUwhdlEijCu4hVbFnVRByQJaIvc9dpeWM1+QEF77MXu7eycfw9BPFgOXpNv0bo
6V+Xk4sAAfTuZAfFwfIANiGMVEDVEo13RZttUEBXH5RHxvyz/1hHcFt8dwbv7s6hzfjCpaLtqyXh
IZj84tDaJPSy4V+1ccMi39EIThJ9b5U0KeeYpQ/uAuuXdwFoGlrfnmkAZ/7xInqKtQRrhtwmWsSg
vYOh+5myah5xMkvx9S9l1o/3JC5EL5iE2q4Pl0lp0jqdp+19KDemDomzcdCIDoijc2Iwu2oZccAt
LedkSVqr8VUVhsFS6UIUSNe2nkBn1fx7kpTJZOpt/UyzjWw3leUzXDkSajhQKJhXV4Mv7Q+u+c+l
m0fen8HcwAH7wm7px/NljoC+B/Ddtk6y+yIg9CzJVtoEPwFUl/VBnfiLZRsEPwM46no+WH+3T5JZ
SgACi862CotXH4cVb2060QJx+wdHmj/p3Z3EkWZ/nKAlor8v7MFQd5Ub2NxJTXibGlZI7Ps0T8YU
uwlbpehMdUfzDoFjfMTa/sXb19EFOXoWzsYZjPnjFW1DEDVBojMPdNUj9q6r0a1PxKS+Zm77mS2v
s/pgTZ9/op/O1WZWaphsuBn9/HhAv9fkGMfcsmzDi1NnUfeowFqpgnkMeV5fkTXfkoE8rkJVUdwI
gGy9DBt4LNMHT88vbyZmvbxZ3hST75b1uGt7O+p5fgmibld65TI2QW230OIyXKIoev39mf/ipelg
zJixouy9f8pZcMggC5mj8iOrBqJfZQSoILzogz3i+44ouzbsenQyuJO4vG9qzu/X1UQaYWmISm7Z
IzdLrx8j+DOJD5oRcsyAxWgZIspaaapmbhGE+ZJuADqbXjtOE9G6vz/nnzflfBl2hWzKMeOi+vzx
xx4UVOhIpnwZov7WGNrQETfTuepVuAxzQ1tWMi+25NKbhCd2+geP1XsP3tu1oBriYlO34y9+d3iw
0kxoiMXZKkNEnyuXWcZiaML2kih2GzuYUzrOsuz4AOjDc5Z179SZTUIacAIEki4pJgPBQed9ZEGH
M9u2M5Z2SIj676/SLxYaiJQEYvDoU+cY84363asw0rxY2YVTb50xaDadQHcvZA1CObDjDy7JLw6F
cl24vo5KwfPe937ixJBVjRGBKLggfxVISq+nIsrJCXT0/4/Toga1kUrMLbWfVrVqTrGvPFFvgUY1
17DAnE2p3OCYNO3z7y/gLxYxjkRbhBIRq+X7ToU5QWIoO44UM4BFKlZUN3lYQyHXJf7AMadFXkbq
g+Xjl5eS/TVBFI4hkIX8+KuFoV5glrTrLR4SwKkw1emb5+aq0c2PomjQpfBh71ZNKg2U2CRXMMh/
X3F7qSi7cDK4RUSj1xtHwchYxpEYphUGmQI9aCPNlUNNTgKR1Q/ahp1jN66n0bVymEk2D1ds0WNE
wYd21oRGFa2aIvW6FS4GB9JEUEfPQES08xQovgStmqFdlmRRMibmlKyl65QMVfweldRmwJysjii8
/C0JDe60xkYboZpNI+MWPTEOs0ygTNskRj46a5hWkfngD6QZfHUSmiXhomIHEx1JGLCCVROnTXQn
s9JQ+6ygu7bFqJWLtaZXxiGfsCZsJeJeeWHnAA3PRdup4NqRGKzm/CJtwAXTyBTkrPDTYlXgEgpJ
mSpmIohtlWhqCei66TXmyoem0Mqd0aRY5lXYmA3xS/GnXDqWwFOB13YPfiMEGNuVZTpHiSP1zCv8
imdJz3YSmLFfMY+Qcpj1mr2txlXZ4/075hqmCfoOeWWuqtyei6sYsf+zi8UENUvQjkQcgUy8qUgW
g1LUykRdDYHb3xSxaNq10mrfPell7oVrUPVht6eIHTe1N/oxgM0QdymCngldvEz8bQFXuVxnwdz+
0zWTqVEtbe8uiWoio7IcYZwUUc/EFzMndNDumj7vpsNAfB9UZvaQaZ5+agt8JAEi4p02y5et2r/s
MjUHr21GYLenwKWJKiLscvjftqZIkQP6ab4Ju/5g9WpYmlCJktQBpdOhgO+S0dpgf/siLG1YM3Ga
w+4ad+uAc1r7Ina2grhy8L9EXiWIFo4Spsdnt8W3IoijXRRu/zzVDvR6C49pD3fEjrNPYCHWDjSs
q1mjvTZg3F+hMpqWQG6Mo5dn0TkmVkhRLt5iQtQ+jZNlb23NuI5jfPjMBYN94It0OSZpR1HBWD3j
LbGS0p2u02zc161oF/GkbP6SXqZ0lxB2Nod0HM3VpKf1emxRFSZR0EN6ALM1WNGKKbp3FXjihLGM
XMzBizZgRkErMS1fBSaB8hOl6ykIs+oJSqx+VkQu4OWWJHiyKJpXR6tBz7dY0D0a1lt0Dfa+yfDg
uMSP7C0dYa5ULsqAsT8wh98gFzU2qa0ecixsD0Uc7Fxb3MSdesBGyChR92nUdcFDTsRAwxOYe/u+
Q5nYazU2SVu7RSgWHGRgxSsnLD1QwIJoQyQZC5H40ypi33CKG62/qsPGO8mOMeNgybNWBe6cgAiM
QSu+SiLddp7VxjukpriEc4TyQhI0pmIiBaDB9nE7KVzedQEsg0EiAlVMD7Hfkk3jRdPC5Oa5z9EA
jSu3Zh/By5RFgpiM4RFJSXpRD9xliQKN46XGnkwXhWe0LVFjTB75wmW5Hnkg1sG3EBLvWyQJmQ2u
rDFYBIK4kglb+qNmWBvSN3Dsanjsqi3pxeXL6E5ptbPSzOxWudcQzKhKJttnmuYAl01drwkXmept
7UB7VsehUdZYJBuuFOS0IltN+CluI7r6V2aWmLdBXqTxfkicZm3jTb4wBtPbgHnHg4D0l9C4WOqf
HT2gnqS/W63dSc+OFS/Zl1Z6oQNJN4SZMNixhSxIOjeiT4NXn+Y+qTUFcTqLN1D7pLzxjjlT/tpU
zRywm0vjCbMoAShdZV+SwlE9IsEdVpg11balYrn1wJQ99pLPUVqG07I168NEeN8yHguxh7Qg7+nC
zfoeGU2zvZ87IbL8+iHCg/5SVyLdpKNWP7i1Ge8SBHzZHupjukFhLe/R4qGqdiFVrpzAzttVBzQK
Cpqp2dj1QFaHjmMvEwquPaZN0GVztBe7Ur/ZpOyb8l1eQW9YtHHYf6qDYbYJ2yiFFn44w1xLXQCQ
zhkNAu2Lsvke1IYDUMPoBjlkRmRd02F053JqnzCXcoruTEE5hubEV3XS/lNvjt1wHuImuow9SIOk
0kznJbj0M4FyfTYfxluhx85N35r2tKASqQ9OFUWXmDWqJ1p35prGmT1bGGpnXZT5tJm6MSV+dJzj
7lw3vMyyqndRYxM/zENU81Dx69KErw8pwstLF9b456YPm2sxNcatjLnecZJC/MNgufUiLipBLeqo
cWteV3ZTfbbnHeaycKaKfJM6iaEy2/HOHuGuORoQEaMR9aGCi3829bL63KqqeegjruvkuvVLaYRI
xaaOAE0CsPPgENKNQPTVyi/+IO1LMdXaAMvQDy9HRJ4V9W6eqy/4rAUSp8ocLMFEfTACdWbwWq5W
g8+0nBzuukaeExFI63VdALi61I3bylBE7dhlcFc5UXjh2F355IRA5gFjYlMy4TcY+EooIu0OWHXY
ejVRSnqwCjG1H2f600747njnkb75VIRBvLNmLn6la+FlhxRqQlFqU4EXyA8vBdawfZPOLunWp4mz
ilNA7FHe8i8Av54Re0PWrpKpQtQw8ZzTxirkPSw/9eq5vfzihsJeBoHK9kbTznd5F1UdMxfTvonz
qP+EPKJzl0PJl8yIEzx5bUNMehI5N5o/gVysiiG6VE5eGAuJ5vYhq6fxynNk90knBOcUzz83ti7v
zIZKfqpFz4FSMjZ97HQ4sjVIdUJy1bwkUld6qKlXfSpjkINzJjtN++CEDVvsaz0Com4NfGI5pSdK
9vHO15nITAN288OETjdaa3mkXl2yX4olecxBuaDfIpsFrDSCgBytxJNPGlIOv1VzgpOI/h9757Uc
N5Kl4VfZF8AEEh635YumSBaNRN4gKJGCR8ImzNPvl9U9PSPtTvfOXk9PhEatFgsoIM3J//yGI9eq
HrpmPpZKeQnfnZG0GE3L0us5jDTWrIT87EwKQmEXeW/YGSCumgvetdkFiTp6tiTWMOz6HxKmIwY9
ZpkhChqbH7jVihcnRiaqxk58krqARwhTr3lgtVh+SCur2zUhMYT0tJk7fFoBjgq8M8iQRl3zWDx2
8m6POEOgGaPkfVqswjiHvclq5nuED9VB89BHFcB/Y9WnXs3164Qv4YPog/gu8pp034f4MuIujf1D
l2iZa8D8roy4/9JABCSF3Ag61niZa2NOlPw/qKj9W87E0a4eopZFDEs0cNPeHmgI28Hb0gX9KSrr
eK+KQh0ckmSPDdvmjY0VP3E5fpzee05X7/DE6Z7bWqE8x/QaVRV/hAav3kSqtr8hUnN3To2Ovnbw
B7DsCVai0tIAnteKjqazyWFm1SuMNuazKNvpniJkXFVOFr1YRezgEikf4UTf4giImb9pppxl2nYz
YvNxasB/zCFRhHnWLZfNvTtzRCePBwTrhr3QXjdT43Yip+Oumt3o0YsseQynFAlCn5YL3oA0Gxv4
uEc37a/UPBeblLl5a8Zje4NDrY4EhSlEqU8JGNL+A0J9D10sGHK/ms45DqYfqnCuiCklCXjGMWqx
OyR2nsChv3eupylzvlBvm/ByJvktHHWfSfa7BGT52JDKTrcsoSBVmZy/oPGLz2aVjDt/qg+eLJpN
SPAiKj9SMYJxeQf/K1/zEtYmew4PiWS1mIWeE87aJ0cyWWd53h1zw7RXKjKwsyodDOxRcV2XEZa7
Ds5wD/zGB5SPjKehMTyWujA+Dx0XGdzIvx+Qja8ApuER+ZHzjhWE94IZSHFIU/9lgmW/By5NqAMp
5ValZkjKdExu0wDgRgpLa1jFt8SMxp0KDHOPzSW5QSmBW6NiMnZ10q/GHKgwnmfvmuLC+ZI57r5C
Y7ljOrEAy4zTaexBxQyLMPyh8sH6MtWOOIVluMBaKJ2nGm/N9UQNu3NZu/hqXfEiXN9/mBVvyVXd
1Ox86sJV27c4YWGh+7nQarLWZNOnJzRr0SMGlChjCSXAlLmuMUx2yqxbT9jOY16C88oCQXbwPQp6
Yu3eM2xur2KIc6T4FuiBkN8My2TjsRG89xiV7JiKOwTlxE7QY6Mg84dT6bjRM1J9ygxH4Qzom6Ta
BH16DkySefPSDq67GYZuZCbbxC0I4rVb966sXSnXyRgKmhbFcpxnqXMFSbmmRsP6GY1GhQnklGFQ
YicE0WS4yKzatuJYWpAeR4YAerPbEFnp19JyvL0rAOCB1nBdbJYaSGNIjek+jOzmZgbM1jEgKkUM
1uKEHOJAfHaJP2szfzpEqkcn2+W36BfkdVfBgOscSfoYDR6CXLoe6QPRz16XHcRkhF9Deqacc95b
WWkrF3dZNzVJC/hMJbh5ql58xTyjPUrL/yYW7zNqZfNGxVq8FR32SBkMuWe/wGfGVkO87f2hfJg9
KpaC6EGa3iHZt/GE8Q/l0HTAr0OlV4YtR2ejfLMjvzoX8MArx5N3xhhjrlHNvrwDvkGyZwUZGYkD
ytOFMepmb2WZVQ9WE5QP2GqiXEpnFtAsGfuPorOIQuyy5KOJTMJ7LYMPbGABXLltJh/x2g/Gry0V
D+8t5ZCD8UDBLmF49rGoA3aUcKpf2S3BzpZC4NlAVoJ9lFFqPVEfczLNy8S5ivOp+yhzPNy6oQNE
6GbiDnNHh5V1Sx+9mV0myP7TjgfSwSOka6boDRddDuFOlBrhul6i7oOcM6Rv1qJCuNO5Wz0WzcTC
0CXTKHd+3Cu5c8IRRAOZCsMjsQYKHFnhEpQg0MXQKJbRG3o5fiasp6Ld+FmYuxunMhlGlT33+UZ1
3CXOF9ClNhUsLZ9DzMRFs9Spuut0cXvOjWalBImGqCfjHcUrn7wYeMMenRH4cZM44WzsjVmXAD0d
Umz5pjK8yRLTqTZeixX4uog83pKxsNWti2mI3lSrEniaQ4p1EXY1JJENaNjRX9p4342OHb799jBd
ZcTDyqY9SfhIZ8JM88WCKy3nCbm3Qzde2w1uW2uwIB49bkzVowt/rNoXaQbcA7Mg5YCZT/mhFqBA
d1aDpnDXu4t7PaPZfXRHGBW8QvqtWrOsk9V8Fzykrc08u+5gMah9SYxkcktKi/qhPLBRyP54kt16
hkie8llZOKrjIVSK0H/I/bAhk6gOzCfsMLoZiqmD/ZIz8KUPljK5R6py7jqtIl6eN0+VQf9PIljn
nTB3wf6TeQMuw1NURs/fX8hO/0g5vaQrblZbyqvuM8WeqtiHQ4ttzRBCScdMJrWmdWEyf1Yjr3M5
VOB/VyNyfZPU8J6Kzk2cOsMXoAVEQfeP6BRDeLdlqjscuNmE2b/WJdr8HG+dAVqVteBYeJco28RL
kRKywOO7J+jESp5FZlrbppDmFT3p9jCWA7FKcTARzJGnL8uSjM+jRVrHBe/8j0PGXyj/YKLpFsK/
5qCePsf/uv2c0u8/if9+/7E/1H+EPJgo/Gxc2zz4VwC3v1PaAVhR/9k0xISFJQY1xj9oqD4/hHlG
qPus9N01xvx3Srv4G3x24YHLQoa3EA7+OzTUX5lGYLxcnsQKxwURD4HPf8aVm8wpyB6pspvWwsH4
HfYW4UGV4+N1bCahUYUUMu2YzYfUll1psM1QVbVrzP2qg2Rf2+P2hNYafy0smE2c34hFVcv1hAb2
s2kLf5NCpm2X5lD1nN86xDLFODuPpK8vAbWiGiygvQ/GOMdKc44D3wUDXDI0e9SXvf+g5KBQ89W/
afvsi9DPG+nvvBa/KQAXx2A7wDnSRBsIexz9uFYMWr/LB4lIy1ETeuiZ6+AxsfxFjjCn8Ksmtqh0
+gVDBxyguicqfE9sgww1sPklbeB34fJdq8Aq16yAlXmNP1Y+bBez+Z4YXbvzm3q+d62iQl48jxk/
6s3G8lZXBL79x6Lm/5bYYjFz/mwC7j9lG/+sJxG//cw/SOBaohfC8tMzBRXuH7MvcP9GLAXYoA/J
ThOG+U9/J4HTfPn7bDP/BuPIYWbAEWSeWP/OZEN68nNjBcwBdQsfhg0Mqcv0o3+ebaEl8U+TQXGw
g/h1zJNp1XcUAnTpv1aG99hipV1p4DUoxdcZK7bd4M87kqCueg3Scqy2jjYRJMdOQ7gV3pLHUMO6
SEHqja+h3l6F7Y85goYsNRAsNSRsaHAYTod5Ni6AsYaO7QJguw5SPByMatoOsX9GlBjcj0uK0q0v
r6sxHfm0QWM2TbPtDAvfeQ1XgyqvG1XezZ3lQtwB0s7AtlsNcrtd5G6kP/prMY/Dk5WGqGo1LJ5o
gNwBKce4wd1jEPLFc8p0ZWk43dfAeq8h9kyD7aaG3YXXgXZqKJ6z9NYBm0fAvxo0WD9r2L4Ev5fY
160UzSeMOQH3Uw3z5xrwtzX0X5PZu0cab25b3RgYdYtgdIApkfl99Lp94OhGQqpbCpwq3i1FkwGc
/IpSDaOzlE5BplsRS1/hv0F3YtRtipJ+RU/fApjzLtKNjMFopkNtA4pPvhTnUDc8et36gBi3K8Px
AZ1hec6hnd2kRdAOqwxKSQ6yUty2tR2PW4t87XVTNfnXAcjmAaYMOYid0WOfUHEOrWPVPja2ET0S
G+VeO/lMUWmUbnsgyqRh26/TUyuL8WsUUq/AFA9fptLOsXyXA8ipBHZOVIj10Ei+Ih66wYM/jhQa
hU0lX1g4oPV2UL/6aUaJiHFJ8VLlFZmSBa020yrwxasuJbco6FDFZt3egNYGG0y+BA8vtAYB4AOA
11l1hTA0Ij53YSG+wmqVY2ITVH5D5Ec+Yn4oMddFFiSvZ3a2nTX62ZtvUeBvpigmmdeioXJx2gzs
qNxOZSofSa8RJ9ub5LWjSzDOm9lbXUeUZKHwqRnTfBG7MiO5pgfpv59dlZ4G/P+q1RA7E052He8P
F5QD9qDQW1z415u2CXAXNu3ihehh81s7+PbRwNUzW8fo2A4wkvk7iZrueYDGms5QuqxIxhRPgLWw
bHs+EtLSPGzMKp7vrZih6Q4kah7cTvHlmzmez8QncY+lNIExvIEjHqKtfG0TG7wloogPRHuaNNtL
IvGsynkz9WX9mjD/cIeisw0HGcgpmlJ2Sz/BiaQWVXqaG5A6vEnVXgx2/elOADrRIOu7y51l0OMD
HJYEH19Ylv8QLwkYHX773tqOkuDBmTQ2rdOHC31SqtxqeOoyZ0Q1j7XaOtVf/IIUQaLon/2p5C8W
UWYdXcUisoEnP2/NsIOvOzrZ22WkoS/magt802ElZgCDVCcxB04o78Yav+8VpyOaDCCcL5yXrC9j
pRuJfen4D4Q6OEeZR9NZcKjatC2wgBUPvnOoFS91GJzqinRL3poVjfWuwDH3o/eTlBAW6d0Fwpuv
m0hY58jMgvOIU8k2YUSSLBG60VtoAVSPLnnKSI4nPkgFXNGf8UYt4sR4lAu048Xj2EkyRbiXqFe3
l7dVjuQwp/GMfWWXR1W/FtCg1xJ1H7GMjnsjms6JVsR+JoruFh8/jDBL/GJi1C/8QhP2NQBzX1uN
TNddtpy6KjkpROCD0T2phsOycuVbhdtjXHrzOgxurX4AWIvvE2Ui9u6TQ5m1P9wxvA5tIIGeI2ll
+eepszm+J/veW17itvM2rjkFNx4dNro3FEyED1r1LNeBVclzzz42rCwbYYNIhXfm+PHciUycPMUa
nosg3nh+ba+FD/04LedTOoU47WWbLpJXduVH96I3pjsxYRAVyJh26RjgSeTJnADSUDlbHOFBNSF2
HLAgqtd9kDfJxsCQsYqnNW6Xn02lCOAmzvo6Q5i4raxSHOG5f29Fj1OJ+8A2ibORGmwOhnH0asTW
184Ivs8DWo+lwvm2UEUPHa2CiV/a8wbkChwHh0m1rj1PPg7Uy2sk8stHqVzOSzTANfFnV/fTY5UN
eDv5+R4iZrJ23YUXnHpiNzVDtMrGOUdUJZ69mVMzp0ZM0ubyiLumfRhZhDdmMNQIDfMIFTppIPFC
ioeUr4050LKvpHmDV7x/1TLwaR965sZV0aspymZNSOlqEPMPe67PdRr4n6kFCO2Mjfnmg5pvRJ4/
9TCK30lesbfMdUxC7QbH06GiA0inSdtnOM1KLQvrga2KQ0y4FKdH8gjWC/BuGD02ZfeRzH20Natg
PsFmGFFRxfRC11VvkRlVLS31qbKqGym8U8Ga/8CwIrPJi8S9jRnZFjvZCuHqYGSHvMrrjdMZivRb
q/7sXCy5SIU9zqXMcTSt3weMCzZN0IWbTKivWMdhYCDZ7UMO8zCxh+9oo16bxN6bcxM9j6JG3GLn
CncaQFNOEcZt65CBgfxg7TENgTaq+CsuvR0B7Pamhy90M3IC2FIkBB+O76qzD8jxnKPopobA4YGW
vjdfjX2E0lJZUTBBJcueM5+MKCx1ys8O7f0ngHVxFbalj9d0F8GPMMAEPWfc5R0/G5f4ry69efKj
TD7gsAzPL2morGxNzarb4FSrenyrzLl4Gy1hnzxivdYuFdaq9dJlUzCLWMn7lPZNUrnNOqLhHa68
KYtvFL1KcdVZkZiw71uIyQ7xuAvipjSZEvFL703GnSfaAKsSOha8ROKTojY2tirPhhvIjg4jpsKO
UDZujZv/MrINToM8SdxRrxyINtsIP1osl5voJYQsfQbgTbPt0jUVebVhZZz6OHCPVAr5Xpiy2aYT
ZtkYA0hnm7TTj4qQ3ztRxv3ziCPhAUP35ovX9PAiWAs34DKASz4GeYZTkyTnL8e8pAqjjWNcmZIF
rBZWc5AQRdd122c0W+eIxrMIuK0CHpJTfPM7pLJdG413uWeYt21UtcSIynbfWPArhzGP1tQMtxO0
GBjk+9iKAaKC5TVrWzzmskrBIBmbFjeGXKzShGS00jExcmlzZ7/I5XZKE9Jq6CmvrAGzBLfo1P2S
U+PlSnbsXCq4m0foNk3WjRAGcuPV7sMT0eLd5+jjWtN4c78Lay/eDQWmYIZN2GGLqfcG3xemOKoW
3UQ8s4PKu8qf6NmFw7zqzNF9setpP41TvOns5XH2bP+EORhJ2UGQ7aEo70mVIxdMtFupZPzZTPPe
7tnyVCOLrUoz5MrmNF2lSnTrIeuiIwnPN2ncnDESczdkT2THefGm6yiDPk5v0UjIe6Ovcg5zVldx
7Q9kCWuhXVKIep+XYxY/2F7W4MQwdGNMT310FAnehhGzJcSNCdwUmvEMUjcW83ScqH+XG5dShUSC
uMzd7dxlajMF2P7BocmnDP8qNQxyU3op9EMSE5P5e0JomHJWnh1JC9+78gtg1oNhhgqHy1BjrsP4
GBEXsBXz0p3izJVYmbjOLcje12ax0+1Se+c0lAYhez2GHdAGNgVpWneNX7vfuknO68yqlm+iE/3t
WPrGLhXqs41nuuGupW4DpewN3i/OFWlQo8bOunuQVusGxLM5x5QqWyui5zEb/hta02jVEPH7Pvbx
TDuydchBJ/unNPBejDPTJCeoq9ZKpROGt0HCVknIH72jdI956VNokClH/uX1YlNog8t9+BZOIU5T
ErCIeVshne8Jedo0xdLwao4Xr9pmQhf9mOH230zQ+g8/d7Obcaw66vjOOdh4Ix1JSn80UbWZ2qx3
MSCr9PlxWSLiY5fFmW8c6C8PePYuXwoM7G+7pPzOARR7UGkRZYnwXIOkVSQ3aZV8b8qSXd9oyg9f
EfyCb3zfY+Kdql0rMAulfPG2Fq2/M6kgy5oa6GynmXtH3DY+jgL/jivTCcnPmxdm2lCNL94wDtek
WVY3S6ECFF9zX9zlVeNj2R/YyTcYWSYG2lk67fBSZisww5aWL0dDSR1QhMEH3gMsHCp2xZlmX/Cl
R0zxutglKnowGIyRI9sxWPJ97XVujtVTpfk0rmbWRJpjg4PUhGf7ckw1/6bWTBxyLvNTqtk5QvN0
vAtlx60S4uKzjJQ8i4vfNTFFSXah91Sa6QNqrlk/+MBcSEBUz5oTNP3GELI1WwiYVv1INIPI11yi
VrOKJuhFueYZdZpxRFvrJm+HknMWbCSvNNV9rBlKJMfRStKspUXzl1zNZGo1pynT7CZu7JmDX4Rb
XyJ3RJMGx+JCh/oP7Pp/kf7DFNe5S/8adv3yjnEvDXNZ/bP6//cf+zvsKrASgZgOCwhbEC2/+wP4
EQj5fdw70L//sy8xWKxpoQmEQ4wUlNbGHxiQ4/4NeFQA4KKGdhy0wv8OCPQzkddBxEMkSKgt3QTe
VYBSP0NAbGsNp4HBeygVi8C6SqfhoS2YFSu2wu7tnx7M/W+U3X8W3+sP+weR93IxNEPgxCBdCHN/
paTH7uTQRemdh8SA2VA50nqagYhe8rRvvZVnwYOI0e2/hwp5zf/j0rZpat43CNuvkrHUyMXUow14
uLTuqrDFBB2QBZd2f/DEkx1M9BU7s9Vtukg3jP788poP/fM396H2UkViC8OL+/XyFoasVZgV9gMm
VXlK2qbCc9/sh6W+gv3C5XAKDv5CDfGLElo/bi7KUEHkAUsbJcLP77YiAXaI69DC47Kyniob0ohV
evih++jDX+re5Qie6p7SIAZ4KUk/9B9eDaZQGB7PoSFdcF/7MTTZztCL28KO8Y4Wi+iAyFWmuFZ1
RKcu1TS7VVeLMiGnsrLtv9BR/Exw/+1rUNEg87NcbDB+7QkEI+TAieSNBzEYjJWhIF6hoGbYBd0k
ni5t6yn/S13Cz9jo71cNmR7kqHHhXxnuFJB+NrktwatCiaeKtiVU2yr5YWbwfWb6j2fXqcUJ7SsM
zzkZ0v2fj5j/OTF9/IO00YEZMm5+nSsqDLVOfxIkrHnTOdUTZg4hM8WqEac/v9QvUtPLd6V9w8wK
EBL4/8M+Ipr9vjLNQTw4tGLPRp2ATahUgHeQrtF9TLnjvOP6qWen7r7ihcpkMWAP3Gc5uM6f383/
9sVtukC2K7R05ddRazmGDBtiDR+GvmGSOH5UyBurZzckgygP/x+TxGfZY17yPx8rpZ8nCS5DdHZs
vNzarqf7PSewB5wYlG/wTXldtjDVbNUBIJAiQ5FaEDxWqnCKiZMVMAxFtshrw1PTmUDzCcY4EqWb
PtdG0VQW90miwG6rOWOWuQEY6lWYmEOx+/NHdhHJ/LK8+LQO6C2wVSCS+KVtlhVxNARzKB6APFFI
LH7bHi7j5oLltS2cnCIYWXJnHmAZgIvF6UJCTjdjGVjPJfBrmjtNAUC5wBAQEVTGoAUx/PP7/F9W
Qd08pAficLP4lfz8rI3JGhRe9uIBMgIP5PKYsY6tX4UZiaemaP9qZOsd9Kd110Pk7pCYjA+Lawbi
1yuWfWxlZj53D2Nty2u3L933KJz0L3YGFUoDta3tgWxGaUQghqky0JtxnENI5jn8CLua+w9bgsBm
JiuAaTAJUiikN44eE5dH1LFrYHuS4pXTKR9AmTw32NUppGOfL7SAI13/+WPkG/z6tfgmvGfcVklk
1Oqunx/kEuSh3yDQeJCMknVYz0u7yXyDstQuZlAtlRAgAICe9RvLNQoAVVVGyS5M4hQCEZ9NVulU
h2srw2/H1PlfSucuHxKvQ+WFBzmuCUbkRsuG8FPs502Uyc/QUGKkgpD229UYz4m7BjkjdNC0TGYG
R8CBFmaCWiPPCmjwQV09DFWfXAddmd1YZSBPKov8ZhPIljAuehPGV1J58jsh5+K7mXfoZqgDoNPO
C5SceVLJx4yZq0e3Kak2ac/+fWWGbmmvGjur7+GP4r88JUhbUDh1oF8kLQJZ+b5RvwxVkeGUEfn+
Yxg2CaefDD+wFZhdQ2q5G7fg6KQyQtfsreBbYxQAI1ih9/kBugOCvAbMtz1azZyS14Bfyw1wME0j
2I9X2n3gEet1VL4+h972wRihnKyAnyt33XQWPtNlQuoYAeZl0a4nEpeiTZCN4UucDGy7OWPEnwem
nCfncNuUCdkzlAbh1ue8wd1J133vUG6k60vMISUgC7Gq2QU6aEwYu4NzJJvIrox10BH2tCJAsiAd
AJXGwM4sEgxB1gthyH59ZWN6O99CaW1ujAlZ6i6eZQl7hajY4OjEKXhwHvbfAww/yZGwEnNvplm7
Ce0yPrWW0+5a7NxkI+vX0TSXr6IL0itLIZtHXWd9mzlLrd1UxyaFVrSzkD+8lQifv2I35AJ31MkH
A2X6jAmohcRCpOHGHHg96wSZ2h6ek7spha+AK+PSxIONTHV8HWcDE1xUqR9Og9P05KZx/WS4QZpf
KzQlOd2CqgjLJ19F0iTvPilm6W9KXxPnVv2MFNMDknNJZOL/hTXC01nnTgpRBwKYAa95g8oirL8a
ifJsbjfPKvJc4PcHO8PUxQ9JEGeZ5zzpygA5NmPwWFZ7g05NMOq8qmIEXSzjqHiejI43Nkc9m8I8
w3FSPjRyrLhZK9KZUQmxG78dVEwNn0GfqH4NkWuhpRK6m5BmYBOmiY3qGEIV0qAhrz5X9WubOvHD
4Ad4qC/4z7xH7jjiVGlSr/YFBLSsHN13shzCl9Gi1dYtNOq8wWPhcViHfKekh9AmDWxAZmiwLkub
jwfL5OY4cchryrroZQCx2uRArNfAr9ZTY7r6L8kivOl7xfrMchZFUH1CXCcEKDzuPdCuOo7fFD40
vvmDxSedagd53XlvLXZqUokhZpB0L7LTAMchhJrBXQFDhjchXNYzXWg29dRgRb2skdRwwU3kson6
GRA+3ejuown1owxbRzx13cBvL3dbDgP0Nrtx6IZRduLT76bzfXOpRfICaeBdVeb0zGKitIaFN6Ig
Il/P1ki3DGtcgAkCrIaU44athSyINdie+wk296yrx9ni2Yty5ksxJblSnsClTyWDIdO/U+1MlFac
UX2auXLfg4JdNNTlUV2w217SrzL4njaH/m4+XwqFJW9IlwLc8t4t3fDKuoJX23AzE2RF5GKFz7NA
nX6UjWGeIMQDVcjIPCEuIaqIYcS7u8huKtmw8XSyPdDUns4movVmLSU6WVfk9SsdXHbzObeMdhsh
tH/3ukWTx4CoSNruWu5c8TPwwuVIElJjtDC7LgUO2sIQiksGR/Fy+LF16TNnoc5icwFV146BOIP+
ijc4RNzPdHBL13lPfLst9mw73GBtkbu4CoxqzLaEl0XfCiPh4tVlConIJZpNTcAdm4qdp9+040Pg
jJBswo53VKMjsHr+NYwFG3Dl0OzdSH1UyRO43WKGJc8yYOOK64+kvdr+ka8jr21lgO3Nw4y1d1Jw
t2pIoaCN7Li9Hp5uRbvYjDN2JjIH+eRMUa46IP7DbT3GBq0tkiap0ugGkIoA/QdLGv65sSKXAdw7
Oc+sFwEdbIXxRpYHSMb7xkz30KEYI3jxu+9JOfJMJ/xbOQLoRSAvAL+g+/JUijwNb7zZtY9NyAyr
PX35ciRWLtOznkTG+jUTNKDhZ9K6Ypc6wMfnraYWTsUFGznPYaQEJd8rejHQ891f0tjaoGe+kkBX
bq10oWEdu8z4tu24k8tIdCZ0ztdjyhLgCmr0rWhpHFDTYtR0H04RGXOB1C8oaxyWJktGzaFsRfgC
YjWFq57jaLddvJ6iCAEDNZBF4+JxNjMXkUgmniwj4AwQZhxD6OKKp9HWcY62NQu1Yp0PoQ6nYf3q
xbWOlRMjNGT9DdmJqJE7jxWoxUtxfznwLqMBWkdw0hO5H9ZTytJtrkaOtJDW+UMJI83+rZ2+kAmI
k6genZdtc4b5NCLfNWytFuW7L24d3lRWgMBrsMpNi/DjfHlqSBboKGajKJZNq28n8fgWeQrtvR56
5muVxOEN5sxMq2VGkuvbC+lE5PcEK7eLWY7SnMllOQGrY9K1rr1KGPLEieqGMT7Ino14ysd6m8ih
cuuGQ+Gep3bU4qbRIbrPaE333Zn0ysLfDl+qiQZ+UQzOMW+kIbd4tY3FVak8frogjKZ5FKY1MkRo
75TrRY8rEHy99tEDNfYyFizylCKxPpKTSArSWjImLg/gt7VIH9wVoqbXy8JKgAc7zmXsRvHEtjb1
dXuY/HT+1rINPVzGp0NLY58BBOyhpjn5rT8EDJHAHNqD4+bqKgFmDn4fEEDxwY/ahxa7JriwPUBb
DxH21cQRYhX7dBkV3pQzKXL6UScPxvNe6LzuzNVoA/3hVALJVoK+kVuxEs0LTj1QOQAhWjeji5/q
L2SMJaMvbeHFtkTH4h1BIYQgBBfNE4KW9sCQE09u4uGJho0yM4s4F3YYHC/snawp7YdMstrbqbjD
xml54KTOoDYNTdjuRxbtywro5D1xoDLyedgwl/X2jfkqAVb+yLTRGxD6w5jspnWNW2u3knGroh2K
FNQ31aDvNht6ppndzFw3rufpjHVJ662gk4cv4TRT+Lkx3xttM5Zno+X0xiZz2kmsWmqh5VEJ4jIO
+NOQ4UhPlvDGSwZkayruwkVLgFAilYx2U0RL+9S7sES2MVGCL+aIrq+qJ/19/XC8h0TkP0L/Lu8w
iYQXGBkYemXdwS0anVrI3CHQMvsR253E7KbB08XjSL1WEpt1e2J7RFnAjqR1rWuYRn1IhTJ7L3lG
Mh8aOl6odMdl2htDhtKUtq9axY3EHlFN5TGt6+zWdjpBWLl0yyMn++lQibqa10VdV7eRtOWPcNLU
Hc+aWAwpMtE0dFYfbJGC9uZVoxf/K9JoACIhbFBTIUvnBFNUxVGnsD5VAF4Dtn3RaDzGGZ0Gclxq
fm1CTTSxXXRqIIC4zEMSPdhkPqINVNQ4pS7pmiSAAYM0BD/OxlgPhHpfXw7KecEqO9qhTtkkZJFO
XMvtRfiUv+SWpD5wopE7nS6bSZSwbi9uKvNPSY3J7hLW4TbTe7gwkDJFQcQIuhwMYzOu6itaOTVL
Xs+aJr0JBwjwtJZAHhnepPjXH+GmEGQ/ueGLgOr9YS1zAPUbfhRnMN5r5Vnsn23G5jaUMavV4iEy
UFyZNiVLJMYqWo7AhrmdG0jYsKRY1HWa9U1JvnW5iWrgq3Fyaszj6SzJnnWvbZhCfcHgSSMjvzKk
u0POyH0Tvc0OxNkuOVhukn46yiPv060HZlyv01TdvAlvUN3rCqMBI9GKiDKvAodINKhZRw5sU3/o
ON9g9T+0e9l3ww6yuBVwVunddxOS1BOuZ/Kab8yqBM7DI/Ezg20jiixOEqXHxuKp2UN0bHqbhe7L
sYavf2qXWC8Hl5LZxZ3ei60JjXFVmjuE3/AR6a5aO66cPCW4PzxPCS3HxJnT53rA9LFjhrA6c9pZ
dmyI2ML5dFisNWEhxn1reJK2HC5WJM219nSwYtf4PtS2+5GFA8m8VJU/ZDF1lNtjQY/cm61rUcNm
FBRl+wJw5av29CTCOorIMWiaKmu26KGbK9ee0lPq18Emzrz0S1n38SNiBTWtB8JHN3nnmvs5cOdT
aNfRc2L4+XfExnySixigo1KGSXiProkTa4FaTaz93iQagfhR7/UCK/yHWP8XxHocYQSWI/+6w3P8
eE9+4tT//hN/NHeETtTR9skEhECqp1fzd0698P/GbiNcHFc90MU/OL2O7u+YUPUsD6mY42m67+8c
X6J2yOYJ8cSiUQRx/d+LBsFw/iesyAUAA87htiiV6AQQTvwzVpSLqBlcP/JOSD+MY8wZu7mukBEi
UA/QNfvUA1aZ29AJ8cIvHpe0dsNvtJ4+E2zFHh0/t921kPYTW/v0JQe3uwa1nZCAWAGatLryghIh
XRfKjQGrpz+jwIvJj4jHsXk2qyYyVgRdF3Z5nYdpt4ejlWUnH2dpSHFNEezSLqmOZTTjsZIBX5Sz
iDdVWZBDhpPUDjMUy9oyBx9yYicgx5tjdFNACLrpBnLCZ081V1bYjh9kXr05ZQ93J+wg44/S35t1
Wr+1ZW6uYa946Hq7d/YEwfdFXsORxmqT62VOpoNZS2fHizJOVWZEKIV9tUtAE9to3ZIiotq1zwpY
qp1LtARctnTM7owksb4ozlIO9McNhp31uksT8zzjznjuh6baIAr4Urhp+Dy503w3/Td7Z7IcOXJl
0R9qlGFwTFsAMQeDwWAmpw2MSWZingHH8PV9wCpJVbI2tbTXQoNJmUUyGOHw9+6955bUcNS6+8yG
w9pIdfZDQxYPIlWavRha/dIWRXsYsJv6akonUSGr8UD5XnLnKvm72zeY6IAKbUyC46emyNxdXiny
R5fZ4WEOTWOblVr+s6CjfbOkjvYT8dBpOHPbau/qyc9h0NsNwb/pxdScseRCwWlPBIGK9yJ33nR9
gG5np1RuOtVzkRTPjcKXZoAHIRSPEjiaYm6w9lQb9lK2b9ZUnnn2WGIcy3G9aZ6RuMWjvUww24g6
1of1Hfm9kZ21JTJK4I0JNdvz9G64BNs2TOxK2gH7FYlji5jwzFV+GgfPyrToJjItu85zt9yHY6z6
8SJoXDR0itoTdTL5KgaXZlBIO5HmEGYKxUgeR6vLzya8mnOMPeYO7im4zDgcr2PbtNuy66aP3hE5
BZaq0ftDptS/3K5LBy8ahbYr7HQ8Y8JJ9pNZdueeKpPKm6wx+oxZU673F3MPDRrk/zzUNic/UruX
9LZKafeseha1mZS2lbpaoppJ14ucbniiEgQoJWE2HQhE1uAGIIsR6FEst3RSA45QCiX1qkJ3T7Io
MGz2tSDnjmen3bojfcUN35TNFu3YLXP3PcL5UHgy0+NfFe5sptXc3dtYxs+tqXxaiwlzMY7TlMVt
RN63VUad8h8YZwb4h62dqu4zlmP6L1v7VIfY2lEcYyyopvpDWlq+1XFnfmRNuByXqZCxb8nY2q0N
KB5GyfHFrYRxVbLQZgPshNuhB63gl9k4n6pREb3vkCQ4Mr+NdUB/d7yZISFdobVUm4X6UN+ygEP2
kwHghYTjLScRvmOFMjwBlKhA1pQgqtKQkgrbjaiSq0kmm4VL/5/j8iNZFdKVp7MyAIo5wn1o5bzR
FplioAnnTTI6y3c5NZMnx0bbxkgBQezO/Ep6Ed7FTtleLatB1nDab0nG4sA1hn1bGsv9iCfEryb7
aA58rMkO6NMhCQvsW6NVsWXTFSg3Wjd5Tu3Mjxn7m7uik/o3XacCnCx4Qwso9syBUNLBmZM4PJSq
az9OaUPzDqYwY6rVO5xFmCSr8SESTXue0zr1OTzZ8gz8ujFyx6yeE4NDoXGDyBjVw9Jon6QprEst
mvIAYUs/FGj0XqJ1bLzLWs/WX/KuBcUchAnbUbuegTrpRv+IjW7+Wag1G2DFnvdzimXKnpuCImsN
nzAes9jXEjPb2RRDBknIQa7qS39KYq5MLGjEtqnLyLccad3ROqqwMeIgcoGhBiFUgFejUuP9DAjK
V6Yc6qvoZ6aZzrReeQgue3pRlJ9a2ijYB2K2ppYYfqWhUtFon1S3rrE0+AAFS4ZGfY+WIqJtMM9p
7ZFy50hUZr8GxfWqL1F/pqKRAtRqOLLhL32jbesTnICeuxA+r3FylquqJe59F7fUVfZDuGxEZFEb
KvAK4kFygi5zZDDYsfgZrd5dtP6PYS2+yjgzuW1mI4WQZK7PsYLTtarN8bmGOOULrV5uIMRdDOiV
9QqlkM+GYdXwhBxIF0k23ZXxoHBgRWACzES8ZbkkEY4gc9HCstwtaqW9j5TR4qRfvmMQC319nPW9
Ka2aak50lcck0SbwH4tzKNz8tqjagduD6rmtoVlIiDO/4BJNOrATiXKVRc+UYAErHOg4ocUzvqZ5
N5ee0kTjkxpZzdE1GvsYsaBwOEFDd8+5SQq/V8+drRi3ZRmuA1WbXpMD4wGZkvkm771v6awXK/XH
4yPBHOlq8DiWKD64jnLLZpe32thWVJ8YYeSLMnL2yWQN28jp8w2cnYLYWngmOZvtKmSjw2p+x/QL
t2GsYUjwgYq3Q8EmIuqH1NOxAIIxCotzZLYc32M4vseJWu8UhOXTIjv7Q7Pz/Efb1crF7NqHzijM
R7hh39WZHs/MDRusbWz/2l5Zds5gD5vGtOX3roiHI7iE95Qd5iFOgSw2GaVTEqvhflhyOES0u3fH
BKce0Z1I3LqorK7LSumBbGRKGLUPMCr0V4gi45nEvIw9zPvyWUsSZZ8v0jwXdZIe9cTcVkaKa0MH
uGCJp0kZhacC4tokpRF6diTzb64T1bsB/Ms9DADNn7qaObkJfzrEQHw8+vEOBzOuOryl+w5SOvOJ
GE+1mUUv0qWu1u5kFdQLQAginMsv2G3f4qIsfT1L7ccs5Fvotaz3+f5I5KfGneRU3dSx9hZ2GMOK
isbmtK7OOeBGYBjTeQ418T1vaJhuAN9saGyTO9Dt7jaZsvCtHeZpJ6akfcOHhknRHaixlbo82GPK
1GZ1b6PGueKqBboRZsRs9QWyoXpXBpNcygyV3nbS5ehSLGxnUX6a+pNdwQBHjyvkReSgRMHpAjpQ
7fx7qljlI5eq7FSio0AW0bC8JWPmpPdV1Ws7OOv1BRDItrCMeudMansHpAem3WQquzgVxVaN9ehs
r8umVk8HenbTBC82LKorluXpEIscY70zoOakqUm+anzrkPd98ElmvRtHbbmvyfn4Ga6OY7W05dZ0
xul9cEIH+0oDyCckEWoSCaVFzrNIuARmtUwfZRbXbxYQY5Vr7nsRuWHAN/KrGIpmm+JErfyZ8eww
dypCS5op+4huW4t9Vlakniay8q6edBI3mbBYFBZN7IPz+ARuohPCX0YeaRb5a9NlP5pl6T33Xr9P
1Hw7klzfqmHNE3QMtePCOYCTndtm7DjqPjQU9ZcDdxTNK2fz2hNcoXIy2gAabD2uHi1CVfZggv8y
vE6dMfeG3Rru0ol/86t+A+4b7fUpDDd2OazSxtxlhKaGzieV0gXNyIYS+Si0X9BPW4o4B3tFxakP
ds0DySNrkkL/6rWPqbZz+vWoN1KlnpPvyfRtWC7QDB+dKRxSWP/SiasPqgUl+bbid/VuijOkvPBL
1+snx62+jbPkVUP3m1YB0P3SAtMWpQxlMF9lQgQGM4A6ltnBvGqJSr/KinJVGOsvrdHlO+SOYL7w
d6o3BbjWdtYl7etzOFG1tuqWMH6S4yCd5q6p+dNVZ1WvBp88I5vbLXdzEJCs4oMBE/AuoYQAVbSe
ys82VLW7ahVNMdEtfIIZ5i44x74tcK+8hlzTp8jrLkQQW+oTNQTjhqxHe2sLegFTi6ZDpaiLB3Wk
ug81dmaFEI/DXuQ95U4wzAJufXpQCa4w+tgVMJ6SbG+1udgAy9BPatmB61h9BompIlTk8RSY1lwY
nq3w9dSsruhgkOK5g8swgQOsiSB0moKQreaZr/LK3UbQln6S9/PraIb3UUpPhKfm7vRITCoKZBol
oY8hTb2b60j3077rgtZgVeZ1VF8OABpq597hKUzMkfQKJA/wSbi+iDlPRZp+i5y8f+25ejIzdfIy
l0v0WJhLt3XWF5uuxXRHWxbTl6kX8UUJ5dhCqZjkxhpq9TCnXfMYhgX6ED1f6W4gOnXIura89ZEL
2a/Rmqc2brUXDUTSS1lFT2Fhq2ehg6MgpKMqe0OvoVyVLp7fQaonlj31I7iwrgzCsC7tO+gY4qGM
m3d7QVzz6mWiWkyJ1cV3wAgmfrJEAlARkIr7LJ/z51QlqIRsH+4c8u/YfQZN3zEK9d+x6I6fEtie
X4ONgQ8R1QHfUblNW+zBVJmXi9davUlqowG41DdQpgNKM8YfC7c+bvwKmfa2mlbx0qF1snTz5NZG
AIpUiiVxMCBgbDpH0TbEw90DWcnkEBNCPwNsTg4FvpALABUG2MnizaQqP3KnWr7H9CdS9qxZ/HDE
fqqNambzc8ZRofPOH1V/Se3lXpkrciQQ5EH2yPxWrvckqrhxRqAkeFqjwnLX2cvV3HxplnSrfZmG
GrwhwMrMn+tFVjPbs2lwuQY3tWJEFhKpczPaQE1AwDYvVT86xb2WpZ2BKGAxjDUaTwHEyC52/AGL
CRtaViLLp0IaZ7xqLvkfCy8H/0CpzM99OdXTN5Qhon3U9jLw9tdBRfij822wdbv2XKOdxhMvSevA
HoxojPONTqtI4vxPgS8nZsE+XZZo2oWK3aC0FNPTn9Y//4eP9avW7h9+K8YHFfMSmALM/yrbnX+2
c9bNNOLY0MYL5TlmoLg6TaK65DdSHBQ4sWH0phfGKsEcjczcKvgozJhIvk0P3rBsuqrf8KPu3CWF
fPefGQf/+N7wymrQ1LGi/LOhrdBkU6qofJe6bi92zV0x3Cfy/7EM/tVX9fsXITOOmQLHvmr/8wtA
ueXE0CvHS6JTTcO/LCXflnb1u7HtvyvJ/28liTv6X5rOT+9l99792XCu/f5X/thJurTD0U5p85sy
cZHrGvbWv+0kVQrAWUgC81mbpjAM/mMryW7wjy2kgWHdZce1NmDhEF+Xmv9JVaX4q/XPhF2JBw/W
nAZ6xNGtfy4obqDr52k0WadCrx3N1y1bIxGujQSm/KFT0IpZyC0hCxM8FFV4qcpZM/3WVJXWDZae
3etjztCoFMcOYnE7bZRlakW4d8IBas9gSM5Uu6FN9pLFrFvtLcpkIcZLDxMHrsGs26PwCRhyQ9r2
XV5YZyma7iOLxgciOHboa7pi+yK2bOQKLrTbromCGjXmUXEWGnyXngDpKjSVauOt26Vlp2uI7udy
0nLQn7gn2F20pLz3eeMMzZVNYvbYNqH72uWLwajZNVjr2lam9QnwZQwhdnZfFFpsKr7EbC2byc31
1XBtU5ZkzGWxIe3n3GMhsV4b2x45ZqrxjYd8egXIZG+rYeZ5zkMR5AEQwt6rDGDqjNYKCa2lyA8p
0+6b1ZnNi94ZekXmPXE/Ktf5yKf5Ap4MbrDMoDfwb+GdHCwDxGWi7sFwa5s+NbBWGSp7Awkk9WFI
wdX56jzT7jES8vREzRPWq2gnwSAUUvUxaqbcY5MurojI3dOEw+Cgt/O4WxZ7fnA7fT4qmAagG8Eo
UhB7lGSPcSP55P1gPqQZm8CNrHTlnoHH2U2mhdWlmrQzGaPyW7zYhOchU1+rRdi+5Nld+cLp9Tth
Sv1ZqfKOnBgeq/tKREPg1jm5Ukg2B1zMyynnWSyDZBAYFHWqO3F+cX9l07s16JXe5yKlP3Wm9/1N
mYt66yS5suOhvRxErC8faqHbh5hJ4nFR5/BC1KY6VwCpip2grf1+GhaLSsHtJEWv4zj723/2mS5k
fKeY673ET37vrW/+aLGvu2gsjxDtxpw6mt+L7vVWufHQ5zbCTENcdoF4E2rqx39Fnn8nxoPFe+0w
+RciDw6pEgz2X87U3//SH2cqPZ0YWnWaIE2ceug5/PP+OFNd7TeEFiBIq4tc51rA4f0HvUXo/F9w
EkgRWRh51VWf+dMZa9k2iRTX0tfW9v8I5wK86a9KD6c5DaHQXEjXrM55d1WC/lSlkFgJC3Gti49T
A5GCRHFFDzUC/qlubJbn86QJgOMEAuusgfO6NiygNkjHJIfcsZLbt1pBtZBT5daRT60IN7msltHr
VXV6IOVeiB2Goll5wFTQPjdQ+Ewf9meU8uHJ8f1KvZPsHgpcuHnI/scbCnUBaELJxNlNLZtxYWyX
w6ItvfBKvBkb9jNGu5HQpWPfGCtQ3R16Nd5hpfnhprP98QU36B0XvuOiYsSI67zvfPRS3Qw0Vvf6
2dX7OOjcwrobMZ17hRwoANeVrd1RJeMxGqsGo5KWPNZpOj9Msdpf2kgvbiupo9zYU6WA03SmyPRK
E6sna5X6lps1XItobNgxV/M+otjuqNdtcuIiuyN4y1EfV0m1NUt4FnoXwxbsRz3TgsmEECl6W3/O
XWKsCSa5R02nBcCNxVsk5/oeQ7MbEBE0roOetgdZzSKINR1T0tIh+Vr2RpkJjE61kl8NW8kvRjne
TJUtgZnnQKlqkjAf0E3rnaDU00cTyE5aUYAztabmJluuybjZkuiOQV5cxrjE2sFUN5zVcdPoVXUJ
67b4lUrL3UrK8badSYsX0kJ30y33wwxJemohkE9LiSmQ7/g3EI/PLrQc3CpF6de5eZQjxmsb/vZj
2nbGzZjc6WTU9nhNOhW4cxb/SCnPfDcrawy4hp9Y9s+BCXuSiFcomI1qBZDWVDzmbVagIeTdRTew
Tfe8In7oZgTQ0v6iTFQ1J3xiv5OQxOLd6dNlhsAe1JMJLMvkO1UAqQaqDKNvi2NDDsydBn9IWlbs
Lss0xc9f19rJiBv1OKvDZ86fv48GkT/YssReBwvIvdkw5h8czmpEhTBF0KRp4CIURKK05o6egXPd
LcpQ3lSdd7RtDf1ZJw9zmnPdq1tDbFmGdHcV9a6vKCt0lih9Hx9FSk09TPG8YX0qRdBk2bhjFRJt
lWY4WVTqHtXYupOya0BIWiVGlcpJfSedmGTLXGZM3dCKJxXs+BAC4LGW/knhjk22/0ZjiroN7ZMg
h8LiqoQgMKTX2GjvlR5E6syNyc3FjWku35RO/dFxpzgUafU0r81XhIjfCrvNt8AC+5kqe/1kCvb5
4DJO+fypRETTK41CrWVQn8XgAtGY3XBfj1K5G0m3bcKhjoJUFa8cht29XhfTFgJZheMxMg8zUJIn
Ya3cs9TukIJakI8E261UOdoMwQQt9Fd8xc1msIt2hwFWZ5VwXPrk3Bc9zokeKyV8mTJkKQMIi9pu
UVAimRabEbfTNhvTyRcMlzcnNPIH7g7RgR4sQPjsuQ40EE4PxZQvu5LnbwCduN0t2WTdiVaCRzXG
QzuLMMND1o0Po+ifBm1W9kozmxdkwHilvlWdGFW4HYrI3aDR2DRe53A0ijOAxguWmh+44c2NZS3u
t5Q5e0sRbYbLOwmvs+Ek92TE30tRs/9uYHAsifZu1dLEItWq/VvX8iODdK+Dts71U5SXLDV1k7e0
GuU+99WciTnOrzPHrhdPnHfUTmOxt8v5bRlw4suQ81kOvAeTeZrf3HkC6EvNe/PYtMBGVAt4uVMW
93j86SyVLpP+NTJDeCc1Wyb0Z8H4nJtSBUCaVoc6w0PP2N1T21mX7q1P7V91hSKGtYaek9jJWdM6
GugC7s2OV1tlUYW+SIqB/FM1mMindWIpW20Bqe+Q0drOMQxTDncEoml4wprfaWI/y7I/wqyLB54t
SvORKWk1e7FI6WWZYtac91nrVNCoqsnZZwMr5fOEge5h4oH9aLQhH5Fs5K3H7l+aL52WtMd4KWb8
ufC7fvS8+xNfo4IRZUsJbQHqvbZvDU0frF3IpR8rnYrXZg6Vbe+mZbQPm/4wUwhzH+dD/giU3bC9
VlJNEmchb1x3GeNXunu6jdRFsdeSKH7HGay6Hv0J9MJFcy/OkdFq7Ou5BlveMlIvK2t2h6MhpcRK
t5Cp52j/VWaCZQflY+NdL7vuOk96owY2yM/WWwBDQE6AGD951KoNzyq03vemVZNXnslgo+Bp3oF7
KO5Dabq/1CkeaKzIQ+Om4Lx8VrJ8uRRYrsh+IvwXhvVplq6ZAK4wmgFzvAQNQPnIwazkoeC09Tvu
D3MwE3XBsBHyKiJ9xM7TIGfzzLI//1RSNQVYMJAo8Kw6GR/CRlhPPEfcTY2SvMVszVYIGkrNuJRp
cXRok2n6yNgTCQ4jEgV00Mi1RI3QfjHHyjVJrQ4DsVG0r/RbZBcjryMoi2HPJV53iwVeXJN9ir7J
bkTvH3OiFTqbuDI8YAEowNTEfFjrqm/ul8YAqtqNnTN7OnUnxWbWXfWuzuPx1WSK/Bk6cfPmCCDM
CQ7t1gtJLVAG28zKsdVSeS1Nzhu6vlvlQ6gzlcfAlDFAgkvHBkq3wN5WxvrNjabSwY8aDoda6w2w
a0nasIy2i/S5cRIhCKYY/S0V+BngShsNjJY6P/CZA786EGCeMZSxM+U7dzeG3aqvoYvjblMmajYF
mlTMHfnV5Ba6tbrDGmD7JSIwpC5HAPIwYiQ0U5No9plun+exb45a3FuBVQs1mOXQwYDhDWfn9eJP
Tis2ZDYan/6CfkPvjis8rauJyXZ90OEtOueKhCZgAzoIJjutD50t2tIr8rJ9zdq0R36Jhk7z6WWr
XrJZr8tND8a3oSugWX5SMmTchSp6vqFbP0QUu9/tuCzeq6irtkYMFCngiA8Lb5ZZpfi0AnEiYnVR
D4mt2ncug9qbNNsc0ksNlwpH3YKR1piNH/aI86YPNePJBVKSeE5hTEgNLWaSstKrPQhZ/mu2DJmz
B38935wsbKQ/6bH2Ll0J4Ls06zf2nf2D6UKe8dNJV1+HhQvkJlLHgfeS2mFALG3t021Q6jdhYUXK
EW5D+AKsofwOhcfqtkYZT6ehG2Y2dYoC7ZwZnbHRyA6Exa7qMiQvTWlfIoZHDPPSB3W+ARKEXD/3
7oPoXfUywMoIIrfA2GGC27sHE614jhbZuwb6Ru2ZrRQ/KBzWqder6uipFLON0aEYkes0xdBmX+ug
lroYDC9dry+bkSXIQU9zkGDC7IOlNvLtQDb3rOGpsIa2+Bmn+kD91QDR1MIWCuQFrFeQQST9HuHz
+sFCIdzKSqVnht/msuJyxHAX61N2iLhmwXcKTZbkSRulgsockX7WIFXK1VEIAIMwBUeLMd4RC4if
83DKvyE5xMTCTIX5IBzOLSo5uhYt26esLVw/YiFCECI6OvQwdNuybYa9kxC6Q8KOspfOsbXWw4mD
rhonJryoutatDT6T5ZQpWn0c2T2d+Qnzsy6S5CNckh7iYd/vi7qR28g1ykOTR0agZ8sz5upxYFWj
te8RkvfVaBrsBmrSHv47Jf87U7IuGIX+1ZR83/6M/gq6+OOv/N0Laf3GrYz5WHd/p1r8fUZeQReU
h/OkNAWtrfypf8zI1m+6hUOS1ZK6LtR11s1/zMhfbkjmWZs2dwH5FIbpf7CH5GT664zM4hP2g814
uNorWW7+sxuyGygZ5ypFcp0IsIuUrnJct4RD792wFuJBWA1RgypXgUeFoUsjmzfKxPKzEEfedGnA
8tao3Q039D7JeuPGLYnCoWfTkQpWQ4vPhFfLMkMFXtWNHuv9J36ckXuA3cHa8/HhrF6mQasQoKpY
x6Wyq1xB2VrcpEeQ9dovgwaaynO7xvmhrGrMZDnR0SagjRsn4uTv7fyGdh3uIvgdgeHmOBIwPaCQ
GtZAr4eO6xEwfd3CaDeE8t1GJHJWtahYdaNyVZCsVUtKVlWJdH9ysKU5vKH66xuh1i5yUGnFt/ZL
nmILN18ldeQu+1D4lRsDbCSHHBk7Z9M1eR24ahwDQATJKZPI7xmXfySrUNbRwJJeTNZ9AYqkfZ+0
KhLbnEygdHKiUT4MRSBVBLJduG9qn8yPttn3ZcBvYn4J5wqLC0cTRVtAOR9tYYSu11XcI/AVUdSS
WCEGznGaXjg3NHNniUk9RKUhNy5o59JXtRTjgk11e+TZiVE/049AAWgEnmutQyiOSge/kUYZhwVd
ES7Im9loA5qnvq/x0iWBTWVPDFxBanZdG1iAyl77AeTrlZ9EV3FlyGJi1EKMTdSBYOgq0OLpi38x
XgE9WzXcLhHDdowMIIlNMgQDHNyHZhET4dI4iwKdCO1DturDcwXMUS0a7UFZ1eNSFtYxFGxbQISh
Lq8xgYDnNKrzlwAd/57jjeY11NuUSn0WX1Ff9ffcLyPqSArYxc3oOBteCEGjgozL+irAI1YHYLJk
llWDDDlLFSexaIwoOsG2FR8pFs1ScxxEUgzPgvQEr97D0GFf4dIq7ceiLpMxsAkU1095S/TJIzLH
/QSjFoGOr1i2MU1Mf5bOXeGYVmFLFK6O4k9qRefaJ62c2Qzrc6GcJfHezgenV106qkDPjArxyQrL
8R2ZeM2Sr7HyGZV5PkxfmfOu0ksaO3Nr9aHh18PfqmL8IKs347gZv2LsKgS+bRklyTWZQHX4cQOe
0avasOCTHSLDeUY9J0QRKc4k1sPKSZ6XJRmagKYVw69ANBhBLQupIZ2vzvv0y4VvfTnyW4wf9t20
FCNQQ8z7bWYPQRwZUL/Q5JS1CgOzf67YyQVYY47Z8ysSYH7FAzDbji/6mhno3amJjkLtbsvUp8uD
OygfylcAAZGCMILD5s689JXR0VbWkPCifXCuXiZCz1xC15TDsjh6tRMsdMod/+MaXFJKnpucRPMj
jWJ0M/yRts1z3drl2GfGg52GJOaquv2Fa/O7uUaGjcTsSCFlOCX2QKC16tCGlDs6tcLuBLrB3QJ4
9UGUI5/HUJAM3aTcssC2oVNkc5Pu6EhxjikiBpaqUZmm86SRrbGNrlyYK9tshze02+RaRB4p4XdV
kZJC+tQXYTwo9azKrTHEeUBJsH6qLOw9hkMgZKPgYogDEQN5qReRgCLIV+QdLqT0R0vt4Xuq9sp3
VmzytVMn2W7aSgg+a2KSgQKuclNoltIf2mgtF4Kp222smDLlE39AgIhVWLFhRrC4nHoWdxeWNh3b
etJoAt+H6qVzLtjADFbMis9iokGSiGC6yVqyMWjxIIc91x50F5Oc0l1V1oPDnTPMv2nExZ5oxHsW
vIXpWOwmglxuqep7bIX2gwVYMojwrQa9HjcHyGS2uimhDmxyxcRqR+PPdGP/IS55ATDDK1i8aXdY
8aq7pQcUu3Oaynhp+uklmibMxj1sSA0Lepg7vpRq32GASKfhDsPJip/QOnadFZs1jJxT9KBNMmx1
D9D+vMz7wrB726TrHD9peGR3MzoXQT7+vzruv4eM56bDFv5fqA7V+P5XxeHrL/xNxVV/0yg0QrsQ
8I/+fpNyrd8w0WHl0G1gWvqfmxqEsaoNGkxCpIi1APsfTQ1C/c2wbJdLD8oF0BA0+//gJiUMrmt/
Qqusiq7BZcrSDQwA6A4GMvKf1Ya5ABJQ2olzVJtiOilpR4depme3yTCzz6KUywHpjjkfAxMzf/Y1
/n8tAr52AqHdKVfmJD5XjIfyKow+fMoW9sOnZl0qxD0JBWLx69QfloOh+LTesILQQhaQU24/zWY/
PgxtbeClmYuchrzUyT/lusyQzeA8xWA+WbJ8bTv6r81HuS5BmOkP8boWwfqZb9KvXQlHDnuTcl2h
oITnP+lMOES0CF1Sd5LPfdKIG4shti8DcfVf/bqSiRR5l2GFZKItk/R1WVc3Iozk8xQ1dKbMXfwL
jjf7HWrRAJK3k32tLdDnwTQb3TU1o+mO7KE2YvkVdLQVivJQlSkeS+4l0UUqenigro5RP2Jrg5RT
GSBI4jSjKyJdNPYaIzbMpY7KfW5xtgL+jV+1mfC+bziFs+tWfchDFMkfZ42ax8Ec2AMNVbRPiK9x
bXSdo8nOe6dWU20ES1FYj0APoFZQiJ3b3jwzL7IF1gf2kNwIiOSIyv2cuSxDZnFam1RGLllku23v
62HWHIcwSzd4wugyRGWAq9pM7qmlHvVLgSoBN9acLHNFpS+FeMNN2kWz54Fe7akx636QVXV6300K
hFuxWPVjk4/9UbMd9k3cHx8qN4fBrNRlfq9hSVTp/lnS+wS8ARxQfMAv+aBiiR1E7yDSVJiR4mWe
1loh2z0S2gp7KsXgE+RdCSciXgfoKWGxg68br+04cd0mbdcf+7QwYs+Kp+jq9PUvakHmYa/2S5ME
CtDxX3ROAVyhGSAfvUQs/UfZGpayD7GQPtG4lh6kUTabxZ3TtcvTku+15jpXa2xZIbC12LqK0dpe
ajTGVqtcBKop0cb7pe+i9KlRCZTLh4VrENRWbUFI2NmaTG7jbMdXYiKzln/y29VxMlComvDaTqLE
q3lWl3au4NlbdhFeoo4YQaFV2L5ELzH7jRbRBE3/Hjl8DfC9QZovj6IDVjWWmJv8XtNkuQ+J6kKX
Zp+DcmL50tXtI4vObEs3VMHH22j9ucKfH2UMMiUjvXDJdnRqXfhNr4XbNM5AMdg8xQB4Q7uMDAgS
mXbSexfnpKrZ3lSJG26ifT6q5nmpRejPassGWC3nPeIVr/tAhxsRFzGHQem0vANF2agXBc3MCtYg
ts8yGO8yNNejXrTFJkEipKXVHc8DHYDBSC5qR1Bq4JlcLM3JwnJxxClc3GatFKWXVBZTQlqSUXO7
hyXmg5lV6S/QD981hexR7mRQryoRpBbVkVWSdt+UQc8v+TjZfley0UgmU3tsRcap5eBjZURjza5a
SBKYXmOA3hGPYALeFMlkV8zLT65ocz9a+GArlbFP++hm4d+H766lfgg42U8TVZreBLl43y4WlnuG
AV7tavymGhQuq2gvB7sSy0bPLTISeqrfLAouA46nbEPM3DyQsSk2FknCyYtEN9yRq1U3zZTi/sZ/
+cw0I17swkyDOEPemGh9PdoE1r9hHhpO9WjlpGijjjMFPZHNcGKGyocK5wXYQRYt92pG/y78S1wn
EAp+ZlHt7DFhiD0wPmizmuJOm6iL/pe9M1mOG8m69Ku09R5lmBwOLHoTcwQjOImUSG1gJCVhnhyz
P31/YFbWL7GqlF29rk1alWUyEEAADr/3nvOdaRfaGlt9aRbrsSXciuKnwcBNioBUxdIqsl9MiEuE
IYCLnUIyGUXQdFvcNKDmHS7KHRlm2TbUjL+QyudcbdtJeVB9IwjeEgoVrrkzMItIJhLFgXeU54Rp
y03a+sgxTQHJusz0vgA+vjWBT+Gxl/0OQEnxxGzNh/US0Z2N+PmfUpyFtugxGmRTeWOBDqEtHpkP
6HryH+3sds/SitxPspnKu6YhB3xmlrbLsWddBqreI8OvFj5+ZmCa8+2cRTdO+k+J6+CAilvnhZ3v
fHCcZjzT7y8vPk7hw0Ry6U3bCgK5O8jcbTHOnyKr8HwqRish6zPozmYQDudWINgzYzZlQ9pmaIJ9
lsw8urECIvjwaye4sHrpA532JbMIJ9rAlrftVdjF+mTmdbwrsrRAmJdjJ0ZfHq9IG2y/IrshAFAb
Q3K2h6w9gAoHD6St6bXo+mytnVo/OINDczVMJaIeWFyUzU37iMnEPmsaeGcarECeqbxS7rcmvhde
b33CH2mTQJLW5LE0zBNxYcdf6qZuYbx7wDbaCqY4C1Nz4I0+vcREKz44sSvZpWIoZajnoE+2XU3Z
1HcnksjuKLHblChix+q6J7Pxlkn67I1WZj7NhMcQ9DRJlXxxhb2EInSV1/Mmykx8BLpalD0l3pQt
qrBmMzuACba1Oelvfjd42zCbSyRYCUtwjKJsoLQew1UUz/1+NAtc8lOzJ22XGHrE0Ed+ynxDqlt+
R7XYMZyXpz4y6k1DeNr6v/3G/5d+I7rCxY/87/fHV2yz+7ds/mWP/Mcf/anKwS4tA1qG75FlS+fw
75ocP/ibYOuM+BEljC+sRaP6Z6JS8DfLRbWNBdvxEOzTVPyz34jukT07asUFm+ohZv6PdsnWAuL7
SSjs+uhw0fYINssBAs2P7UbHc2Ll6zA6DRbP5xqruLwbCSFEeVZ2e3K9gtNgvqbGOB3rBi8QM1A/
gAA/dAeqvmHvIHzf0xkDH/7TZfwXEmZhf9i/89U4OYGUmdYrbAJ7YQz+pBaaWjGLzPa9pfdXVzcB
r40bX0PkptsRCtBpPekjNDTcbaKIoo4cZvH1gFuF13v4zQffctcSUdWobT3LQn7RtRFdM/8dO2SU
rfVcxEyuFBKimjDxwTPoiYgU71SBn6A1MDh1hk+/Acaga2Z0fWC4gMuZWPBkph7jeYh40I0iZSAL
v4RxfwsugXXDKVZGVgYn8ossKOVzup1U8IDmEurDNgAWe0uOY/8YVGS+Yv4tBqCdGAdX/Zg2r8Vc
mEDvSeplm4GXYZ1ACYc2h2vColFjx/kJ119O7Psw50ANUT3dASGHvh2NjDbCz3Qijb1KtDo1UWrt
+95p3xIzVjdBgYzKS9srlPKnGkfcgwSmjLodFr9s+w77DfnFkzEYm0RqdJA5kqjrxnVm8ofjnUFY
Om9cusL3hhs8m07argz6RNVGZ3n8ZGNikCuzF+PFiCrjjtkYwgwZz+12TIbpHEn9yeyj/EbNPTBh
+kj4P0bPinZ+Zri46rAiBXXcriZoBBq9rJl496af1fcD7jW6n35xKwYtsUcy2M4uvIRb5zGNGC9N
lpHcaN1s2ZbZuybIx4fZNCf6l0xmJq8WexT25a6WXZytLeX165YN91YzfTtMTlhvMTEYK0eb+P9w
2h/ZNY9rq4m8O656c4VlWO1SmZunCOb1KbA8/wT5I482YWnmTzUxJXCg2KY1owUWPusNioM20Qij
7OnsDKb8FsnY2zENbLZFw9krm0jbfKYhZCcVIGuuu7sjKJ2mbp3V8UvGbQ+vSk30nzNKRLSY96ZE
y46WfrgSY9tvGdEGe7eJQX4ZTC3tEXuuLpdmf1co5nHaXkUqibml6TSGu5EX6rzWTMufBB+yxhqL
wtUP+i2tXOvFjlKYkOk8f18CZi7g5dyNP0GBQScCp7Njv/2MPlYjfpKxdbQHDwRjNTpzvNYd2o89
utilF00XGgRTU0h7zd4JxiaM0HmTR3mkkWqR9CymFgmca+Qd2dfKugqIGRYEyJj5ccD20q4KK4/P
zDrKK3QXXD3IaNBuh6VyG/CCz7ZgPOCH7hsDyhGzUT6qBz3W5XkJaeby6Sa7CJGGO6cKcLX6yfJ0
xX7DIBEV8LBnh+hg5+2IGpM0S8UePKB3zBhNBvGoX+WgSU0eW/cYkHe0onyjIq4t7MGshOMzmQ++
WtUkF5rgFXVpbbJEZUwYcWbOCHOU/FqGMuhppSvs8hVOueHaKRDbTBZ7kxV+cclkcuji4gwTsrNX
wTwMxyryKvJrWUSw0FKoocGr6Hczq7Bv2twd7zxFLgYuIjBGlPNtfkMHrN6Ptk/TmC1PZbCLtFBj
1ezQrz2Wg6sixrODMCsvPiNPbogecLpqO8FZu4TN2JwNck1aQGKNeZP4afUgETbnG6tP3I1Z8e89
7lFcjNYcnwYt1GW04/g2scfskZ5d+eALWtkRacGboh7ZY9YVi69os+wtjTqD7bgLtglZlfJuQYLC
UUWEqVFcNU1wbzujn2ylif8Y65ry1M41i+C70k5zmgtrfMYmjNYIWts9eVLNgY3+BoycgcmK4cTB
tFPUQTSc3asYDPtOjoP6JJxKp6vQ8uI7S9j2l2ookns5T4V1aFUb3WIUqZF/EiWcr22Ak1+r2YRV
4KJwEXu1hFSERBG/xE3QkKJBB/LS4b3FWofJPUYT4COgzNg33hhTZ2QbMaBOWuH1hrljz8F9YBCV
3kj8qJ4RcIgoMPUZ9ZCzS2eHmN7MnrbNKJCUGdhAU5mFTyhkLP7BTcc6z0OeEQZENDuxyKt+iSLD
02pTfIlGnq2I7PqVnG2wqGZrYaaeRnZ/A7v0q873vPef7WD48VWBxp8i1eEkB0tu29h7Sx1z3Iw+
05WsmZzPCbq5Y4rc7jZwYoujFm8wjQJuRJE5NxNTGiLEWXJEfo5mP3xjoHMMJBoNTxgEClmFsfFN
KB917abXsJTk3kXOzx/oyb4pedARNyX+eI24lvETgsRNEc8IPhX/SHzT+JqOWXOnsL9fuaKB3kgS
e/kMDHV4G5y8vYLlIjcKNdB+2ZcAasyqN+5SAR5wlglLRyoHfzvHYXxu8eTHK16n6srxm6ldCQfo
I3IFhMHbHpCqu2EYGDi7WYFz2yBgMj97KdO7beM12Ssi2IgCNcBhRlkaEW6Ytsas4YN2BTSFWI44
XHyEenWWDNC4BlPBt4yzz2zh+LnwGLvpcGOYbnY/m96nbArFPk3hxG4dEhQJKmhj59ImI/31xRlz
w9zKPbLFqr7OVdjtut6A6daZ/F740omvN5y0/OogyuMzk+GbDSVrS1vIXV6iqrj4TWudW5YznqJ2
JoOc4Kphxb7LRi/nY2tcSWlnL7Rjn1vDYpgH5dldkwNYn1IfmxktId+gMcSkMl6T7kN4klE1xT38
ku66WpTH7qJBnt7lyIuyBiTYolLu2/Y+CkZe1rjNLqAwQOhXPGLnhP6v2ART2y5JkQlSQFEwI2bY
OGzCRRmNDrJ59YOmporRRnCSbgvQgJ4toBf6/QE16yKzVovi2n8XXweLDrt7l2TXSY6YdTI0szuZ
psO5scAHohhfxNzqXdjN9kR9sd/l3sO79BsVCtrKd0G4+S4ODxad+JAq3gQMYMvmADzEnTbTGMY4
SZHGIabMHf/TtOjOq3cJuruo0X0F/WoVB4vLu/Ly9KLiOZvWLO3FdVr602dFdtW95Yzya0MyEXSB
CI9LBrjjzbXCRcYjm3LftIp2rrGAg1expXllgLrt90lRW7c2kr3i5NfgIaJeQnopTZeRsxmZx9pP
c3Ndksy1gmFAZtrUkxrWXXn+bNO2/G9Z9/9U1gW2zzjg35d156on7vKl/HX28cdf/VnX+X+j2U4Q
BZOM92kF6RV/ui1ceFs4D/FZeGRi07z/n8rO+RuVjA2pymc6EiBC+UdlZ/OBAeUmExOUgWyN/iNH
m/OhsrMsHnBmH8xnqBQRlHxAsCezGnvix9RRcOP6mzQ1rHszbjSpUUm9q5rUx9NfS/O1NWT4IOMA
QkBRhidDJdgceP8zGJHWuTK9cp+5xNnxTsmLFWN348EnAXoj4xo1eWV2wdqKUxIQS6P/nirbOk9x
lH92bbpndeEn2PXxbzEARoZAOuOwUQ29Wisy1bjvCkMfWIe8T33ZT3/hAf0gpeEKuC6lo+AyLLaY
pb7+uYBM2axRqNb1ka3mdMsYItizZwEq33XLefG9f7pF/lXJ+mst/X48TIQECDDBktZi5/n5eLbB
9CHKsvo4GsoBx5i/Lo3VdRJyDX5/pMUo81PVvhwJOiXTBRBjtBacD2em6Uxp3u45EyxqP5vlm50k
FAroXMknGAfufo7T8C/CET5Yat8Pir+IfgE3k4+9+NfTS027HQt2n0cmzmCajMUv0TJ5E5ueHJJ5
9ftT/FdHE3Q4sCX5GIUXL9PPFzOCOZuURQrQxhxFdilVoXdYehlG9Hnw8PtjWR+MScupgV7gINLB
m8Q489eDMf7OYzhsybGJp5wufkwtv2maotr4EGhXMRC2m55y/jwCRjxgCurqLXGz7X98znijfMBg
Jh0hyaLy69fAGiXnomfH2PTZklXTzkhUojB8CDxU739xsH++h4RpLbthXzBudT92fhSFstMpL0VH
rPVd5at20xk8wahhsxhYSEJHXpakTf7Fcf/5hxWm9CwynTyPlpj5YV2C7zomkVenx3JsBjbl/Jqj
00OPLxMwPL//YT8cyw1I6cYMSx+Nn9cyl2HzzzcRUP3RGuIAIRn1/KaZSHNY1aaaryIyLR9/f6zl
s356Jt+PJYDWER8iTVe8R6D81K5Ki44ahb3bUc96tN55vac8cQZr8/vjfGyLLecksDwHHosMt6v9
6zn1Xt4q9DcJPCNSs9nNUE+s3LmkwT444lOcwCZeTaoDm6RpIBF/WkTx5fff4cO9s5wrY0EWOiyD
NiDIDyJFirMsaUh1PYZDiwvZIsUW9L4RXUJnLk5V5FPOes78F+v5hxQZVJmCd6bLiUOL5R36MVVk
iDx2d6GENoG35osCW3LyHHe+rjH/7pVTkw3bGdWEM2GeIrkOR4jGx9Erp29MzRv1VjPgPpFUHB6i
xahNpAr/0Klx9/ur86++J/IDtgaS3QG2yQ+XJxNOOGppGAfTkd7rPPeuWg9NTpmFDXH0cCFTgq1I
bJC46aoxu8ClgVfhEMd47LPKvUI0Hh6nxHeuA8Nr5Q7UXZWi8Q7ksP/9d/3nu9YnUsnBSI871Psn
27sZEDeIqSGB82WSfZkhbc+oXdpu+/vj/POTiKKWn4wqBJ+r/PhuTAybi2K0ybEaK7RkgOERNGSV
uMIYLT79/lgfl3PuE9/EtmrzdhT0yj8SRWe/FS2UeZZzolE3kR8OG+ZO/TrnUWEMWEfreoILaPWT
fDaKMtpT0nR/cWEtUyxP4q8rgu/AFCDyhU0BX+fDWyVXtWHzZIQH2Y9qPsocKe0KWZ1TH6O+1nd4
681XEYewXUAPYTyv4zTif2M2WoH+FVekjIanoO/nW6Zvdo+VLq0VeOkOP5GdFfqSxy26EvAt9zp3
wh/D1Oef/TnXF2QlsJSDRnnLkDBjGu2Lq0GZLLgM9ux7Ik29T15cmwciBKxzjOyfjPY6MUD1jfpu
jkKnX+U0nG4KfGEveUj4uzbYxkFCoEgOpjL8QZ6JqE9l0TAqRXQWHjReqpZWadxDKJNq2SNU+ItW
ZIsQyICj563sC+dxRHfSrKZwIPSpxYz1Ix86d9wUwBdjsDJpfEGNWpDoy9JiqSF57WMW76qNxA86
y74NjJBtI+WYCR10hFHdA97y3P3ommyGyKUlGkoiFIZwLJ/9ZlT+PdNs7jee/ijbZVXA4THeGbgq
W9ZOrBjyWQOn2UxZEF3k8rcthe4lIhwBB0sytigK8Nw/BJUzX3jP5J+bZh5v3i9v6I3d1i5j8652
mjiD2yXz+BhakeecbKx0lwz3BSw4Had0mt9XKzx9V6rTrFC+NRlfyyrjjqzMyTLXeW7pA5kGXLsZ
8lS7VqYZA6xP3C898acGLhWzvF3MN8v4mM8Z4yS+YPEheLeRyasyA+CpoVJzBL2FjI8VeA3xKY0c
59EvB3R1hs21LRw7ec2jwt5ZyAleaDMhNeShybElJYW+E6gkmVxmCl750Ew3RMUM8Ua6VvI19zqW
Jmi2+DjRtW6d5T4sFmu03yMvWM8xQPiNnkha2lhFpXekFnMvyaLTl2icIfKGlF7zqmsHfYfcm8HR
YpXb9HHL9DvlBOgCp6PGS8UNtjXbuH4hgMhk1uJz95JAO92qEPHUoYcIee2JynjwkHbwO0bufImM
PD1lfr4NNI26SbnTDeF/zQ7noIVPGixpQ0DJejYqdRd1cXI0fVVeMTxZst3zBEUwelLLKfWpb0zv
gOotfIg6ua1c+oONV2YXpN3ZGouKvEF3vM8SoqBgsk9LLpHz7Ps8dgAk0S3NyIEyZLqmMWmajra9
JsoDcOqENxmXE9Qrrqr9OUiGG7IX51NqBbs4RneDcqoCmOgwbTF6BMbFGKyA4KanPPPVGipZjtOq
A/PbIsjuhPusmDldoiK5URMmSDgV02aYfTSlgU0IdJM8eqGHHa2t7aucrAKzz8S67spxnwWEbwM8
X8RIoMyDmqjoJIjv23h+xSxE/ARJGymZ8hs4mUwZ6DkdDdN/amjmE3Lr1DkpWD5vtb62vxaOe9Kw
CXDZJ9exhwAbntzDMIRXVSmjpw5WyRba+XSK84IF2F32SIU9X3uJ41w63TZ3VpK3J2MAfKi1d85k
M/v1yi2w6QbgJhu02t+RINWH2aowdpbhEOKqjZz0ZFVuZa1CI5LnXuR8oSoHhE2/19aPAhHvbhpz
6IrdAMkWMVFzw0bJjTejtwzOpJk/KjS2j7Qsx09zJdg/VC3kYVwSer5k0HwXe5bckcPgf0sLvDxT
7kHzI5aCg7KLvqjIvPfFON7LcZ63ju777fL+QTZT1YBqk7opbtuOpqDkScuPjCzZCtgZVlU1sxfJ
fIZVWem1aw8AL0tRSZSSG/JGkFEgD3VK6dNz/20Ktnm7QJvuvid3ul6r2i5u8CV8lrmGHsug7dpt
NDbtKMesvek8zFM7ZpoIduo225VpJm5NzHQ7T/bRly6NxiunnzZdEo6nFNJst7LBin510glQnCix
MYJPUMaRNNL4hFoEL6894kfUQ8GNmbJ3oETIjbt8VnJbzAruGcIV4tqG594t/R+dO6G58krLfrAL
Ib9Mow703hSJAa1sRPxW9ezH4H0faq2D68loPKz1TKqcqqrXRtdITCpjcAgmy+4Q+/fqe21jF6jH
dD41nXORhWteglDhDncD60wfuWQLU8p9L/PgLg+bkPaqEzoU/2ns0qZQ1oNB9PXa6vLgxI8afJoE
uklewqj3oD27b5M22zvZGXQNmrIlCw42mk+CSogui/CpMBL7EezBzkOwgdkucR9J76tuo651VkVo
pccwbewLVzDZOFjymiG09oMQ3NhBefFoH6zDIrBvoyYXB7r7zjmIyJ5WNSjzUDTWhvBDeP2mrne5
bv2XfrEPstA066FlyLcmXEfBQwVLuI+H0s5X5choKGpDrHvm5Fz3pl/dmBpoIvrYioyPlvCT7ZwZ
lUs0wZDvyZGRz4L8+QdOLbpC9eNXEOjc/Dgbwfy9oxw/o0HtoQ4ZZJ05dcBInXk273Q3GImMqQZx
TcW+pKzj2g8HqzrlWBt4urr6MqZFflt7orshN2s6OE0bB+sk8A/FpNVx9OH1IjTwrypc2Je0B6Tj
RkPxuiRqw5Wtg+aLix5153lp9oMkPfAftWQkC96AXhIw7c+yrb8WfPRWNRXjg0BoiI4E4g4vJiOJ
kUWghSFfLznuvmV26yYuYcClur8CSUqcQ8U0XvTJNivst9EIIAzDmkMDGjjttoyi+cL4rnqVVjmc
9JQy7Qh4B9KA1ftZoPpj8NbdWubQvqYqY81uct4aLAKK3I714ILUFI+d2ZeyfUMh7eNgccsp/hEb
cwMzk1g8HuyOqBGnM340XlxeJlHb18ko+ke4BsOrqxL/OeoDXLBlCVgdwIL2aXwLFMSyWNMRKQ+G
584n5q0wRwpv+IKrBGVlVkB69gd8JmmzTC7HzFqzi0LwYM9yg8mLrgaBKohs88nhW3XTwS1T8+KO
SY4McuSdwShrLtZ533swQ7IqxoKQNtPBChehKzkm/aZz7YrlbIac6DupDTBc2Oh2g4nXiEV3iPuS
rvw6arXxkOSBuQsySHI1L4W9Y9bdqcbC8lZTGy3TkRy6esFVIATka2gvtzIdJfMSy9qG3M70++CZ
Tvh5FrbzYti18cNG+nEO/Tl6EKVOQf7zsZM7BY9WmQz41YT6ikEuYTtJ6h4T+Ec2xgSeh56JULC5
95zPETNbOAwsr2EeclMVn01CLFYmOGE5TNkqlaVeAwnbAU5aLGaoxZBSFquJzclG4gVbWaVC5UeN
jYjLrdbBlLxmuR2Xa4M6Ga5JV/GqXKilhr3rvfE7AIBgTy3vrhuGBrsMYfw6wzhltwWhBclgkfXY
7/wIVDlCPWMjQ25nEnytq1kUQCYtNNR8cFz1/t6e8fQVxZzv3S6ZPjUepGy796NLWg4/jJoxQ6OB
3nvDYJ9ws5nblm7WKVFzjgOJ9oA9DeiJa9Xv67gzX7MOSSU1Pm8dNkInt6/cbRskzY4MMBS73ZSe
iaTeZ1CBVw4brjVFtQdca7oZkSVBR5i8g1DAYs1i8ClNarCNPppItoK3k9UyoyVYZud37fdOESJV
G5XeW17CFLwJvqrZKHZqrr2rrqZ3oBl8pGMLw8d4STx3V4UxZqU+uCby8lQYzfNY6Js+C0+I6R5r
FV5YcmkYIQG88pT+kTbRZysI7qVd7mt207BViCQwE9he2MhXsiMvQpjtWquFvWVY4rFacgjMyn6d
AouNlRGxyMc2ufSq2wS2uUv7GgWCHFGDem/E6cIIKOhqr4RBRRCNff9FO/ptwqLo4Ulk9psn43oO
5uiLCToLvKbysxP6HbIXCYADEuPsLb0dmuRpGiYM/V18Fs2j6Q89wiBC8uI2+SSdKD5IbOpr1Qz9
k2ErcoewKR4Gaphz3yv8zXDbecxnk9SWRD55rVsyUGo8WOLxqI5J49EeHcnzWRMmE0/7CvnrFvdx
5iKkJG0GPIWhdnFBNjQ0nW/osaEPGHVOQ4ecoNY39/Zgj84V02+yB1YNgoPb3FbL59lNlr5gG/Aw
SKZoxY4RQtaA8XvG+Jeupgvp1oTutIPai1g9Yz90kE4vjesOMW+yaY0qBdMR0DT12pGSk7SNtert
8NmPsvBHG3o8gByVEYNAA6HYilBIbWy/oiyKuO37TcXyQp9pmWnMVR8+9xEFQmg01BiVLa5IusL+
yjvus9+E88WA6L62E4igHY5I8zo1RDJsu2Cm7Ogly9LYpmSrWUt1QjzG8D3V9niTejNmbyvTOytS
2SnOxvA5Kgya3JErrXurFd3WwzRf0+9CGIdlyROXLh6Wkjfoqnkdi7oFPTWwdSCl3NzXlqOO7O35
aPjSxjauKNAZzyKxk5akvmJC/JVkNXuTKLZ/Kzeub4XS6wzNOzlbjDs1r/yjnbW8SFsnPDmxoCkA
s+8CZJwewTKpeT/eULvGdkY5ciTxjZkN1Pc9KcfF0/t/QlSBfW96lP2VTIO9FEIfcNvXL20BPms9
KZsuge+MN6Nm20Mk3DLr0aX3Kci4mNj4BUEbXbN7bxSThcEYZar8TZ/RN86LBD9aksTB3gj4iiTG
ZieAQOXeK0T7pSI192gnKZ/IOqJR5RETLpLceip6k1+9zEy+8zipoxLldJtN7Hc15NuDznp9mep5
7oim4Lxc6F8PtaDswy9Zk+w6p82erRq1fd/nUm2GLBwzGNB0RWheshj0xHCGJryhyh1Ec8xC4sG5
/01tEF4Z1S80/whNzlI6ir6+CpRqcSXkQUdLBiIkhAAMzLsOuIt7zpvOvBYIQq6qVDMh04LmVaiz
0/t9ZySl3g0pv4CjYRxBwtJ3MRGFlEnQovl+Mc4cg+ExTRHKrLu8X65J3jNls/i//FbTdUVi3cmj
SbleEP8Xm/y5fbW04tq+1BcJ5ecGW4e/qapE7zyXO6Bzl4zTYFg+ME+9TxHRj9sgJlEMwCD9fInR
c8K991SY/AkKBHWU5fJvq46rZXkTN6zlyPky8EFbBF6BgKttmE8xYQmwXztiXJKW+z422F5boM15
IpeCH3Jz+ENbLk2llLvJ0XwoaKjqhVZiCQqhtIfHDkbPObDG8DTEYfUSxuYEqSjm0TFiHmHX6ZlN
jl14CmureslkiyismQxnNbdDbqIayEPrnuKAMyyRiC6E5yhjB4x2YU/mpH2mblFfumC5vAUU6VNf
cZmIvbbvx6xL2Wnxxe02w9Wri5ps3IRDT307nGBMh8eOlivsKt9oXzT4j8ikI9c1/F2gSPJl8X3t
RTusY4tcgrqr30rTJyyWYd6+HRQpyx2/TteFPOwTT2DYzwEdizLYd2rothEBXBeHFvilLobwWRFM
KkhG09ZVHtnWDTb48CTyJWywo/IRG7zWwd50BM0PxqL+Rix3wVjTmhO1oKUAQ5VcCB9x32oMeu4S
wsxe8VPXeBZ8AwBTXPNMV0qEm4rqFAUg62PgcqUiwCI4ccPwhwxrTjjolntQmeDicZGGJ0RmS46i
M+uDIXt/A1GYss/Hv/7d96iTgZpb01MLWvzrNPhMoVo25IpWah1tY7YVvBmhsZytdiiv47HrHxJz
9L/Vgxv+SKoJ9bAAskSIDW8mNxmb3SwkftYAg85xCJrwOfWEKFetwjmzkRUN7k1eJ9X8R/v5v5ze
v+D02nSeacX/e6HD9ffh5dsvKoe//8k/eBloGVgrHQCRXmAx2f6HysFaxj7/A5E0TelIuczbLQvb
5z9kDY4gSYzhwrIHWIaNTEv+A1snw+1fu+qmZ8FF9ZBILIp1pssfhqQxTYWhVDXFf9jishxdmG6O
hTxQ6Hzx+BdNs5nq6sQECzFfZTUEyOsIGbLn5xCQ2uYsQrO3n0SsM5bcHNRPM6EgWttQs5llK3f+
7Azu8ETqptp0Ee1uDKD2tA4GH3dJ3ZFZD6qiHGjCzNY9+urquRzC4YbVM8QWT8xwDxsIDdiqoTOx
SwqXYCmVkmeMrohOKF6NvRfwFVf0+5m2RFHFWmvM5IG68yy9XTz5Y3RgTq17WtIp8vuepsgqn7Ps
Gyqlhn6hGIrVOBbTDTzElqAssr5NtJgFbdB0In/gWM3K5S3Km7bet7PNv3UA9tkn6oWZelY08zEy
Ska87KwmJEt8werKDenxr5BjFM6d7dfVXYBp/17Dvr3B7riqUUF3mzEu6LuHyO/26ajkgYCYslmn
bqUxb+J8ulV+n5F9QIAoDQFa1Y9dXdP8wn0bmpCyDqElkn5fhHbkyL0vyizaYZcxNVKntFAlHUle
k9eOpJix1t08GEcyOxd4ev1OUk9xX5SI45I/sCZtnbutcz+QEL7C6gj7xIcayts0awY3CLdL4liw
qglFLXY1IUno7B1cw9RbBhKJmxC+Hrp6sibGtWg7x+Zi9oPszq1p0PKOaALL6mCyYw15J0A32zRu
Oyw3jtQHOgRC74wJUSNtWm/Mh1PX9X1tXltzkXaOWqm2xWdfgIezx9Z6isLYtvXzlORzqb51Y9MV
bHczrfPwjxnkfxe8v1jwGEu7LEv/fsG7vCTl91/cOn/8xd/XOw+suONB93ds1ixeuAxM/67qktbf
MKMwf35f4PzF7/7n6gd4V/hMNiVOc9+xTdasP/FA6L0ETkXGgBacj0Xv9R+sfhzil4ki41M6hHwO
w3fsOt4yzf1JYzAH3LrkWSGZCpGubsV8wVT209W4/WM8+b+Ys91WYBPb//O///kQqNoE0MSFdWQh
Hfv1EMzMl2o40IchdFjG/BUhCCvf45L+45r/fxxl+RY/nQgu2WkiFlwfZPm1Nb5W0/dO/IVG6q9O
5MN7QiaVS6+SQ/T6Tpp3c7Jp9Ovvz8LCjfXxF/ER8btMtW3uDMv6qLJrc6NOo6FRB2GU6q1C7zJu
2QHZWwp5fRBhlt8DKWe7mPfUJK3Z76bWmbY4cq39PA3jPqmV+mzH2iGVWLfpRnXyDuLmIDYU3+M5
UF5CO0SxfnfTAMs1DD8h+qXclEWfPszL7ECmMr1qvYF5YkV31K83qe/DM6ms4dDD1cCLEQM5RZCz
yQwZX0gLnFdZ01crL1HElaue+sfM5ZWJvYqBOO7pVSzm+GI2hseGNcc6YjIJig0xXHURcM1VNoHk
xOPTn3soiY/Q0PJNXMfEssjmzbMLibiiIAfGaIZNy0q+d+327GZ29ziVs3s3AsUnpFnm24rES+o6
LLZ5b7k7ItEQ/E61dfFpaW5Tx51I/5yGezAgfAg74LPU6bytQMvMDHha6xKGINIruqHrqOrjuzAd
xregK+a7QTtkBXnhBOJhwAplJPr7WHrhU1wjXdvw3tKPqDGEsxm19V2pych5BbjdD6NxwT1Pad59
JpqSDMLJ69w7yCV80HKBka1dKvqS3YpBdI2hVHi8e8MOSCWNXcwPiMBD3JiQCIi7oUfdSSTXqXGd
Ru73rkWGPc5d/y3V06Or7e8BdIfnycaS7PZGwrYDl745M+laqbix9mS0f19aAMEqHht9SBusTSlq
hok+Cczd3uTzionvkU4yOxWBaD8nBtxGknHkVeH3MSXIGG4doXCDIcHGxmyn7xiqTaBqRYrT/2Xv
THYkRdZt/SpHd84RYIYBgzPxFvfo+8ycoMiOvu95+vsRe9+jTA9XhGqP76BKqlJmWACGYfb/a32L
sg/+nZkquOK76BJGtHXAJFJ5SMF6WXQpPapHDGDOal1VcbsHoZ14sRX3D0kxdw8tllyKay4xhIkT
WXdpgKCdpJrkiI5H4vcpum2PVObGcbmdq4p4sE1G82pjsnZetwMJioeYvvSuTMHar8YqAvDc1Rz/
8P8EqBEi/SHOu2RckaZj3RAhHe/DIND3hqz97z4sCYATpuZfm4NLUy0J6eEv5g6IrXQ2bqaQJKsp
mNQaQoc8TmVdXVbaUs3J5v6g3FLd+prQ9ngRxK1tZMElm0ryeyoOhJhFUNxbvU67mYrroapbHBrd
iKea3Ab/e4vkAuPaQMi40DptX9D//i3jxPlNPb9dN1ozXNRsl7+Hrm5sg66SxsqF1brVmtalAeYu
98PHw74x5vFnSnM6Xjf9mALnQpxhNAYIHIjul/AX5SPFknnrTw7GYIFbe+/Yeb23cEJ9cUy/x3tk
hXcQunSvx1ytNrIbqWPYUU9nirbODyMBIFFBh7oG6Tq81sSlXuVd4N7gThKPVD3YPeLg0rZjZVgX
g8lOUfRUwnDpOLeQHPPXKbSGu3qaxtsxDtvrkbzES2OkfgDSwbpISspORmX1a7a46qHEN7NpUcN5
lBScfg3xjgEqmB0hjGfYmDWB3Plq1n1gW7lS1gbBU8FmbNB/y0i12SpMixBwcB//tGbVeNBJmy2h
pM2eqYFaQ7nWrpzKZt8WQ5BtmjJqAJyHuD90WV2kg8KkExYVICqOuMGK/Dt+puWHahO7BGqgoZiP
/LbBo2kU83ECFXVBs5Q0eMuP2NGqnCwkK4vdg8OOYYdJQiGBCNyDRZbwrqV4gnN7MVuGSQSUQpFF
taYtQl3P1dutPtX14V9ltLByph2eA21r+52P649UqzWMWe7DWMwEarHfvc3TuvrOhrBlGeuTuxRb
PaFyxPC2rALfINjORN/ZtgeDvP9FAse8M5HZXbwViYYiSkE7oSp7bZLC+I4nbzkvUKz43bhIgqYG
rjgqSSp8S03JzJUFTYViEDK5jOq7ZS9lPyTcwGvbbe8knL+ZwzN3t3U20giWVvQyJGIHSsmUnft1
N5kUK0S6dBKStnkhcbnZcNjnj8paaNsI89zVW/3SbALznjYYZ30ZFs99lGX71u3yPSVIfwsaCpSV
tlAZKvo2+rhUN4ruFQt0e3Bs5ST4vohVc/xE99hoJyyedX/t0mWjPBdCVagNN7pSCaYtAupB6iIP
GL2CZqZJKKohDriNOLdRa8+O8F8oftjE0HVLU3D22rzkF9ZHNXvEtqkHA4PilzdpSiSXUvSbft0q
nXxvD4pqzVx2DIsF3z+Os9OsjJoKHnYP7RHONBpWbeTRO4I8lsKm7tulIvz5VgJLlvJcVivrwoer
QlWG9DLMljiYCKB29uxG64MoteR5cHF25nlF4bVS2taStUvTl1Jq8FYwXz52jUvLV4spHg+K8rYw
qBUVLv3nkCL6rYAg/mpkFWj1kgmOhSg5zszoNapVcBZSz3/FfMMPCF2axyZR8zMTKbhVoRbctHHn
ghanb60kavmoLvO9w6nqS8uGtF11hFSSn5BDknsrdZm+Nt62bTLfzZre/+pzX3vKFvjy3LaxsXE0
9e/nlLSj/3vS+WVHKYadLkvjmgKw9hhAPLjF+kYrlcj7rWaN0de8a5w7t+ihtuMnfhHdJF/6WpMv
sVVO13ypOCFXobaZyL/cUEylacIp+AqwXn0PBjffmjXZNDBiOQMud721kCIVYAZvzETf6Xle8OFr
4gtiPg2o9gS15B3mxIKJuButQr+waRpvc5e4zmxqxbasMpIya50wAsyd07GjcHjjO0ZwQONEn/lt
Ls+OgaxRkw77CkdezE40XoPTXM6fdrA2JE7GFYWu5Eav4uwAX1t9cX0Mqa2PlnjlRHwMiaLg8c84
NJKmoMRaUfEPBlcQWzhRxLRmY6nDovFKpvGaRWE6mMQk39j1PJNJZ3UBhdNyeiYPwCIrYgYmNAOq
oMuQAFoG+LPqEju+IccAV5eg2i+7jKbJMOMBtwcaKXU53lR2w6cbjDJkn6qgFgtG0E42JlHjYJAN
mNF8m/qDW6PLgLXX0PFvyVFc53ZePHZIb3cdCw57IDrgFyAO2puKPgl9HtVjA6FiPQ0QdStEczv8
DaQoEv2pPTa6TkkRxyU7ZgkvK+1pe+hBw6tJvFqMA3oRozt9RYsTdOme0mv6rNNb2mYlpXjhRsb3
N/WXzFD0yGHQv4OdpGI8RoVYaXIRSSKT2QLhNGnrI3CEiWgf1SCnrdNONfgh2IKY43qUgZmrcH+1
PdLFVQ7e/E5X9H/x56UUy33+41GSa9tCKA/7y67V4OTwR29jgWNvVcyV7zVGLPeRLuYD1jsiqklQ
W67oxg5Hc021N7w2YHc26y7KHqAe11vEOvl2LkNt31pFCwTcmsxvUz45xNLm1QPUE9TBSaRdIBG4
7aAZrAq837j7tF9ORdKSIfMvoqP3nwIxv+Qykk2qF6ycVtDUO8eph21B3Xnv+zTKoYq3VHqsGj1s
pdtbdoghnXnie9twujUpvq6TRmU/7Fz7QZPjZjQbsTPHIVv2bdUBZyQpE3P0OBThvK4dLfBYrfbc
iH6NAj/fBAiXaPw7X7Qcmw85TQVyhKbyQS8umDVBh1V3WkRFVim3qV1yvbhwJbsqk/BNuDh0fIih
y8NgnfRBvlVRipS9EH1HUlMcfgu63vISQq3IYeiIZyRouXgoMQLNOHJRgK4yM7wIY1XeUiUqv2hB
kq/4qmf4IkvUB72NJNZAF7hJnTI5dP00E53rJnuZhp2nhYAWNkT2yVvp1PNtTGLzQwkqaIvkyUbw
MNbZRs1KbUe7BvxWk5ibEpO366uEI7meRkeoCxMdxZaAmHrOLkgPFDSyUsutN0MRiIGeeDcmyUWT
f2d7b3wdVe5cGW7X6uvaJGq8r2IQ3WbRDbf+PBWHFmzpPtbCZtdSWNuYGbBemrUa3WjAqzUlQt/6
LkNZDeseGtiNNNr4LrfaYtfhAfuqavZXMBJC83py3PYrsAb7CFE3f/EnW/dXFey6Z335QiojK+nx
OaE35nl3EUaOvAqzpn2BK2B5QIGGY2oF/QXZvcmPVsZoq2BxFmRstf5tb5fZz6yBu0ZWu3yle1xg
KoYJcTTImbqsW/qHCoMU3Z0+l5x1G8KuJq2VTyK3sy2CJoPGHY7e60KbfiW97XwxCztHxTQT/xKk
8w51aryO+2wCERHO9I5DkpVXnTYS0zbVrGRxGntEohBBo2ydx8vX9jhxqkA3L+bVYDiECJXzBhPt
o5bSiM9bwihY5VcUbhxCLmnUJ0b5UotYQCunkYVMxq4w87MzBoCsssciyYrLdk7NQ10jWWE/nyEI
w5uclE5HLkozaJnHcUlpv6Y2RSI3gL8yOuU8txqJvZw7nT2nmGFlapH/RPunveSjmN6yVYxfR0MU
T3GVVF/KjhCdfanh4V1FfhUl8BUssjMTEPgcptr8ThLtmK/fmjJJrTACd/UQH3uz+xUMDqIFyjuX
o+vkF4Kd7Y+81BUJSAvvVkuu56KHzNAILd23aCzXtMGLy6QnfwO9eNleI1sKrmM2QwuCEyYpuOwK
haNCkFsD9+L9/wlEC5s53zR31eE6Rh7SErJcNN1tgntsI3FTPY91I/hwEdVm5Jl/15Si+C608puM
m+EbMtCHmVq83Nk0mjaUzI19XM2s7KUm1rxqpF64NqAWBLH1vaWnxMr7APFV2Om7uaeKjn5T4nkv
5D4kEo/EG0VXieBTktAyl7NpbAbf6bkB7GclXFlCAzQSjPYjRx2+J0iyvy35rJsycF+grQ4Xekl6
Kj/FxCVUtQ8ykj/t1Klv+qKdsPH5UHIT1H7ctym+ckng2BOmwx0D3LUHtEJchgZlmjthv9h9KB+j
voAa0kW8sLWLTT1nTzWFhBpZJCy0IjRvOYM8syAnN2M5q2OFpnbVDq3almnuvxZuMq9TOoGQXEV8
rUYf5ZIFA3Vl1uxuYeNU66Af8vscOgg7XO0uy7L20IIsvvMjTd3alR5Ae1HmtRH24rcRgHIr4qHc
1l1EhCqEwZvcGsPL1EqsB1mi5US6PQOR/BrnoEHCpNlnLLfbviTPeW5H/c73OwUaDxtF0SbFfsKv
/9Cy4q66ESCA6/aQhtPuMQDEvRptXR1FUEz7dqi/hW5uezF05jV92ZH8DluD6+r2l2zl7OMgUak1
QZWw/y3y310b99EmbcvvArfD18ZpSeAgXzdMvhd6HOsXRtn5F7DF4w3VkoHJ1piPnamN05qYU8u9
jlLis9ZFXhFVLOqitHZVPs4czcIaPdFUp4955hIyYU3uPowW+xIlrEd037/GEVW1TloeAhxRH/V5
+GHTaKFRC3SXTRWHpAoJ1Ux07CGLXGPBSXoaSrwj778Fw049Z0gI19KHY8muMN1Q7vjRmGC1C30i
ySzm+zoNg9eN6tXmCDISJGPV+h17KEXljDKR1jnGD+mmw4UsLLFVlaCQkoCEDHzD613N/x0qYd1a
umbeNaP7uxql9hzw6j2Zpl2HG6spKgQB9ehvGsewV7R4ir3ujh2omSrfEC7ZgwCmAvBxIfR9FRTH
Mq047Muu4ZinxkUFWIS8WKf2Bkn9rtcoxkW0j7Ks2nMezz6x1ryr7DrLaK6BawlIrDp19dmjNbJP
smtvKkhF0zGGrKLMHrdpUKabjy/s3FC0IG3XsUzAQ6cWHr1RRKOPBhcWOsHjGEs+GXFvXOktcMuP
hzr11DlclWHiU4YI5jLiSb2aXGx9IrK39vI67y6TtF3ytWO2nExeGnxjtgduN/3TIjmDmoYwBHU4
CFyng9IpI1aUCDNvIhtrRVo0X+makh1nUvnJ9Z36Fpfr44WmhWHTRZbqxA2VsPjPZanVHsE7wieA
j1RlrXLiQ2JS0SQ7rrotJ4MKYjqHV106jp+MvzQu/nRjvY0vBP0b8ML0aE4aG1Mgy1BPgsZzMo0C
fM4Fqmp4+vghLhdxOoigg+4sRl48aObffY3R4HPRumbttS2lW3sI2UUEtvCvU1OnX0gbedV3ACmL
mk3yx0Ofmz/CxJutQ9RfOvV/D+1acjTIT6mXIsmE6NYCjxgvhWBb05eUt4Ad2BQSb/LxsOdefSF1
9uY8WZgfS7v+j06OaFxVgN8nnqiK06OR9U9ANGcvUMxa12b+fjzcuRcSMgJmQtjRDnCFv4cL6ko3
EEAyXNNaj2Tn7Dn8Q9cBufvJKvPORbhMGDB7puQEzkKjn97Qef73s1RzN/xo3ubm5Hc/6XGPK61J
DQxiCPxAs+uvIWkxXgux/j+YtMJ1lK2kwHT/7qWxRTtjfqoxIgXyzgKAdFUGLLH//KbyCJf2lU7j
8xQnIDHhdTJj6XlbBXpSALFTTCN83rj85PmdewslSilHCqryuLL/fn7J2OWA6wYW1KECxDUU35RT
fPv4cj4b42QlJcPHVHyoaw/XyNWs6r10ss8svsvDP33RmX8Q35iKlv1ucrixM9RmW3sle9eroNPN
o0kk9Hruh+hLqLHCoMnUF0goWC6BvBnH8mcr2vtXT6CsoYXC++dSujhZ0aRVopcuXDDVBuDcFpTc
GghpRapWjNSxdPPNP72vjGeToMg+CvjE6btXcaxyJlyOXpYTby/VdAcNzv5kK/H+BRf00KFhUtpd
omxPXnA3MNq5JpbSA+8Kqa8sojUmqksbWcsnU/HMSFyEYxHaY2DktE+midtE0TxNTuEtghI2Lc0F
cWePZR0/f3zbzjwmw5amjkN42R3JZeH+Y4VUZZYIt0ZFMkf6tk5fNSddx0m+KEyPH4/0HpnpwOf8
Y6iTbyw1KrVY1fBG9i6F+1wSczfYLTwAUmq2VZ/PTxM05j2sUr9GyUJ1X68R4SmOrNt2JqUtpvu7
RyRFMmYtKIBnEoWr5cTlsRUjzpohnK/8lHOgrHKBOp5uEeeqdpua6KKOdp+O10PRUcGeABWsKbNB
qCP+4ZMLlca7148vOH09nRfAwKx3sjYDl9aEm3fc0yZsX1yyG6+N3rmflIpes7kDhJum9E9TpJfA
PXZ2MlEzGdVBYYSMLDqzRlUmuCeeMp+DUUuERl5k9+XgkCVCYSkrkmrb4IpZVRGcer+OBcLzoUCU
2oMd12KtW4+ykB697WHTtpiSGSfeUMKzLxOJloH0Jn89sl5v3GBYz3YwbiQLjMvdMmF+EXumf7cX
JevHM+DMXDMRhqHg4JvFlv9krvlZX7H7mLgvMdj13nDFgac+ekGMvgvPtRi8jwd8v+ERAiaDtLAs
giw63fBgwur7ocwIuXFaMIdRkW0raFiXSpTt3neC9jKk9PoIrjK4+HjkM68vuzl9weM6mOtPX9+a
1Dst7FSOXXqavvRqML5V9HseESDGvz4e6sxFIvBgNaLWwT+nW0f6opw3py73sr6mK4KDraZcC+Qc
b119UE1CalZDg52QeZOi/ceDn7lO9lXkWBANxk0+ZW3YSQAMpshzr/GLaF8N+WOwwC2ceKr/8TZA
LouUAbGA45V1qqykBtQEOOVTD4/lyzTlw8Z0Rkj5qRD/eJqy3UAwhTCK08c7QEYJNrYL+i5FV9AR
wawovIr4ZhgstaPw9POf3kCpCy7MNCTIGev0sxVEaZnLtOKyrEx48Avygh4iPZ0mXdIGPx7s/QvI
YGxt2BpYNLRPP18V2pBQdRlXpsnHUGgv+HF/xqN4RAH9yR5keZf/3oIwFMdSxaWx5r/hJ/74rpAD
EU25hhADH/ZWUCt1CyslerOfQYViX0zNz3aj50cEeIaMbXnpTj8vsrQdCAyJVxn9MXHL12IyHkWd
VNgbVAoc2Lz8+G6+n/tSZ+MNRINdByMud/uPS7TAS4EbsBNP67ojUemelAmhGvonw7zfMC7DcDQU
C1HHPC0o9I4+RkSnJh65JgsBA1JjOfJF/Phi3q8ijGKgX2Zl1tU7KgmWwJHkCiPxakFFi0oPIvru
t52ru7hqaag781pMxSerpPn+S8moLBwYeixQNKcsGnIMsDyFFBNcCyXzkLqU4fIywVfj0qWfc5rY
zQSAeoVDmIhzWMglbS/d3rfEfx1S+sg74j0e58mq7nEegFMpSzYHy7agWlxXyOLUk2tCtcECbX3y
2599MEtOEM1ATJKnDwZJQpjS2SCidaAlG09ufNRG6pwfP5izswxdJSUlWOzvtpyZrPiMBEXq5a0N
ErLoPT0xHh27/WzXcuaFtVzF3pZ1SHGGPZnNdirysspZiMZSIGTxw8Oo9HH38dWcW4EUWwB4MxzK
uXd/jzLDaRuDTksQD2Hh620+UzieMRE16XcMSv98F82Z0YKfxoNG4396QgX2ocDY8opOif9zuXd1
pO6y2n/5+KrOvTwLCd5GksvB4HQajw0hP3PBy5NGlnObTAYtNt/6SbOl2NWB5fwYUpBiVAubTz5V
59Y8FLGSfTWVsneHHkqneihkT1wmNOY217CMBbsyfi7j+YHl+pPRzk14jj0mk52T5bsiGfQXJKSw
GrwyKJN9piz7bjCxoX98M7FcvP90cBNtk8+RQOZ8sq66nTl2FiV3z+kG/TkK9WJHehB6tFj0Kb05
e3iKDadYd0WL9H/Kk2srtcU+dNB0zrh2aSyTp2FUQDUwpKHH6Lr4s9OtcfbO25yweTOBN55ufGq/
0a0hy/jajJI2QVu9Gq1brFGVNSQ4Oy+kGZVrm7iYyzQX0XMy9M3Bd4tvIYqOWS128yGTB6pI7kpN
WgkHnOv4+EaeuY/0tNmC2rYApnL6QUxtfgcSHAtvyOef5Wy0O71ETOmn6Fem14/HOnM7jDeNsbUU
atl1//1em+B2dOm0bO1946dOwYGwVP21mcgbsd18STxR7Sc7jDMvnWHQsWNHwxfr3Ra7r9NprIOC
y4utL2EUgB9CtUMfg8RJgR39qaqHaoMao/f++bUCZXSXihQbxNOVUpLcE9VOU3ic1a4xNddUpdM7
qvGEsSXB8+RYwT/ftzHgUgYgdcJlKTu5u4puYyOrwtP0oFpPRo8qIRft3QDlxcsUB+mPr/DMN4fx
2EMJPmxsFk/ewMyvZRgV3NqxD+hcyHrY6FVRbQSK2P9kKBfch6PYMMIn/PvSSltGbZZzRDPcIr+F
Mo89ndDZi6gzjE+Wr3NzVPBCLT6EpdJ/Mkd7JHH5TGXAa7LuEYzRL8uqHtOG5xcF1Z0DxeMfH45Y
wDBdmJAXaZ+cvoDGSK/NbObcm80ZjZ893NddvSmpA3wy0JmFmZI64EVB5Rkbx/I8/9iJljP2ZN3n
CJgG1guxlntnrh4/mRKCn3Gyof9rjJM54WrE50nJGAj6jRXI6vLYWI11b3bE1vrp0HAXdbygQ12C
V4yDpwL/FWIherUdzGqKfx1qyDyi0yuJFSK93YBQA/4hEm19JBIrvDNdEvjyCUuqX+r5PmsQZ3G6
ndbIYP1DaDk0KfQRd7ax4NvAeBv3s5shtsoNAEJF1tR7va+IOQYGEdxAqmZ3WCw0DIIQbsLRDvdG
3UyHFIf8dS/C7KrX6t5zEvcxKpJmzR1Odhm1IgLXEQp6iBPxmw1zufW70EIsnAyXhRQRWLe42318
e8/NTb7itsE8wQd2un7CeqraSTE3kQm/VmP76oTljRTaTmQkpWrEM3w83rk3nD03mz3K9zSETt4F
K5zyiszd3COrYKk5XQ9mchja/JPN6/u22oJ4NgWFP2oEyj0ZBsJSKOrRJR9PT+7KMiJAenB+VMkT
TegrBCnrzjK/BXX+yZHpNF1TwoxlXKq03FEO16cbMreE+1cOFjWRYpq/hITkrZxaancYXfR0i2aG
M05lZQBYkr7apKTx0NwmGFlVZn+wUPlb8aAdhN5pO6OV+dpHGMqEK/f0O+lgu/F3yyCBYRiRAsLg
CjZuayhqL/a8CQz/gfxoQrJnq1ph9ZYJNmr8yDG/D6yb8heeD+OWuE3o/SOeYxxd/P9sttZh08Zb
G1jLcyWszx7FuSeuIG6D9abMIBYP7J9rRKQ3VpYnRBVCTJzoLq2mQd8nRtt/MrPOrUV/jHO6MerL
nhRKOH+eYy2oeOoNa7KMth9P33NbGwWelL4C/TYwzH9fjF6ZZVHBqfNoOjnrafFo6wRrJESOhM30
iens7GDUKzmzuLjbTg8RqmYxyvFEor9TpCdBigFvtkMBipa6jT65fecWAkXZn68Flr13m990moSK
UVF5dVzfQYBUa9BQL0Va/2ojNAuh+uROGufmxdLz5gCLhMA+7dPMWFS5v+zT4jEFnzSbxtGZ6+Fg
UovfFEILPVlWIC5KV9xHuk9seICpIcDAd+UETrJzCzk92ViCsGf4AYy+j5/02V+PBZEyEvVb93Rh
HEa/0ZKQbc5Qlb+EGzyHZv+QCnQk/8E4tsNJkePvYpn7e0Y1vTaFJXo8j5NoSTWnfc0nbdgUXf3J
h/TctnVheVNiWf5ln7yHYnBxcKC99Fo8I2GDxHXI7+rCIgnDuEmL6jFL3U8KFecm8B9Dnm5Y41mm
aPT0zCMobU9OzS9Xpojb1bEu+k/OHOLc/F2SB6hFky9ALenv+9guaS7zaGcsM+b0rQ3L30BQCURN
DWdN+TZYL0AUUtD0fBtVi9dAMxZlZo3oD5bbi6So8uJXYPw6E8cCrjZ8RmFbPxC6C+88T1PSthpn
N9qD8+xYrJoQ/BoEU1ozkvW1lDYL87c+mNhZAMCMpf4tLrprpDjllniTX5HTD6tsEtG2yybzoUR0
zcfetD6ZTefugrs4dSlxMG9PG7BpWjZE5Zbs/Mr5QOw4weu6fIGWcUHNlEzkafhkwHOPeHFmIZSx
Kbae3vYyNoKpYjPkRRWQlb7s6nL3hmMRmO/9VbNo0j9+Yd60EycbQhQzJhfI68Ix8+RJB9qU0iVN
M09ls7sOh049yNDo17mYrIuwSNNnAJCAVyTKyTe7gBPCnsm6GRofkr69NsAS/eQ2nLnvbDYWCzRp
GBwnTg5KrpocwE8i9WDlym1YT+oqD9k2TnHRvMTQ8skFDL9/ciPOFDFRJVD1WVZt+93ZNxitufR7
3uhm9pGyikDuEKSKXePXzR7IvFgxU1BOWnBfiYRbT/RkcF7Iz9jrCzvjdIu++MKRYxASQKPN/Pvd
05FGqKyNMnzLsaA1svgaIgHrB211bl1wZ+xDG6NGxmIFljGliGxoGX1UAEr97SAGfTdNPnwduQRq
tLP+hW1xvg8HphSOKcKMR9faI8n/NSHGZsnut1LF4RatsNzUWt56oars7Rh29sYJLswiEQ+JyMcb
XltMaBMvwkvodO4x1e2vOhTETw7m566fDhgedHvp0J8Wjii3xSmUBK4/TcYHuMxoUdUYvUSGFu4+
fujnhkJ4jdYANzqfjZMNCE0nAhiWzxLU5XBTVs7i5hvL5OiGafDy8Vhvz+30TVuqv4LTK5/B0+N/
rqm0G7KIw0EPfWxF7t6E2WuWxt4vix6odGpcGIXu37ajOVybphbcma0GqEmk5b7M4Ve9/UL/H9/w
Cb4BWZ7DivO/KIHNa/v6X7/eIn2uX7Nf//N/rl7hFb7mP/8kOPz7L/2b4GDDm2G5XFodHCcpDrCQ
/z+Cg0t2Kmd4ept0lIhk/V+Cg3D/mw4vM9uVy9b9T4KDsP+bvQTHK4qt0uZrKP4JweH0K0KwzxsK
hxYrMpp32tVcx5CfhQngg8CwZiIbZH5JP3d6ykidw+hgfYZBWF6TP2c2A8LlIYvI5Dd/X1GGcxsS
EakmbxzZ7gI1wdunhmj/x0O4/dfP+5MacXoKZRQE+Yt21WJpfPdxbOnU9ZUVjt7U4nYazLG6S4qa
tdGW5VbXhnRlNJS4ZBVr981gj08fD0/ozbvLpExp4kIkNpZnfHoMhpEP3muyW4/Mr3QE+BzOu9QO
sUIjlCDlOqyPJI7ztcAHAba5hAq8UHcjdkoNXdYHwMVGsCrAi3JoDiPwfgaWJGcekt1kJvxZ3F9Z
thapNverscQcjJO4AeqF5H76TWUhuRexA7kaO5IXSjzQvq0qEMNW9QU38bRfcPcRCBvIMBB2WNtW
FFxnT69G4xFNXnldg2x9BHWAo1LAihhUU746WRbp+Dz66XfYcEV9nvbPaUfiZhOP+aVvgCzAmecY
66Ew88sQwM43usLlV9KV+IvDGLmXDXyyLTty/97tobBv+qbUiwO3Ks8I9NP5uz6Lr9iTk81l6nYD
uwJ72uNUTNDAxiK8sXBmUJZxEZnhIsNfY0f1XZH2ZMT1i0kjbkn7bhTKoFmMEYWIbNgQRFQfk86s
7uAL+kckOeNeVUZ6qJAZbQ3R9s8x4NDnKp7VA0/H3KKIgdlvAijv1Fj9mAqikwKb3U405NMTwtXi
K7mmPJmK9dZTC17DHgCxiTZ3LxUZsB5J6NPvAX/ck17zVya9bl4UBo1LfwzkAc+e8dgBVX6J2yG/
HIvCvcwyNjMbN65kvJIZ7p2V6mYdCXJabpvST9dD3ptbENDJfalC3C5g/cEgFPUP6fOfQYJAkMR2
ao8esGTMJrKryEzkdXa0dtqrqEsPhcPDnexyIMkthmjZCATeRPsRpFRiSqVyAfDcBra81ww/uQ+Q
8AGXDqtrUoIsGO5B/yvRSY/LMdpSO9N1Fg2j+BaNVf9Mu2O+cqueHyXCaV8Sk7syRq7YHbTy2k+W
l12rrBst0HsknVyLkrG7at0wW/fYibJVD8jqF2ku0578dXkTSJ6Ej3hsJfNy2mTgTjOAbB33NQGX
aKeutSY/LwYuPoI8xFrl+/dK96sfNJ/nq3wIpyeTD+keEjgmxLpKdrCj2596rIxHUkGHDdFgsDU1
7m0T8BxBW3Grlyma5jA4J7J9dzM+JzBMM09CKjwkBKFPv2FnlV/TwPaPaZN8HbSmI/iizm4C5zeg
WHCBkZapkANyZh7CxvoGbKBaUom758BkbmK5SqK9iStyI2X6Tfp2D+vaLsmOsZiUC8JvDHlQGKrb
nV/J8qYEaH/jtoN1002+8ZhHTfm1s1TxDdMas9XGHl+bfvFN4CS5iOExPIzOAqzXYjiBTj4UrwEo
PWR+YtJwZLjJ5u3inJCXoCka7X6cyhyUWBTPV1Rpm5eSY/j9VLQGDH+OFDDKDVzmKeAwNeiR1xam
jQ/ZH6M9LmnCbMi55zFlSWcvoQvVFyPC6AsxwMY3YorqulUYu80Xiq9Gor72RT60P6K6k18jHFlJ
4PViziUyy1nLtwjthu5qqgbfOg6B6OQ9nmzcuXKcngygAGtC7MN8ZVgjssFqVjvmoQXil6I8tPyx
ZWnq8uuugGuPM9A9Si25bfVGuyv09F6zumsJnGyHd8y6m4F8riwbVnltBTDP/WsAv8QkUOPzAnMO
D5mZPDU0LrfEVHbbTk7fI4cEDdl3P5PQzA5aHvwgUic8hDP9oNzoysuCXMxtavUjKPCg/WngN90G
UXMxtpW/Q21s4NZP3I0x1XBRbCtAxBBE13ImMAIGeD+ta2zEKnaOWlJWmyit8nlVun51QHeDSlkb
4TfreCOyKKEmmaXp76CcyVqghghrvpHT2pX5/ZTb0dbMNPciht5xRYl+wLHGC4vl27iIJnTqnesE
BETxIE2j1w86yHkvszEWl61wtsWgmWtw2byW+YI40REqmlqmXwxW5HpdYDyIzHd3FFeaSyN3Rbo1
ufc/mnIY1NriWIpykRxpn4NH23tYeUkOMgYCRnz4wQ1k6dzUOzScrkGV1FX4g31VbSa/+SGKodsH
VsA3jw+4s8NJ2q9CE2FnnKvqnvasgaU1aXaotkKyMRMNTqYzfnOIoFoNIhkv8nGxFqVJ8hWXUmGv
1aimPeEWcJHpaDsbMntQl/RSsEMU9IIME8x2Zwn7QJ3RBNzHIgIMISnNZlXyXl3JtCkvyAGBe2Hq
5gHNRLMRYchb1WwBgVarnILLCvq5dSxVPT7NgyAadGEX0ITyhnQjeq0AXK7m1zLVLapt2fxYxpDg
yIh1vXG23EPW+dNtlIh50/tddUyyUq6VmeL2Ukm/SgcSYhsp5J3dUGIu/EV1ENQ4ofXS2VVaT49l
iVgZLEHwuyviL7YKsMnr00Da94Qr0+21HSHdBULZ7C41NL7lwKEOUSSAsKOc3ARa4D5D2TH2acSM
V6IID04/+uTE+/KqoPIH7H/Q7gnHca6Nap6OS6hhuiLpAM5Jperslwyqa+wH9qU7ontfy2EAUf5/
2Tuv5bqNbV2/ynkBuJAa4RaYeTKIFPMNigpEBhqhkZ7+fKC9akvi2tbxOrfrxi5bIudE6O4x/vGH
At4YJJ0kv5TdYhwl05aGKHmnPRdLZD2rzJ3twBUj9FxzJHc3mUmhCDMj079LlIQFOfaVM230TB+O
S9P4oSy1dq+MQjyPhUoJeMnT7MLu4+5raWUOkSmdPTCBMyrSip/RAuoopvIOCW1dwULRpirfuYkY
vtSZUYd9Ma51gWxukNwVG8j6Vb3FnyM9E0wObxdlcuby+pXJEf58e+E3XW3DsAU4JO9apAiUvagL
s7QW17MZpYclqeQXU+LlSibGnK/PBqPStUTKMotzaE3VyURXXfgm4S9eJftvHqEXklkJLfROzzsO
HNi/8xt9NPa4sxbdSqYOrAHigi7cSJfRJharPWqSloQKSHG9YD9xq9VScrmplewUAbBIjJkEhSVF
XrKxnUl+maRiupVAtkD0z+kMLZqY6/fiq0lN4w6xePcNY8XM25gi4fqMckWTpnk2t5ShzueJ0NoO
6X3TYGwx2PkmS8ziCHBfXRQ4PxxsvAk3ZT2yGbdZnAWlNNHaJ6LjcPfLWrutYl89pKYVX8cllUYl
HHkVL+/fwm+eLJK10yBqmnVTJojnrcc7jBAYl/LEbxrjE9tg9c2SDl2wRv4apzaZVE7MRhSULV9n
9ZzYJ4amHpIUE97AaDSvwhO+nfdx6cxnfSD3KFHDuMHnckZHnTXP8EzLsJvX8hf10LPbTwV2JFwC
wA7Eq3Ka3xAapPtpiWpinFIfg+4RR5sZ507CXaRVIBrzm9+wHYx/10OsgXb0S8zlP/DAWpO4gjjW
+kOsmc0pAsJdy2G3CpusaXHkWct7q/E2Aw/mpZtbRONjxc1WvfhdQ2P8imGvIPn6TQgYwoD5gxpQ
1VZd4qvbH+yUyj9EgiSuXac3t3GP98xsUxAmPne2j/XpkxtDu846gdFAX7/EUcWLWRGn3lnDfK5G
2TwpZdvXuEJN9yMV92+Qmg845fplVy0WM3/YWR9UhKA3uTtoVnfQ0jV2p8M1fJYsNN3IiExXvHUc
RbxgxsAbj1kQqgPOqTX5pX7NJHWzixnPbyIK3/HYnxtfssLRTK1fCoL6rzOlGNmw6afo/XAzJf0C
zsKqiVXNxTJqw75tVbJha162M0ATKTGKCiqTNK9usi5TGF+32Wg3JyQVWAhGov5GJrV74zkxYuce
I7ZIa+smaHrxO3YWWOqHZhaembfyXnE5WofHP6OMQmlQemdEUhPi75Dgc5ltm9KfdzVxS9xLmNl+
YrlvpAYOB0yz4p1mmK+INB7x5rEYNlMuaWKMNwpm/uXQmvbzIDHWSBcrP+t6ab2YcD0npGSyGs54
WHhYxhv5hhBqPJ4mFnTJVnKIfczWdCNBND6V1KtF6V9QQGK3P1nzGf7KSJQv/O163WFMzOtuh7h1
Pms4PBMOF+sISivb1gKrY49FEUrdO9bExyo2MBzBqdlplulL4py/tJBhXAUtflRo3NdafaqW5qaC
t82egsx+Y+PP9eTjJx/YegoQjnf91pwieZVDsbnIFDEAA3FxyOKT4SEmjBKVhTCLl9Yi6+7UF4tL
ing0xtyklCAjber6aSviPNFDJa2owL/ByhSWJRj7aZ294YIq86GOMGzrGgurENdZivhIGny6iZb1
f0QU9NFG7xjWhFEK4XOAF+eZZyacHe4B1iQ5janpWz3JKjJ2Eq44rvx6O7EJ44E2Ucq7E/ZX2kyR
Tzuto2qkEek8u3vUsR4J8ZgQYScIKwtLH0v4qaVx8xJbfpkzle/atE/3aqC60vORNxLH/X6TVI56
6NPixW3pHwlik8/eWFjppp3XfKj13vmrlcFpWVYMWiTaLb4O1tHg4LjJrSHdR/A5q9ATfXHsSQd6
nUhLe7Vng9rQLEwzYNnmO6v32k90ot7F3OiYt4w0/U5RdY8VaW6PRKpbR31iN+rX3q5K/CJMyIUa
Q3spJlIxilHtjCUujzgx0bVUrhVQO7k3pdWqB90ggg8P+fpVdC3+/DYdljTonjdttXAC9Nj1PpoZ
gFLTFPKKeAmsGCKb3aSPKm9jeT2dUWTbCOprsbBGOiJ5DExQ+MNeX5qvdTVxV8qF0Du6w0Ck9nJg
jt6cGtmAypkM1ILJX4/QpGS7FLMLAFSazRNUaO/CGIFZMAv0L2JDtqd0dqsLJ+bGMXOc95VuirD2
quGBUSjt/Tine29FgJhUyqsyBx9yU9pkhpLLm8cqXbapt8jn3Ck/DZMrv5CXQbuti5hEbRs7mzFh
Qm3zSyttLZzXbz3Za/aYB4GsDWvmfhezNZKUvC7Vad3f9TwfN6TtyBfRTFiOtmWGnQczu60aUpCR
tXlNJ50GPpns5kavWp5MnVGKvJ/FsoorFNqxOZ9zWGWEFrUjuI6FRQXAKldXuPN5iTF4mwbQtffX
EJU8hURc4T44KW2+tGMQD6ubm5t3xKeyeH3QohWhg4sUeXZ0wRhHpYfCpqAqmHNeqMiBoLHCA1qs
cRugZbshgCO3fgXylhQXvVwCCI1J8tZ6ZLMtLLcqnOaYYmRc7Tu9GPRKl1N+20goUIRp5P5qtyhg
smKX1igcpvC24hHHo14QY8gVMbc3AXEWliCkCiC4iFxMoB2dkDxFcI2f8QpiZGeM2wq/yBAlPhaU
ORZ6FDx6C/DFUJWZD4ggBl7N02LZAGUCc+evWAUQJan3832F9U0QmW1x1FZwBUUb2xodPUkeK1Kz
RroEHqUG+VpLym8qTcCeZmGLsww+/h2/eT8kpxzstqoTmyA+7buuL2u57Go8vqKkWGo6CFZ/vppE
QO2kDTRU1UZ0qxtFdSFrM98gUfEuvL5rnmoDDI24FjA16LvVxYik5Hqw6bRIQ+jZ3DWz+4ZmrX6Z
YoqdVm/8i9Fln63HhFuIiXj7Va8sHkieKwO9XAmU41Ce92RCXKzvc9Ou2zDCpY6c1wJE0k9dat68
5cc5ROdzCp3mLllRb+qS9RSgQXsxPF4Je1HdN9UQHJEYUXztEpi6M9r1/cG8CDcicMjC4XKiFf16
L289H4QUt6f8thwHUCRi9DYOdLC797PB6IGAlRcn1y5bPrgTIOqgCfvajTXBUTH63kXjU4Y0c27e
jS35CH6Jz6FDPO7Rph0OEycz7qSDP1mqeJBI8MlMK/TqAp/Z6kKYFLHl+gwSysPnDtKj3LVLTXE+
Guxm5JxhVk+ZLHPwOb0uzDuiZ9ls2ceecKeTz0hoiBVhwBi+Q4JDD2jpYfF2iqtkJF2D8rNjN5Eh
bU6+W4N6d009UZz0NDslCxtfGQsUtC5YFLM+1C+FqQFQj2DGVhrRKvQUzhamBxsTcHnLYc/L877N
Ti53A+SIXNLajh/p6mey7sxy7SeIaD1NLeb0LaDNvVx9z7VlBLIYuoGbqbO9JQPrKCdC7VF3BkmP
Z/GuaXp0O43gZWYxlemxskVzGmUBiLhulQi2zG2bW/k1Tr6Y/zqpAPXC39NqfM6HBMiENdmCTiPK
WFPZDJRGjau+u2vWZs9XJxEyZ+GmPk0IaSfyC3ZxlBxNtxTHrGKRpTJNrjH5fBkGwV0jkNk6ml7C
Uhly7kFf6HRDw9g8UZVkdqAmwkkC3IJ86hYl0ityUNhkR0KQHuo6ooKch3kzKB747KGfyU0g9ff/
fF+YGL5zxGhkFH4VI2eq5FA5Vks/fcKZdt6VSZYSx1SzoFOqytgVbDLMGuNrRFVQLBaRLpfSWejI
RnfGJDp/U/ZSOyRD0cC+A8Uu0Xc2Lre341oFzFNDS0aoptoDJHDFIwHDGd4ynv1MzlWCaQ/FbA+g
slWCeJAgJ0Ps1Ef9XzzH/44qfzOqhI+wFub/+6jy8XvX/5+HtI3TKn39cV7510/+a17pMnpED+Rb
8M+ZoFn80r/mlZ75B34eqw7k3dDD+WFgaet/OKuo0YXe5HAGr2yqvyznGVjigu8w93PeHecd/x8N
LL0Pg3haEGTruNgbyHysX6nq8WyPRYV907ErXXWmshEWgTxylcuX9qawCRAPcmUZt52hBXMZ0zWn
ExZOujEe8qTVsi0ovLtre7/9DBUeMNwq/IfU64t94mtxYKXKr8/1RO6jglyRh1BaxZFMR7fdqUxF
C1EN9uhwjotCBHaO2/bgz/lGyHI6NJF9qrxcocye4zaI6TvujarzIxYXBn2+kz354/hgdEXkBDYT
u/ulHxbq8mLepYOmk2mYqRuk3capr6sUR96qGwkN1IohXLSouRVzk5KbthiSA5D4dVlrN2kks47S
ieWGlg/r0RGPfHzd9celbQeGAfp8F2F/vJvbLvmET67ToPher7yo8g6I2Ek3KUJbcljFgC8catTP
2LOInbn2DFnHH7t6Y5x9I72vCUkPYsJGLz0MSD08jEOt0etNPGAHFHSp3X/OwY8+EWFh3UCixUun
dlrboFdUXHHhacvGVzC2PcDXrSkHAzUM1ht855z6rLdDu/ZLWi4XnftkPSLxkwcjTS5cezb3hkqY
sCxDvzFn0p43eJuZoY3lNL5q8WJf9NC74T5VTk9GwNIHUdkfYKb293Y3Z1kgcffdaoPZhnY2W2XQ
dpXgeQh1wa5PmaA/pxlApeJasADsH6KKaDtSRu8xY7bZcPXqBWO7+URh68Ip8zC4wtsGiwixKbI4
viX/zqo2g1sXBCGUzRWJ5SW3uigTF+ve2rmOVed8wnoo2miJOzxH2PbdzA0hoCJ2pot5kd/hMsVz
UM2Ls8VqL/6Eb2p3mvwiaDOHzEzPmLB1z6mGDQekp9KiG4aXT3FXVyG+7vkRTDWKz2OvF8PN5Md1
89oS6Pqij416S7PBuHFKOGlZ3EDUYfi20QTuTqLDOTvsB8SZAer59lKZ+ss42epKk/DqzFH/blfl
izuOdReWomqOKPcIZAdeuYYTZqzuDLNHcl6i7hZN1fgiRsXWaaJCkaatFNxAsPVsFzl1VYRFNY4v
CUlmOhMQwsW3ndasVu2wtShZARqF22OLUHWDfjPUSxHmeqJfyMZ3rXAy5uhmkOanURjPS+c/6y20
J2gX29bVS3nwnVRCg3Hx6dsPBM3s9dh0HuHQwH6U33UTgJ1YTWZ8LcSbgyiGwbtOChuNqe+lYZY4
JjADewe/IQ5cq0uuuiY9e44/HmnXyo6X2SZ7UsXdaF52frfEey9ClIQ9vHwuUyw9b9seQ9RWJ3le
UxhRKuTdzB3lJQ51hA8MzrRTur+fbSs55vkyNDfmYnolmI5RMqhTc0aTo2cEynSyorXSa3EJlBZt
3RWMT8j03WKLOAZMBrWNIR3v0W7LWTC3PVc4Gq+y12RP4ngcRI6p7cQK/PvrCKCyMxqiqcifpnVA
UGbNePYYydgVNuTyfZjgrXMFIirFTVKX+VauUweHgJ3QG3I7zJqyOWXrdKJWSu4He81jxp7+chxo
G0OFgfVds442BL345aT32gOYT6KKs8LoalMyQCmQjNTESGpWucvkGd9hZqLEeNYE3dH+MFwR65il
EHp9SRIinF/BJLrFFnmdyYj3+UzuDB47VdvcYGNi3UFLBY90AB0SYSSkXsoFdsP7zMdfxz9L5mO+
D3v0zAwP6L8dXgguh7v1PjkSrt/uVk07zsLDVbHE85uiuOZPXXcHTA7mCtyl9pCSmbEznXLcxM+D
hBDpDXMgdYwIQA2px9qLtFAvHCzODvu84QBaxOCriGqGYP37QAzuRP/VfB+TQewhfmKdnQ0M0WJI
lQdrnaul64StrbxsX7gM/5OlPXTS0wOkad62Wudyxjqhw1CaWd06tYv8PDniG4yBGJybs9MDWhMS
49Fz6eaFwuj/TN5eup3M4jZyljl0u9jdj9LvACTa9A2vCmI3ABHIbJDsvaMx4BJomc2x8UkjCDIG
Wxt9sj61jEm0esKNngDz+TJZ55WpPnlhXkjSs9dppjBT4wTfJiIxvjlPmO0RdDV130TdTiRmynGb
wWMgzBmexrLOS9vF/4IFbHmMRfut8WOGq/n4pSxxYtWNmXmr4rgxWiZQbRcfFKDRBkLBFXYXt31X
WVdWSTKvh/3uzUjTvmu17iqes1u1znnHJPs0cV9P0SRMVmNxFbvEOE5OzoB4IrBKJ5i2c3Zi6Vqg
PD9m3DCoPsSId74H2sM6g7xc+7bBntI5LVk/M47u9LjekkVjtIGZTpaE4mvNNJQ27Ye+xcJt0bdJ
BDD2GZqMrz2NnTnNmxR0H0ds0ZmhTiwUOVxTbhSFvXV7w5jxLog/5zkhmJtlWChlurywr4YcCyXA
IsMKzCzDKkUn8fj7XBsTBoNqaa7NGtuWjUT5+GiRvfFY1vp0cnE5PytiwvcNTHYCoHEhBKuZ8+FE
0ubI1l9gmj8NSX+YyZzcGiU7ppdrzuuckc9OPYdpq+4rK4C9Vd56i0pPpV4y57TElqHACPfIi781
JsEStH7iUzd7zW70GmNntX0GTFCxveYNGEGQz/m0S/Q4frDnSG7crOzhN+UdRQdEhkPaLvaAxbhQ
TNCUgdTGsbDwrm1pnVupymTbm63EV96cmVGvUeE6jrucbYEHuYBMCldBiMQ8+ESmSRVvUPoN6qgn
szoXSa4dNQxMKfxIVssD8uT8a0NoDrSBfmnSXc5sGpNrf2k3iaVIoYkb/bkTWWJggalnN1hzNreZ
n41dAL8YwycDEmyXRtOu9XQHk5CElrDB4Z+sZkb4zAvauX8sMKraRB3BlGXmlYJMiWkGfUntndOJ
vdUz0SUKtFczjpcjTj45aeIdPtKHONXGIdDw/tziaVRe2TNiurUCaqC+w7s/4v6qP4LXEmUt0WOE
sbKQYcjZrgZeF4ya07bvn9i8F2JVOudc+8YX2yWaYCYIiukw9VYTFLB2sMBr82RLLGI2By1KrLDv
nQVY2EnK66oBOQbOSNS2F/i6Cayh/bHsL0ZyXY9O4skZprcnbrqiVQyiRUXyc+W0W5+HdvJUR7ZO
UdnztynykhefmvvenB33HNlAwKR0Dy4hZpRmmyg2Yv+yhBgZmrP71Jc06nOU4/gcC3sHoy0OzUno
2MjOSxt25Fw8WyBHI0C0bBEPuuwDhelf4i4+f6cBjUNaS+OV/TQ9paNmbOfGdp6GIe/mMG9LN9pp
TZq8Q624JvU4Hc5YSN8qo7a2whkhjABAboFx/D3R4WorpmE4A8+PV3MXj7edm7cB/ewUZiJn3JfL
5BVmytRgil3bOyPF6CyQIK9bpGR9WNZTujoQN1vNSZydiaDhG6DGdCG7dLnymkV+lqMBasl+nr1B
r+nu/EovnuC+FTFBvLBV6jkmCNMt9BNz3ga3KNGc9SZ2bqylH8NRJ4HeXHQ+YBFagFGA3EL1MKj9
dWcrRIQjrtsnOVtzWe1GR4p9VmjVcdKpxaVfjHc1FjqEGbSw8puM9L42CTKIClcZIpkzm8SwYQGy
WNzBpGBh57PyNg0TrZHk1GfOdraNElf2YW6CVYJJxWBnZ5lSoxSljv2b3xdfExBJkOUiIX+qUc7b
QCjKN4fQai+UhT9dDqY5Wbuxtes/p3//7f9/0/+b2Kqg4P3f+/9LXM5fvyaq+9733Y/9/18/+a/E
Of8P3/QcBBUCtouh/5g4Z/0hMGQUAq0PVGFhMSj8V+Sc+c5KxoKQLQUx5upM+1f/bxt/mNaqo2OI
/Vdk5/9P5ByfoFPpI2Tlwz4Qa31rxjRcapxbafGWMOrb47odBamHEvmHu/NvOMQfcAY+ycTDALsH
CK8fBLpsZZW9jqsOnsnJhMv9i6zqKRijRP1GzP3vPonP8NFyu7j9vCMeP4i5416LFs5GiWNnroju
1a+7ocyQpi4P//iSIBLgqrlqJXQ+6+dB7oBswK/bRR5m8Ly8yN8iLX3L+Pd/8jECRa7LE//wjLCv
wwZPTJKZ9OhvfQ9yMUHt9HFT+h/cOt5VBBIYhEGh/wAGSb20CX6QxAOW7cW0Hvco8JkBVdlvLsr5
ZQjueQin4Q8iPwVzwu3153vnDiUcWn+Uh2QkXtNR8+0cTw9khjxImsjN39/BdaL+I1ng/cMsUDic
5CAw/Gp9phmiZm3W9LMcyhsXKPmQkSIf1Fr6qnuwVVK7tQJ64X9uYMBVvnuhviu8fuWtO23NNBz2
0gHqQf1ZYTweCJ8YICw8rd+sr1+VAO/XCCWCXQG5HKv65xu6gKXN+PNJzLTIKyzhSW8zU48+//2d
/DdrC7Pc//mUldvww9paFRaDBqn3oPkT8VTt9DCUY3Wq2v/s1v3wSb9osca8TGoI8bwghZo3zpS9
LjUzwP+H5aV/vChAWA/UwXd9G1vF9V394aLqqBReWcsSeZBZb6Q+aNR6Emx/sct560O73xh+a+wa
lCcHvZ3qTVYAkViNXZ3QReBGMTJ/JFUPS9MWIu7XdxqZm0XWcU3h3Ck3f5uxzD3GizFcSreLqN2X
zglMv24gPPFX5iQqt4z5TejxxHG4U1PezK1vPuauWR9FlEUvQ8mAglBgcYhc0vzqmTRy0Cxvk9OW
xBCuFD0upBsYTA2zpb7HU0vlRUXp71afSbKxT8RtjF+biF3e6B2+O5kgN3Nm1+eRej8LE9dLasqR
gkxicoRwCuL7aOipXsuIi86HXu5qP5bXEHnrTY9JJbpUK4qywFAUIdDYen/vkDS0a3TYsFkDo05r
aWhLnatbiG4OSnzwQ/hxJgIKNpcEdH3rOBwBFVSJHWrXmj4Lh4eTXTJGoh+rz4beI1wtGXd4fqmF
1HHmY5wM4jzFRvYSe3Xx4IwwSprOks+NU5qPEdcuA3eEGyFpfxe+EwBakLjS70PLmlnrk2MzzybF
uHjoRoLWGLqVN0TN9y8Rt4aAmUZeOyp70w2eqSJo4bH00repG6PPlPj1cVy3xqTr6vNcrBzDlnFT
zNr2i4QsPWe6xdDWPrKj9yHSkHQ/xIVFdLEDBE0SVkUuO76/ga3o+2NL+teZE1dvDiGeVwZhl3tH
FXgdmNoIW+/9tS86og3J0vMuEodblqfcBEw1yGW0kzksGxnfeQu5I9iRp/mLTwpSUDZjvSEzMIPi
T97RQgRW6xT7FJawvDTglfgbJ4mGpySSmr+FsNx52KTm6RI4MAYu8I1fHom7FnewO8s3003qE9c4
bwlWiQIEQ83Bzgz/ocY1/M4iizULRasLkluQx+TYMSUDGTUTpKIWPzQsH0weQR9NuSDMUcZ1QHSP
htmQ4z90Tcuys/VFCwebI24h3olpp1yDQIikSB4w5ooJ5Paq7NUfQeH8inWEES6antQfin03RBNz
M394Wtol3+Oc3ONcorVmCixmiWW7IN5pwKfjUQUOeMEXfPC6byCF9dHWwOo2xSi6+8Ht5XOc2eLs
zgV7KEQYQV+nWSfEaCkk4DHVQiPnSYgkzl+a2KxOU0SIEdxVk94oe2MA6aPbcawTX8TYEa03E/3d
MY9MkC9cEfIGSTwu1sQfnpCyOPoUUS1h4jGBF4kffc4GusFNIqfkeyV9cajA54KZ1me5sA31JLt5
2GNpQnaWr3gRltGryNhI3zpkSEGj0b12RrEnwet7r1p3k3TT56oBjK+HLyqZASAqB5pIJJ0zR6F7
kygWJWTzCYyoGC6HvvW3cc46x4sqCkzp5o+eIZczIRO7cmE+Hy+TpCsb8w5oMwUCtfqCl5pdcfqU
FIhKKpX51xZFJTRdVn2uCsaqg4zgiZHsurTsbuXYD3tjPXelzXWbZfaadpp37WFE9VpM5MNZQ2+g
OR9hE9iRdZoUbxRmw9GL8pFO6MVcbwaccLaiW1hGpdf4mLcpbNy1tmBM1LHnJMTJ3hhO20AoK16F
YKNsW/YPkvDcmyUlKNBs23kTuQ1kGGEp74agrxb2Dwb+BCTwGiq/bfaFXqpNNmdsYqaqN87IR7cQ
cw4p2SXQ/I3xa4LVCNhyRdxQR0CSjdCpTYtrSxLSlIwWSCpk6OuuWevq2qzPhSF5mZg8g7mUho3/
CXcnjXy4BA5Ei/ddF5Hac597xnd9ZLca1ndE6ItxxRglvcrEFO+GGa8Okt2yJtC0XpA+K3YdRMuQ
aBozFNbCjtjXUzgsTn2fTtyhxY2qzaS7jGvILcWRsmfnLvS2BeR2qrtBxlHoOVV1ihZV3nSKvUeL
2T1Gn0WfDyX33K/VzsqwZYmrIb2yIlP/4huqP0O1oB6t1bWXd8Whc3TS4xPMCUo/1i77Nr22Umt4
0rKsu56npL+MsuWRCLUR+QoyNG/G+tZeDHFY/HSBTtaU11Jro09F/uw2RHJBwH6r49W3vk/vWc8P
7aDHB9OrNYJUyyYEOMTsZ0YDwbEY79ncv2iiVoHpcuitSvajlibFA2FY1amt2HH00kOwpBty9ZKD
dPHnJksqIqJ/nsGO3msMcodsYc7tKsTTflIHXA7sdg/ZLTCZWI1B3/mAdHNRsJllNHkNr0jmlyHq
vPxYjY3OVA4xHe5Jbdlu5qFZ2qCQVlpChG56HXnG2KwZlOZ9V5rlaWys8gTUoEv4ZcgVrKJTG2Xg
slBAg5lwDjzPozmVC4dP0bL/le4Y3Taw2TAXyzPi5ex0KJPTmPkWEXeEog7eCVlNXTG6UMA8IbU4
kvZgwa78jQFeQqjokJffpUBoY6Sxe5w8VyI2nP12ZWoIHcLRxL4+e6tgmqjSvv9UOS7JZIyrfOzb
vTgD9EhaG+a0MgZY30b34uV6DtoxFZ/HzJrQExoORBOKa8QO0p2HU1Vk+SaV+hfbUwcJHgtDkumh
LRCZmw7ri41juBEi0y4Nq9IQo7klkQy2Oe9Zp6YV1BlscVV4/cFssL6cmuiVmXK+dfFg2r6LwMjs
NJ6Q609XijOaaURMxHZlg7SGfmEtVyzX+GvMqE0RCgaIWriTT2mpaccUqMzbuXHJ/mY7bN82UzhC
nl17DEYb65GN5IIPOYxI5jizGH4jtf2oVV/Fth4lvC+gXGNq/HMx2i2EGKtOLw4wU9hvzHG4xCpf
d/Ffok7oKS2vZkxlkLwt1BW5T8Q3C16cke2jTjH83zVq6LN/7p3+FP+uzvP4Hn9wz3VjgoI9ttBD
WxoPSodDlLOnjm76WhXqNpo55v6+xfjQGfqr4ZTJJxnU43gE/HID7EGUMVSiw9BQhFVk6nJAcRxX
VVKfNZvMvL//vI8GPusHumJ1/8B48YMdYdVS4NhOjnGrR5TxGplXb9KuGghab8vXngyGbd7hJuYI
b/z0fuyMpIk6+8QcjR16Py0kB168Eg457CeyeH/T2H10peD7YYCHCmvVvX9oyiW26+T1qPyQMMw5
qaEr32qLVLJg7McOQDq2KbaLomAhJZnRXw0OtaaR842lQaGNjPKVUqY6eSbqhtmk8+xSiTy4mJU4
2yYi4qrNWhh9nb/thwa+YA8j/hCvhuQWad311nbL6DMxFfar5WBtEfj8Y+9phnuDdpIDOJonTOTS
NHt5PxWrihCbcFxy83f2JMbaxf7Uya/3gooSnb0jEJX98nLECnUqp1d+6FdQX2hdHfQTpjijZT81
KfNauPUI1VDR7ESLmhWz+n9q80tqDLY8CF55JLymv3wDTObAgFOorT799l5ocX2W9vi7beADYsGn
AFTgDE/gA9ScX1pSlaohcqo6PThMA0Dy2bgqycSlQcUCsp8TfDpnNA8wYIenv18P5sd7TImCusJb
HTo/JmfMRm4PbTHiW9WNcQSFF42UFkX+S6kojbt6FPO1rwn/genEQ+7PzZvGdGPbzwMh99BsknTd
b9s+aArlWUhaJOWknbcH6m/I4EjGvjWREfVHLcLy80/w77949e/wak4KIJK/wavTqvre1f1PXLXV
NJ+f+gur9jDQ8FZNEnEPKyj3g7eG776jzrhbYBcLWOzwU//Cqv0/cJ7gfSFiDJtc3pv/waotHDl8
PJ3XMDfh85v/CVcNe1jr5+VPDg5zd0y8XYzMVsv/X0Aui9e9xE5Qh5uh1UmjYM472gYqSYTS2ZgY
qNgWFMjZGmS7gxZhIJZGe0v2X8FcsVzSKkDt3l1CBrX9GsCCOnRaCtt+MKgL8s3YGV/QeMT35QQ7
nVm1eBwQGlwiD+7hDqF93aV1hj1tTRdxGY/8YQgFxZd7LUuwfmdqeybLZqF3FDdF21tftBGt6FlH
A4+a2zH7iyFDTHxv5XAbLjrioNGnFM6oqH9KS33LFnIfKrObCMSs9QAN2G6ZkQAuTN82FswcQBpL
PdMojQh1Fa4Tl7mVwremTHblLufZfkZdXjqhZdLMY5oUpfdGwmgpTlAkhC2jX+eISwpaAAROnx1b
mceO+dbenLJvRUOpn7rp6prRpNiLM1baZ2Z6N0Pl/eRkbpQd+CvWJQrOqMQkAEJyj49uG9D0W9ve
0F6n3J7QyGbliPbD1cIFhsaW1BKfTgR27mZJ3EZsF/bwWyZ04nLwxbQ1ergVR+X7TX3uFz96WErP
/SxdEd1B/2FkC7xoaZusk6KAam53TUg+b/Y0wJXdaiSYhDlnJ/eAvb8hsPLk+HVx7qXLvVTlmAYw
oiOMH+Z5PKO/iL1Qi2WydVNnuW2q2E71fRQDCucGqum+xVzM7Ec8r8al2rjePCSEPjbZzpuj6GDX
pfkkF9iRBFdry51fuIUd9DEV0cHWdK+AM4oV7n2Mga6rbxVV56QxIy78rtubTIr17gglviJ8JysE
g9a4g9DLkyPgWWCsuS07OzQROFwR6z5uJz0CIQPwOKbDQjxr5GzRBtNs5fWYhalADWzXTQl93YcR
oFDfBWt6DlGmwkQ0T7QpyloPQpbm3uUTqmFhHmPVXoo1fnoZF/g49ZXdLA1OoqQkT2V0cvNqVzl5
d69pyc1EYRi0fMz/pe7Mehs31nX9ixiwOBM4OBeiBkuyZVu2e7oh7B5IFscqzvz1+2Fnrb3T3Qud
E2DfnLsEiS2LQ9VX77jn5N9twCA/CnNc9r6fxft4mJ9MWmSPCpfZDtepvFWlYR4b18n3XaysU0io
1SbnWIAqjfNq6UzZyemLGplDnZ2NYl6OpuLVtLzCegnpxa66ADe+SPyNTDuDA58c9nXld92JYB95
bLPxTUO4nnTmJGfl+f12WUqKl3C11UYYtU7T7x04+Dw3sPqXRhUlyggNTiESpj9Nv7qIsMEaMbjH
dQMpZOJVcDT2aHg4jHf9nNxSnUoeJkErB9w2T11mtBtRZ2IzWG4cOVqKB/56eZbubGhUlV1zpIGx
/4r6fd4GtBFzfEjHG9UMQLPs3lWyEFyjFGdC90nZxTUPsttFxKA0vUneyPKceVQQm2148leCPERO
v5TWFqf5LsEpTTtvimTMeWmVOgTzdCctA+mB2yOgaIpuN8QLYWSx8w7NR7Z20bZbURZfCwf7ilWN
Hmh12j9lBnmTSogo7JDzY2xkEcyCOwd94kaWdN7hVhQbMjydR5MwiF056Sryw2Hk2WoQhXA/vIPV
lm1kpGF/E+ji8+ITo4WSLDzRoU4pk6b4kRIieUnDTiJVJ9iLt0I8Jql6HOgaNgK+1FJXlylw5Gux
rmZ5H/sN81prnJvGcq6ZpbxT3XRpxA3T+4bUTCCA9INptDj2relb2pXiJvFbTp+ZKjbY8tBQGXF4
Yhqzdy3L+mNHC/cGD3R4zKWPTks/jkNn7lkmgnMtjdGP2tzr3rOu9Ftr8ONh09idvEirHyLV5d3B
5EbtzVr1Fzdx06s9TeGdnszroo1u60i6xhPLihDCAWaUe6po0RVLJKxL1V5bdEtcIQxrvSn32NNt
/rzaeU2dDCtjyu6gaI7KBUVDsntGMIymoVzipzEf7xpDaSSZnXzxDfniYtDcFMbw2i7hBy8hI6F3
V2VE35ATU5DSYI17bCjH2pOH0JJIeQi6uVgiUYcx0J8r+pF3rl7aG4IknxtqVniAc5yWZVoMZ1eN
5iUVyDbC5rZo03deTsO6hWHWrB00nRhIQKM/OeHYRrbjRvm6ljZG8BC0NtodOV0nbh3oxUCeOsto
8ClHh/KhcANvq22fV81wwA/94Y4T/4769BPUXLd3B2WdNVEcGzU0mUJwV6dRPhfBAYBlOaZ1d9M1
qKayOD/g4MiiJCTaHyX3ns2siJY45BzMMZyQJToNPzsG9wujlRFc5sV0HtNyNRmhZbwjxQAd3TjU
OxJg0jf6XlDjWf3tlCn2hLF4EQ6iQnIowmFhY5UhCLjunoa5vXCMKD8PU0Xn1fxB+nmxG/g+oMZ1
jjbaz87DjJ2S0/DewUtsRYnrLpcJyxf+0Fg1235JxdnN3GQ/G/a8afvE/hjXfXNF8E9ZvaE7CpWR
iQErlXb1kBgDUEOtUxTD7GsNeUg037pyK4Ro9lXf9LcWfr0osyz4y97Ezm8bL6kxrtszgtDaCzdG
4F5GCOp3BjDkvZk0w7R15sIBEJgX2V8raQTHsM2X0zTYL85kNm8IN43kJi4rjKauP9rtxi7EqDeO
U+OoZJ+1dkMXfi6N4UGkPuCPM3ZXREoPY2UYkcqppJ7T/h4O+n2rbaT8k1efiI55j26qeJ6y/GQZ
otsJvt7Wwuf7ieXVuRmBgV4lir/dSIbrEX2WtZP1kB48LEKbIKC1rcwdvmw7fAwRWu8qMzDukmHM
38HdjBsSToNvHuUW295trI2b2sVrHfjzE0Coh00h+GjnbhOR++S/w8qUbY3YMyO4C/mM6dHcTKO5
JkqS2GjbMFqTs75E3DC5IbIDw1WAiU2G/HmJbstdKb80On+bTcO/hmE1vLfbYYf8K73A9rggemzZ
vmwEQFBG4H+0NNrZNKYuzqA4NSa03mFGqJI7YRU3XR7nkeH6GHYwRFwD/Kao0oK0fyQfJ7hZfE+9
N5bwhorZ6XmA7tmLMAuzKCSL45Z0qC8qDz6zOhfQkF647XXcv2QIFL3KDg9NCJTtjka2A9lngyAx
dov0HVeba5kVUlNpXSrsYxGdPupWinbZFF0735bQLTe4I6YtEu/PRUJtVj8VGbkQOAmeWCDbaWf3
dhFs0MKmq0AtafdO6eRsXq1RfVR+aJ9xirr7glnw3QpWz6CXRbDidbP9VKa2eKsK13tzsor8l6VL
qCFJgaxFwcDQc80tmCL8UYDNUH4nv18MDHiAdbZ1H3NQsXlvK01iGh7jbcnkAVeSDUkaodzGO3vW
/ejv83JInkKDQVTcMWhFJfZcHS5H0LMvdex5h1aot9AJ4R+7BgYGF94xrmprs0xuuGGjPHDnTq50
ug2ZNs22qGuJC7f/NHQOIP/S9JuKTLmtW4Dh61ixB+Y1OXAVNrq46TZNIIobu6ORK9USgNMcd7G2
LzKV9kvmUFFaICw/Z2lZn2WH/jv3w6d5SffFoPRVp4NzMMVbj9Jy30kshrKMX0Siy02hrG1sODZE
XUMpgKsBbGV80t5c7ZAz3iwVz14J+7QhaFNEtVE1SBmGbVAgp6s1pjtKZxE1KiCRJU8/jSHVfQz5
ezPgMuM5fwEXqncohBpc0uV59CAmpAjKLccVuIHOQLCd+A37YlEfkeddUTA6B/JBPhdV/1I3M+Fj
3vLYoZdlZHZxto0VUS5Nt22cOd3YjavvDD0NWCUN6x1RTe2mK8ryZeraMqJane1uplVXCk2OQA27
n7pw75as69u8XF7gNac9YVphlNVx9iXXYismf4G+4UmfCm+Da4VQtymIX3xR3MKoOBftQPKi2v3G
AIxzKW13Qi41cjvEhpMz3E8EbpDs25cvyOzwMcHB7iHyw51DHDqDd0CPsiGLOwLR1oj3vNyHpqsu
XhC/ma1OtiFFk4d0zKdHNftQka0nIkwbTD4CfNZs5KWa5v4CDI12UVEO2WqYYsecL5ADJ4PeKCiH
2iYsaRg2fuiPt4Htf6k5c5Ag9NEKltek8Q6YQPpbjrozFyPfj8VyjIN82C2GcSjSb0agKEjyWvNW
tLK5Ubl+oMmSkKaUJTJVQYRd1Nw3DUdc3Dk2atnhYCF/3thSnon6YBOVqCHz4AXvIOm62fI6+f3n
uE/e6jrn+antx7678+v4pR4wsXCkSj4ZBuEFPa5Y7JlLlNj+7RIGH4IGPiwM60POBrkhkoxgOkyv
VNOb4tZxmkdJ7k5ktNKMun4hMignOgIaqx4Z0YwH8nKGYJOX08K2IJE7W+wGamMaTbonZL89ap7g
T7NOv9o52Kwdj/MmtS1UkqMDq41LufxY1JKOhywTJT1GFgHqU20XDHk1/CfZg9Xj2FndzWBMaqWb
84PMjERHjUVwQ1TDdX4Ex83IvRsge91GvYx9UBwHciaOTNY5Eo60Ojhh5SARXvACmb23p8P9edYk
IpHAfR8GvXyoMkN8c7O2Py9p5p2I+dI3VjHnp55gqT2WKv3sVHAbgbZeOcfLu7xyOOQn5j2A/4Db
tk5u7QmSpifY9A6AnPynhSISu0bQIQdOTAMpgvsu9OExCbiI7ao6DJXtbJOJtK5yxYOztku24BvG
psJJBI0QRF4j7Z2VFvG9h64BAen8FpR9iAPdx6lbcMUYbO+qnvh62uiPrqZeUI/DBUUqo0Wb+uzH
4ScogmyrApTCskzRVjduxSikl+2Y8+vbEDKRdwfPFSMfJ/89OcI0MkwWLNAk9ykpcUdmx6NfVjIq
inLYr7nAO1Z05O34n3YF8g0JXs2BKrj20nAOHIdBXexJfhzyMGSadsz8ju2anWjkxICUODwTWx5s
GkpVtlbsu5s+LyMDOcqmFpaCwW/xJCRFdtPmjoi0biRdEq157nLVnRCKf1MLHoQQung9X1hLdhGs
7ruJ1IoHqbmNdU6oQpgTZ1kUY2SghN54ddZtcxUY59GRD5lVWvhuy7vE89+hf28PzNiKoH8e/3aa
9pUwDzTqIuNGAB41VIasKVL8qqC3NlnWfV3q5tGru7u5meVGz/F2Id4FpIGzlmVXUYmDHIw/5evh
UceZHpnpxKrsmvFNSqHBjgABl8FlPo28qVG/JkuZfcca6QpNBt7wNvjyjWieY+CoB9I6pmOGh2vL
MRJTQPeOzO2KkLZpx3GLJ1lQJt8NLTSXyMwL1Z3WIZhGoJSFjdfp7KNuxBUi/BjIfrcMXh4RIFWF
HHaW6r1yDKCTcRyDvVWIZ9bOqzUnM99o6Ha5N3L6CkbQeI6EnWGSvUwoAajAVsTZeEoJa8KZVL1V
XR0+ysTgRgbuQUGRI/yyl5dAOA9UFxKn2AgLW6O571qKlBytJXnhNRk9HpkVuK58+VzG6ddAqEu7
WOc88F5tYe2b4rUT5aHvgm969b6bQQalLRaMD2W4VbKKhGxwjKjhW9NRtVMY+adUGelOQRlGq5og
R5wOsBKAl+CASrZVBR6QioXRBVWCrOWDTlmgo7bX3hQ1KFPv8exbJ4O5vgEOp4FxHDiYD2pGg9+z
kzdQrzjJGrWr2qnCOtH5uNG9c0OYIDqayJNTyTCWF/0eJCeh8LN3N/kifMUOPasegc6iDw6cd7gh
0Fwfs0LFDwGrWrepW6HdkvFYwfFOTOXdswGZ2e7LoMWtro181JEtUuA2j3PCzPJh9WhlnFAoAmC4
Rm7cgDuQ9GFiewqctzaf/LxD2hK2oBZ/Mlz/25j94Wu9pkS3/2f9xZ8ZLljn0u7//viv7Z//nnyt
13DpH/4FZVLWzY/9Vz1fv7Z9wY/yi/71f/6//sd/xVX/LRovQiib36Hxn2lUe61+EI7jO+OH/g3G
W3+AzcOAst6HPvVuIO7/Mo6H5h+OCTsDTO8Smu9gAf9vMD74g8YxopIxnH9H6vmF/yMc90LXJC0a
2RkU1j8E43/ihdGZAmo5JNHh7HQc8+eseDUZxG8WrThXmEk6FQ1JmU032kW2RxRS5XFET+eyvpW5
MEYEKLSuEj2VNkSqhI376mdDZYntbNJJONEWhJuOg7lTYH1ILGUUwHMVTBfuK1Kd/3Kl/4MSfeXO
/sIhWrDVqMK5tCY0HpzF+t//IvcMWrxvFIjoM5FM01WklRG5iCZusdSYxELM6NR+/4HQ5L98JN3L
K4OOyt7jbv6kdjaywm4w8iZnzwtv6w54JyoGmN4DjWC4pTB5GepGaJO0wVGFCkesw3aP/RYacO8m
qaiPsc/Qu1kGGqM3lRejarQ6b3oIqoxE2LrqkV+taSuFJbrl4HC6Oct2bbJGYQljK/JYewDkqsRv
P/XkNSZM6vJseMN0LRaIYUss7ivQBHZ/yQ5HSRPiwAQfcLxKgNyYJXr0DDSCHncEqUvX9v2ebpn5
bvbIk9b4phU0LES4thEmzI4RskN1jbjoAFVh5CfZnOyIXhoT8H7+chMYm7jZNLGehTCQHWZ+y3dr
NRGCRjpPD4nHgXYzWVnAIdS1mNPAARYiWyyVMsaX/EXh7NpHJAjp9KIJKAf+VIZFyA/es5b6BPwB
F0rHGNM9f/aaDxZRLump0y3PX9IWC+JWLPrXRVfWs2EDL77nJDcZn2yr48plLeXyRJDWU83eF6D3
GHTOD8WewUcXLOCkSvY5f50lB/j0aVEmw5EpZbpGZ6HvrXW1JkWSoIoZOq/cVwmh+q6fUSANvebH
SSRC3qQy75GaJ341PBEXKZsd7oLnYDz5AGszNDfOYpbljuto95Gb2VyWzChQFU4uWXUcJWtuK+i0
Jc7UvODiW9Zb4q8XJ1RZzv1r7PocKgOlY8apzo8WsKO7NBmXRyNgqtggV51u7MQRAaFbGcBNq2de
woJwYeQ+nj/623qwCqYTP9kWrgI/t8ZpfiazsLvABaOUKmVMnhUWRKKRJfDyPCfeO2PwxWUcmuLB
tvPk1UKqeIOM2wnAsyr/tUry4X2DP3siLoxHNh3JOxyAa4MolavCpizifD5ZkwdL5NZ++M7wVNs9
WtlieFt38HlsBu1zeces9PS92WHG3rduAhAWlb2yxULYX5AuTK48kdZn9NPcuwwD3PhtlnPfrF64
Un6jSGy6ZqWJ4NCjayOqE56RFqNZH6FjE8+kxHN7CkgFb2PEI/eWSLYCUbNfNx+5Mrxcvqx4KfOm
HuN9ywGm/dDG7nQNWOI13jKfC5xZjeUdclJozi5ZyA3kQYv6bpAoiGVsTQ/QrOoGx/Q83dogc3jm
655PAXyUC424nIR3TNRcF3AXUrGYI+pzleaWfs4XzobvjN5f1C1eT0M/zBMps/sCsdD4spSIuoAi
zDK/xoMkerA0NPDrYNvHZVglHctcci1ReHEtJ3NEBBKGTM+MMvBicQGiAIcf8/Y0yieX5/uDnHPy
4HxOSq7eesP6UnSa2CFQNgL3WMxr6znrDTLU8YKk3oepYPC9lzHRUER5ibz+7NujuKRegJQjKEo+
08gTOd34caLlJy00cX4btyfy2Y6DLn+vWSFESkj24ur7uqwqj+kmAfzf+UVi6J2V04+EP9WUp1b5
3POu0OIiu8We3geYNvOvrl9ZForQWSXxrjShN+9L9p8F82FPIh+gkAUwt6lr8leOqWWj2HPFqrY3
6GYklB2ihXTBACzNDD+4Qx8jqhZPPiWfY8SRqX8hVt/Ycc5ItzwYQOc9wSrkocRbZPJZvikz2pOE
LWZ3m/qle4MO01s7EaUyMkTtCL/2DnK8SuIKmOOKRaY+Nk1gvmuBOyO7ND8ZCC83XUW0U47tcpOl
4xTciNxK3oo29r9OCQegSujqviu8237Uat7lhZ44Z/jJJ9ceIHbYpLaIMOwrFpjqk3DScm9VJuJP
f8Fna3a+fgiTOad8F+8xMrO8uMuapHixZOszsbbdfjE6AL5homxSE3CHBaS5H4qlvHXRG+5A5IpH
lvXmExRJ+jQ4xcPom5M8aNU6ezUruCZUIIchq7OnpPWKF0ClNtkDjBPhywa2LXK1nAojzPc0QmSb
QY3VGhOHljIb7PqZTaf5ULllk24l+Ooe1LZ+n3reemlLsv0Cz+2rCG5wuoCG2psEXeQ2if32W6Z9
vS16x7mx1qLnkbxDOJ7Wd7ap6VbzZpoZB7attgbk0WV9CApFHgFuj/rop5O1T1zxCELXHMwp7bea
7/iBuDO0oCTMe8cKNdSwm8nRuajOiZ/CBsrMaBcQdoMKL0MaS0BBkOddjLRTZxbs+YZmvPnI2TKk
5Sofd3OrdQSQ2EeK6ArS7FrveYD5/WLCs55DTNZnXWmg0N9PKL8Mc1SqoAAlwADFnY0S7seRSNWl
HciCMDLITGjwahVZjzabkGMg0CYmuj7HvOU3v//UnyxLDGI+egQXTxaTru+E69T0l0HMiREDpKMb
nkAXm4/0B7AwNJ3FjPH7z/nJ3/P9czxSmBiXLcpfzJ+mryGtvb4NMQE7qNZZU03Nmr1mRLpTzILx
zz8M9SYgGgMydqifLqXgHTYShsBTUKAhr9csv+9uPSPrw93vP+rXQRbFIjGTzOImxVk/29pUEvqN
MZneyfZmcakA/Q4u7Xjocrv63Ppwff/481blj+AxAX9yg5/UNwLSm8CZ0j0tUxq/+3MLqlKTHcOt
WqYRKHMu7+8/c71cPw7rfLm16Y/sLG7ez8M6gVMOyVKdA+hdMV355CLCioYoxwgqReOMqIafioxy
4J9NFObTP35IseW4XGcTu7blmj996bpylEnKi3ciP0PfjCMxc5MY679pGPz1VeBTfLqpvbWSk5PJ
j69CEVtjFWetd0oIMryZyRw7IDz5Oynpf/oUDpSB664uyF/Uk15nWwqA3Tt990F6eOKJBiDq5fe3
7D88li4F9ybhBcjJEGz9+F1ycm0I56OQ0SIT5UA1Gg/FMFMLtMNgKS4wMMPyN0e6X9cv1nRWE76W
s7YG/nT5qmyI57HwnJMB3fNBEAR5WsyBUQSpSbiryN+0Nl678Ij8/qv+urKAVCJFQ9+2St9+/qoh
4ntzaVyLLhze7rhmnezI09kuksTT33/Uf/iKPBwYjZnBaQv8ebH0IU/4qNIirREGaS5FfV5awOvC
WeXo6wluWp+a33/of/p+lJeCr5kuglv7pxV6IEPWTkNPnAoPU2lV4mEszCA9cND52zf9u6b1x1c9
BJ1wHceB9gh+fdNWE5TJeoJ3qiWkRIrSpQ7bN4trMyz6UiNjwcowMyZPI3MdThzY+kHRp7BHTuZw
uKixD5H4+4VaUJupc6lw4wW51xR/c1l+fcKJ3rMRIbIi4cH/2fhdZe6YUSLAE14iKI+ymEhQORns
lwR58ajJkLH+93dC/PruYvnnrVqFwbjOfzapJgV4ScwedzICg1l3Ql2DUJuGhS+BFmyZaROvz7vM
xEX1hfpILOYitnYWTlfVWqo4qKRf1J4pidxI0p7Tf/zWI9UnxwDXuM29+64q/stmbioarIaAt75c
AoZu05WfIP/tU1vYFaokBfH++yvyy7PpIcTmbQDK4RGlquXHZUZl7Tr0z8tpcGLntSVRW25mVfGY
Tqu6/Z9/GLgRkR8e4Yu/PJt4K0MzQfp4mmiHf5AVXTwkg3PKcc2GU9LvP+yXW803C9YGbtNed7yf
u8XL3BANesX55MUuB8sk63iyeBE5Jf7+g6zVTPLDK4c5fQ2aJNULtS+42I/XsLDTbPIaf2SC0Gn7
YHKG68He246CcfDl9twQPad3TuJgPCW5bOJE4tsEiBXrNlir6ZpmOTiBMXJYilpB0DXyG31jGh5Q
FqiXvTfR1XI8VzmH4xEvyUNXUXxS/tOF2HMF4x2AaegSxfDzKJRVdDP5ZduerAVD2YiF44w6IDsk
5vyPpy4+imfAQZgPpPeLXYRKBqsbJuKGNeEeRPhKvj+BauHOsKb67FTT3+KH6+71l7vksK2hjuLV
R5JPHMjPdwkxoC2Udp2Tpybnq+dZw0k7cfjuOyDi+S2ojloK9wW2zfqbl8z6+RFx+GSKQD2bT14t
KO4qyf7Le+0UOA4xvsqToIGqXLamDNCGHmY6K2wrol46eKNcIHe2A6xDeyEjkTfQJjb1xupmrJWw
/PPV7EtQxCVf8Rql/fVg0Wv++Xtqry69VtI+I7IHv5sNEh/rMXNvCA/N8Y3lgV0/urLF9Lc+XoXB
ZnCYUXo0p0HPzSodbacHd5yAxtoYN9c5BzjCUKmGZG1RxRN255pGrrfIr8rHEbThor3OOExO5j3U
szCWQ+1XuL2Gjl4o00fQeAssjWym9V2o0tTRxKzlDvlwJB0uFCJQFMwBeslO5OyLiBButyciHzqF
MLReZS4BgNQfUBFmL3LNOCkIA12ivhGF+DLqIAcUN2D4onBqVjCUcp70YZgn/tk3FOZyOEFA71CH
lIV7Q86pqFIL/3VR/r+GzyGPQV7gT9lsVMO7liKyoaiwQh8b5WhHOLjPegrzYxIY07WZljJ9wDZc
oKtI1NA9trhxyy3+Xt7uWpRNfq0X/KVbFMRC7aGfp2tuEvyReF6dX/1GtF8mTGkLCK90l6+2V/XO
nVZEnkU++bGoH8yMH+Sru68utSnLU0PMCMYpSzq3w1o0BKJB3uA+yzuSzDwYz3ILDgJy1aGX8w5B
OXv2DvqW39jjS8eiPdrVUU2yN56mOuOjVb6wa4Umimq1SQu7te4rSPvuKjIjbYkdwwT5wHmV1Hy4
TOp/8PM7EPno0PNt3w2I0ZuK2HrPYgl3l4QnqKoGDhKWP2b+rTPEYjymBM3H7KsCfys6YzCtoOnb
5TAVnGHJqQtBGZPenPSzqFxdkP3v8oDRkexZFyPT7A3f5wAwe54+QvSBGlJiOtOT8Hx7PscAIYEC
baunb2G3QNgtAzkT3yE4t+j5Y+x0Es8OuamvWZym8a7t2xHh3/fXyls99KRS2sfRp4/ytXIzoDf8
OOJZTCLFk8SuqCKrW2lL7bk8RSrwVvd54XJdrXbFzG3Z9m9EhYzDfiKp4OFPaoaI4NfYtddBInGY
7YLaJ/ZByBWJ1cDzm0Zy/JmECQL/ffvzvR6QMQW78m9dHz5ikxMMLPf06JjtGeMvr2nZGDANBQFX
49GhDNXey9BKsse2UvwhglhOJL6F1V6rRajpU4/+wUDm67t5fg3qcOrv3Ak22ZMSVRGKt2z+Ghgw
GTvSW9Apz6IBBU5nZmOb92/0S/ZjaIC03pAbuD4rDmzOqr7pbP89g3ne4RnTHRVDhK0ODbqJOMZF
GbGEu/JU6Ba0fi4AJfcgaEsAJIH9nMw+cwJqAyHv1iC6pR/k+OeO/7/NgN5ln3Xd1t+6HznP7zzm
/xCi/1/xpGzZf5lZfi0EzvDnshX8yJN+/6F/86ThH1hlQ6iclSNlSPw3Ser+QYYiROhKdP43PUqu
NrpZb/UQrTXA64f/ix61vT9AhizT538wAwYw5594lbDG/rhps1n7uKvM9ZQNFIRp+Md9UwuP/BOV
wMW4Jmo8XOLe0G0cYH6ECp4zfDST0oc6cetr1szVZXUXbVQABRFVYS93ws/MJ9nly7zT1pTfp0En
CUoywIZDXx+mMLNPZB4ILBkZrYZuwImAErvQQSwD5UWijJueh2Ksb80EW9WmtopbnMv5g1/bwaE0
w/QQ+7F/cAjI7AgUJUS5pUrnsGSpPmKj8u76dpWkkD1lgGOz41LwQf0NeSfe+6y36j7y8btHE2h9
ZKc9jn9jlVlRR3itlYNdmhzG6dibb8Ty1q/oqIO7Jbdje4MfpdvxP8AG4p3a5yTW3o/xFLAVemFh
Rmt50HH1i9/k2jI+j7VW3/wmC+9tWQVH0nr012SyYhWlZSMespQ8WVJQ9dVpnZFAXd9k78vlTJ2v
tL5Ks0bS60KfYM+wEZ7CSl0Ss0rObbMYnysPh+iGHABW70VVxzlTH4ZwUrRDrUxNGgwvadN1T2HY
UThCmKJ+WymwD0go8hDLDAI9D3t7j/Y/5PQVVJyPmXI2lpnpY+qGuY/MUehXxfbeR5YzvvcsDwlO
XxVvRdZ1N+GSdXvhZNnnxeyL28zU9yQ2uqdcd81Jx8typqh2iCrXb/c+JbTWViPSJHBj7i3NTU3y
D8iEcSBwlXp+W2m0e6u1i/Ms/Jg0otLji04hiiQR97cicw2q8sz0gGm+eAbcSt/nXUa64Vg1NnpH
enN3pedKgXKaow0mAzuH8+ABxOPj9He9Ey4tdSumTUSSgJxOlxWPS3A1RWNbpdtisUllgRAcyce2
enR203r+qwr20Eam1UMGlbdx0E7eJrpethT4kNOgg/KuIaLo1jIYCqK8HBHyY0RA1OPWTfKOxCOL
iPg+cd7UNJIvjfIJkWSBbJT4pPJmaRa2WyhzRGtBJS4QGeFjEs9pNAbGjn5ElNDzsPW0e8mKcPhM
IVF+NFcee5S4nLZD21NEW6XTeVmwx7BNddVLWMv4A7WziXGKlaXkLiQW8gvGibbfpBSqXgeKMuLd
MOfiYxcWMQq4SvWPoq/UJ81kFoXNKF5z1PHo++ZuvlKNXQQ3VFuRhKqDsIYPnMlELe3J2cQdxSIb
Uqvtd/ZgpmcFPf6GOtKkV41dLIl8vRQ3TVIFnyQ15ne5O83mkQkvfF6wdWB2wJ23VuIURA43BJhT
x1qVr8wh4QteqTfDHJut12ib6B9v/uo2Gk9gK0Rd7eIgrj7IBD1WVGjanrlZlf7Y+ehhNxj9mmMQ
1x1lwQMmxc51w9u1OXSLUOoR3CF0NjSKdjskS4qgCO3sAoZkkjB8giaGvkVj32RbB8sQWTUdrXC1
8E+u2UJB2yk+EI0V6EAANssa2nE/orDVPAzUBl2twXAPdWbm09YIu9jBha7Nj1aeEhDksKIOlkmE
aliVmTwQ3FMck5laXNwDDONhbXdXHWQOF9Yv5XuSahR9twJrECtaTM50QskkVStj82nwZzgPh1Pv
DZEdCWEw5tzeO602PteujzuqFXJ4mMkAPpGchX5d2lZI/I7jDHsjSNUnAkTGr4pozo9EyIo7m2jb
cteNbTBvbHdeawpiW92ncxjn28BqStTcYwy7aJCuJczmKcnbZhvk4YgzhmDQEvZr61X+yWlm+ryr
qngMqY7cDkkWH2XOslkLRx0ms3xOKrc/tJpk7LVpB6G3huCCRJ0rXF6DtwO5Xr4sEJzlbhCkbdd2
T8pYnQ7IF8xA3k8moT/92SmUV3U428Yme0+1GmLQ2Xeq3PwQzDnGIFTttug6agbnVt7HU2yQXCa9
eyEhmBdR6Cspp+bVE37ywLI4AV3ny3FIxneI+qqrAuy49qKNLaojZPxuBMr/YDOoo6r3K+R/HIDe
BeQSsUiNvFYB6QQPJtFRD0h41J42SWpustzhbIn7DEEynhEMiSzbbHnRVM7ZpbfCHveGryTqwLK8
yNDkz/VyY081BIrVlmMjr3qIQl/o1rtFv+Dd42e07ly3iuG9ly5+cgLtHWWWj88I3xjS0wEpob0Y
8z3xU3156AxVczKc40tIL+gTFj3/mPDFP+NkIpRl1u4BSRR9XLFaPuWOnAiXUcZykwjaKKQzoz/H
6LpTRBdDEbusR30mlrPVLf4xzVL04qN8UEUP56ws+z6ucbqyyOZUwizxavOycKHVSU2JlLMG0/T1
Q4Ks4LBez2ddT+KWgqP/Yu9MltvWsm37KzdeHw5go268DmtSFCWqtNRByLKNutqoNvD1d4C2M22f
fD6R8bonIhuZkZYoUSCw9lxzjil33C7cbUI3002a9j3uXzGQRfan6HPQ4r6IFVbWhawVTixbb6mc
JcZ3Fqkctv7o+/ve6JonGZTUlRl2v+Pz5FCg0JUSN79L8KoZKPjhADNSrpFQXbTsTL8+D6aekzlN
TJj7vmtQiRrTwlRn1g223OB6cn21b3gwco4Qw4l2gHe9jP13ozFFubAbu/5ImXpEr0KQUp+tVVvk
Lg1Qdc+thssv4iFtZaa9pMnapdkjSW+Jjg2vlesOq7Q1nBdRxt6NGAs+edF802QPJuLtNAzQv6QU
orwvRv8jphMW/33kRRUL3rozlnrhiWjJBtt/ibUgvUf7aepbRzZxszNdLDOLyXFSSl8To9aPwsH8
TtrGKPQaZ1AUUzwEPMs4luhO97IOV8o3KTIzI8fdVL7jLiNcCsEyCYfzZAhCo63MGtoJWi36aFem
Hb8Jh4/4En+Jbq/lQBQYa4kzezavDUOpnmBoCO2tO3DJCkmMri9wYb3VwfTC7KueybkW70mvxJNP
iPrBqMPqgIPnoS7ccU01Zr5366Zauh10HrdUd042vXAD/Erx6FvSOi9uN3Sf2PQyQVg0di8au3tx
fS3ZOa6X3dZGth6sXDvyx+EkDFV1X6BHfDWnudmkrWqo2HCLPBbzXQwiphzbs2kP6bgk+xTVi0qS
4nrwnE6u80lM52hi3iGwN9i59k0B/OcI9bdWU9fD//kHq2lZtG/Fb9iHy9d8P0EZuvUBbc9hlTUv
rhFQ/3WI4qj0Qbew92MmNVg/CM5L/8Y+6ECKUPod9omWM3sGfjhNrQ9wYHCtcsRi1ch2/785Slkz
B/ln/ZPVE9gbk/+YeAXYRv2mUldY8UXAMHfjEmlhSNFyTu4ozvbSrp103Ln44gq89SEtXLO36zoU
QHky3MOfm4DA8QKck6BYTY9qRa18ja2+bFznfZKCuH0RU9dAgf14LAnSZM/xZNXHspn0z4kZKsqJ
u1R1Cx0fEC0fGnfUbaw55SORdFfsm9rv+wPZNzlcy8op1hHyFmMT0Q8MOg4F3chgS6ML2gXhhqPe
jVW8wExIS3lSTGKFHfy1Z5LnLh1h8u+VPjLJwX1jB4Hfe8SSt/G9IBLrYChIEVhOFF9nCKT7Luvc
nSY7ue/LPMGtHRfq3NfaViSdoEzDfx4oct1GWtZiowvL+aciDPqsbG4HZPoIquIyiyghAoY7GdIw
SHNAZVl1ZZaQKEPmt3nEFnNhK2GDZklfEvbzBX953mV96jh6idg+gJxrbptqSJyrmcP+zjtCryRo
tEA+TE417fGENZp15cpQpeu5lAbvHd3ZW+lVERX3SgzXFLRRkJ7N8RQO58WGPHHeAyKzoqg1d0ms
IlYNpLYhQrpXE2kkwn1Lg+lVqDVF5F3CI94PJSacvZGTre6v8F6A4US04UjpXVRQ161WFQS3lx46
9V3TYDAlCaepz0z1VfLVJxT5daSAejBPomjsHFsXEcMNN/xZrkYodT9WlKMz7uZ+f6Q7Pj0ggqI/
uzKlRGDMumQfExMy1zJLzwzWcq3HTI9BlA43zUg6eAYkcVmSk1qNVRpiPjWMg5ekJYX3+rShcTzd
pmV0Y8SVumudzqKJVsvEKvZlVCyzug0PnsdYvrRM3u2lSLwA+5BOwCIzR3ufK11uuL82b6WosnfR
1oa58dPGIdZUE1RovcAjzUeXJUgCehUOjUmi1jLD7JAwQxs7q+heowQZfDmVln2r8Q7aHMKq8DWU
ln4FGDPfwDXRtr1pwcXg5a4zx6y2xmSocwF6f47FMVVaRkCdU+0NwNWEnl7NkXRSJaIhWJY6xb4f
dI5hwAcZiNrMOqLITwemMGIhiT6u0o4nkzTBbehkrLssPDkRysSqs5wjHg0ssSoNXpkJ/A22Vyq7
EtNap3VaHDrDrR7ZFJzswrXP85V9ExiNTtuWCUOjNq6nhAMlD+126RFNxDdWcYa2zEr/WhqjflPa
afgxpNXqStYWtrweJliTkd8YYyfcJkmfbvFoBPSpz/BQEJjbypH+fWhp9oIWN3GkKPtpEvpNYSYQ
SsgeH2kkso/Mh5y6k2Z4tmvKNRdJqgaS6KZ4ye1RgXHBwBsuhkw37xxBXYuBOe+rBow3X7a8G5uU
wpQ9SNN39qA+CJcAlqXWjbW/SHvHuq/MQUWEnPvy3fLG8IEca6hTrCDtTwQz6ROFPML3qLQ9Nk5c
hFjRF3VHr+agk9lOQQ0vPSh8a4yhamMWobdTtkPlKu3R3qKDvLxp7ZDuELdr4yvDp5SqRUdaZrw/
D42qz1zW5JnFePRpRlzaaeDvNCoJoQuatXvwpIYlj7Z177NyiujWz7wYvHhZfEbg8leZzuizqNBY
KUIoLZ1Ip0FddXJHsYS3B+SjVilX972hAWheGMMoCMGbwXJoiQXp6BSjsoGFuG4NF5Md+aLsdPO1
zEIAuFEHG2gwqOXCJGW/gG/z2TlU012JekarlRyeyYdSVWMm5bXIqFNZ9K5611QBskCY7deQzOGS
uohpXWZRw8ZImB8F67ibyUCO6um3vh0Lu9wYWdjeCjJmV4BD9XvXgEK7hGqb1puypIekKWv9jT0C
3TiqK+8gmIE5HocImg/rjYVltOFXgmf6rugL9wX3+aStJi6t9cQtZxlB1nIWtIENq6Lkzu8NyB6u
1zvXoqbcg0+kubFCQzyyoK6uvMGODqUvK4Y3smctVg3eWT8av8QjhAMbYEOyrEUQrRp9zDjlGERx
A4Wv2TB6sZ/kOHZLNixfKFgy14YqfU6xoryGcJEsNbOWR4zaw5lGpXU3pv51jY0xXkACiQLaR7X0
OtKNekUEL3nNmp561iarrt3KgxQzGPSSUePh31m+Qir0WrUvVRBb6JYWvZ007t7Ivkqfc7jYz6FX
yFuSicFTlQbxVafwjUaDNz0a0hrXkV4m25Gk0joY23qhOwWeW4vftlxyrNPbfZFNPRgQt3skvaKP
i9hqipUWk1zEP0SVLiVot3Xjkrhz0TcOxaAhg+bpMF7ZaIcp2DwqTL3SMnkf2+EjlVf2wu4xdML8
AAgExmM6GLHhvAu+v7YsgyK+xbw1ENzS/edxsgFvWBMPeq9A2KOJuok3Tpw6RwqwqofA7SH3aKz3
U9AtCBUrb1DHri7lpqmoJv9nv/Dlkub6u+GY6o0/DsenL5/kW5P+Oh1/+6Lv07Fvf4DCaVk/h62+
rxgugzMGJKhoMM5mutm/hmOTZQLeDc9hB4GXafY6/RiO9f9mGIa389sw7Fk2s6Zlon1gDeEH+3Wv
kJmdhgQR9Uczn/w+QlPndMtVZFp1MhZHIhHWWOXQohAvuAGiY6SzpGHP4kYzyxxZ7qF4FPz413KW
QcQsiKiLNtLOMom4KCbClEBXprj7aM2CirxoK/0ss/itF5/ELL2kFxWGfbxYV1iulhBnzFM7yzWs
OeuN3ns5epBe3LazrONfFB5CQOkThK3hMFuLu4WaxSCdcjfYopHGNpu9310WefmdFO2TMwtJ9Cgh
Kc3ikkN9+9x1Le9mn/vGnEWoKWjVWhvM9pBWTIVkD1KQbIZaW5EFWCpO6+yhA1jz5rp5DbW5DCBm
Tew9a57itxjuouc6T7txyQ2lWplhLzZ+5DL92XV0ZysnWfe6RRenphfqKLETHL26ecwR74HmYmtm
gGCiXEIgnh6KtkuXuqE+pUpJiCp0JmGF6eNjHRcsb4rKbl6JYzEC1PwNH7M0yU/e0EcbrY2mg8zn
FXPEzL/Kes+d16xQMRJKReaS0WSnZeENgetkA2EuBaRmE1/FELnTh5JxIqJ4kh5ykJBGTi6iJfFx
z52x26SIxMsWGe/GgxSxG0VdXLu1Phy5IY47D1j5W2KZ5QHuSXsP+TJT3Aa1dE0JLHAdGYFfy7kl
XbOi1Te14Wor7OHFGdS4ed+OVvuCMzL7OopGfxB9F68cDkA3eWNrJ5M6xBCN6SPvFVJtrQqfW66X
fzRl3G8MrypWBffq9VCkeIN0W4PlJhUKe9PcGG2FTUK1aumbfVwvEi4c8lKa77/DAWOvUEsDzUKb
TJI+CnTG2mK6OM8tl2zJ/LrFbErjXq6XpM2xpkHIsN560XtXF580QZvqZEmDnsVCJ24sJoI+Tag2
9NwDQ+8Zfo/VxPI+CytvxyM0+5IUYXKrV3g84jScblI7qSq4z4H2Di7ByxdB2Bj+oh4c2EzsJLur
InZc7l9RdIg5Vy4I7CSredP8MTZy/VmqRB0dP6Xjzmq669it2IuUVd2faVWfXuqMw8pCyyp1Rdd0
+EAPtn3j1RaCeRVu+95lk0IUA5Wcs2Fqmy1E5H4iUmwYhcvSpGYhH5GGWjlN66aodoXGRs5zeEgn
SbAXQG72tGM12QIoGMwEJgBOuY4M8iduIxVzTTbtirDW18j+9poqTv3ajYxi2NIcgJ6E6L+WcAVv
8jAPb2RkiZVTO+Zrxn4FLw3Qj+cmiGBFKzo475HQzHAJdVkDxW9EO+bL/NBNKF+LXANjvey12u43
RcUUTm2GYUDKoXXgpEGLeHKNoqbOwSkDqtXqOuBOElfTasrLz5mh6/OMmqtrc3JznvKpHadkvXrt
KewbgLYJnusAySBUeCGNBEk2gYe/UShs0Ku8Sp0FVcbPsgmKjj44Iat6kzklO9trg9WuivnDhXlH
9oPJJKRSNBxGh1Wl0oE03wfk6UfnMXSpe7xr5y3oDhgfn/bDVAnogMvWg61WraxepMO9TFTovVsh
58UCjmOmD/ZjjpmgdtdehS97o3Vdm3wekTmMdAuOTUoeXCg//4hkfzMHmDayxJ9Esqf/VOT97Yu+
zwGu/UHAxTTxGFwKuWbrwPc5wDM/8JzHEOgTZ5k5p0hh31UyE6Qq6hiXIU9rohM608i/DQd8N/yD
LlKq4Bnt/DeDgWvMRryfXYKc/UjwUBHFIIJB9XeVjPNAWUK/N3aex4d3WPSlt5RYJ1Cox/oYD+Za
FcHrWNCzzaI6jB71roKor5MMjaOwO5klCC5f9iY8MPC8JH9t75bdTMVaqph3xbObDzfuvg7aBwpV
aCsdu/qNBx91djBJZPjIzqx4usSSq3zAqtQLTX625yxyGYX+0eKs9oZyjpdLCfKVZuXwj+bczlPr
lNoXGAPqMTXLXH2Zc0pucohZ6Z+i0l1LNj9eqJIrPEOVt3X6oHiA+YyasQg1qD9dKxCwRFRqkA7s
ql1MEYe4ak4WupzDFk0e19aKkIk6GVJlK3obPYprMwwNTdt7vC2lEDsDD94RoBeVL6nD0wXVtGQ9
yhJhw8OPXWKTfrLyqbgK54Ck7U3WypZW+lEmDV0URmCtNJL8yywwh6eL7zEHuhPuub/HW46vFUuL
SXdpvyUUpKtee2mbLF4B2VKPkc75hTUlLNF66mv3iX5DlBjXUWQ+KRPB7K2SgKkquMQy3clqxQ3Q
HyzdGn27D7LGwNVVFk86h86Ul4tlF++68fAtjfktGxnNWVY/xeqJRDnA6bhYizPYJHjJzQyXnkTH
OTX4krF3tA3ylsldm+ix3TOb0G6Cs5rkKK6ui8eWWlV8jJf/+s3kCH5MkjPvCv7deIlo2+aYusdq
jlvR9YoLDY9g8JRY3hwb6ohJtP1cxZPRYG3AsgEr/S3mXLQ4XI1OY8ySHg3iXJrE24Vh8ycFrcHa
yy2xFKvWN/dm1NpvlcrqZmu1nkRhVc105RcjP/MlKSGIm+JbAwyKjDG/KQI3A8uY2VGIoX7kBxhw
oGHADBPs3Hkf4DS92EjDAE7HijWumaw8Bep15bklXr8Aaw053zbQw31bzVGTsEzaz5TL0puUTvxv
qm/5tiiXuARhs+PihM/Vg7F0LhkmyytwqapLD5E3tRhUpkvGWA6KL7tYPUF2AE1QEX+WS9TjggG3
tIpfIuiEfgsIzTleXpGsI67KXsOQPGTohwtO5by/yRw3H2SKiQ+IIw4JaxDY8qQ0rDd9HDH7WSGe
ZWcOxNUAAKDn2opAcpzY1hlXC/5Ns47KfYy+3awDWiRMpIOY7x+aGb/WmHv4woPMeYbTOmpPl5/S
y6Yu3GH6iwsYIzY/rF05SKiaMI2TL0FeUp7amBBWnQHPLuw23KJU9eFux586cw30OePlzaTcUzv6
BNeduWdJQkg9+WOMzd/zQ5ySGNQpQCg1LgifZ+72mxEVwCbb/Fw3xk1cV9nXibAwIB9H47UKQHzl
IrQ1L8dzgEP3yjUgPZOdSBVGprQdVq0vpl0zOcOdPnhk0ZORiDhXmsn5oDOA6+KqMJCzwGa2HtWg
lc2a3xZazZJZMG90eRGayxHP6cnR3eAqYan6hG/Xiaj9dY27JBpb4HuyqV5aq2sChnmh7kEtmltI
WfkG+8xcbBza5y5um/cEPwxmRR46T5mfqXvP0djjCbQJTDOD5JfhDTg6uqXx2+UzFn4qCeMt24FS
0pXtk8tb8pb10075tgt/0Xff6yoBGWEUJXB2KxiwrwsYSfsQgXePV2eOUcz5PknR8tFBkuh5wXy4
GQwbD0YfinCt4aNYCCDugKSkVcFxjM1tmXlRtGQmDM+FURV3bCmcAuRoRt+ym0YCP83kbrRBjl/o
EzAPgWzjXdJ7xufMdqcnL8T+uSFMCEMYi9MXE6PPQ2fb477K2eqOSUbYOtYeZaLJp0hYzaqoU1jf
GU3zW1zcAAmw7h4NVUBS81UB4y4H8oOyjvAVwvc1h6y58uzBBZyJDkxF9xSYLzjFmqt2CNx6yXoM
CPUk02sgyTY4xQGJBryvoG43mHC5hjXOcYqj8cBE1nryZE+hPMaQQ9Eq75QN2p2REwJYc3435TL1
+sY4ZijA9Xma6+npgt7iylCbqZ+r6+cS+2Gus0/nYvuiR/lpqboHJFZ1d0aBRYL+I4D6fjMx8Hex
eazSQhePASyHJ2CM8j4brNvI7us7JFT0Y84fdwGRhXtwydEi67Cr3tTQW3bk/Kq1Hkb6x1AM6soK
vIcpxMWHwU9sS0WjOLlRUhl8PjDJ7XqM43zwhx3wXczYlbhtGipuHPLW9jpDNzvSf5Etx6Bu9XMT
4RhTLBbX2bzbwQEgkel6CtjW2cB2YhUF0fAaVCrPgLV3drKhUKnLd2OdZURNDAu8qlmXS0/p7YPg
xPsSE7XBzR2DMOvomeEIp1X73jG5qjGfvyoe71csYroTR8fXQXr1ddVMI6uqQVXO0i2C9tg4U7Lq
Cc7ejz6rp1Elxjk1nPZrbyn5OmKmrt9Uq2f9OebEE7KUh/MWZmmxrGr5UYxTcI4iI1hhfiHAgPxw
pI/KXGaclnrXkYeuMbUbKVtn3QgzHHFJ5V+yFgGvnmJ0dHsU5yRu+xcvdoJVmEfOrU+X143qBqTq
tIhyBEsbihkrgvRax1xWrKJO185WWtor1+rAfueZu+gtRx2qJi9e4661ljjhHoOu0g+pLp9aHonr
CJv4CrTeiyHCfUIZ4FEbbevjMIT06dDZgxE+aIx1AI/4qgmt8Mb0Sjx8rtx53QCX2xWYK3S2k3Am
KmUdh6i1+A3prRaRZWYwxETX8vDTTmCixFaPoyMe0BKwnfFMD4e7CDM4PxLQyrIY2nTlqCxbGVXP
dSAqax0p2LSh6QfTKrQQmAuHR/hmjo5STyQq8+yFlnPrEe+9LzEX8qAvqLxpAH8v00ltNLftr0tJ
B1vVhY+OXsMaYpmwMkxVYbUDOuq3eX7P9gHZPyFjAcbAiFdKQCRfV7rSFl3r0FU1NlF0C87a3KSm
Pj7oUvZXY2PqzzBwuUE5YXnNHajHGYPpY9Xm/tlsdfZKRUeqgCx+dYXUVt+BGsSIORbNsKZTic6z
CHDqobOSjg2Io69k4Ozx6HrHkpa8R73JAmdh591T1EUfoeUHS9s2vGARqj587CtYpG6jIBjWjXlw
qlztlB6KheVH3sbpHP4OrUwGZ5Hj1J2Wnts59GzTcsQnIW9TXJV2vbGIlFMnFvlwkvC+b6vB8p4q
n1+8r5S8D5LS3bCgCRJQF8awg7INxW8+nnsBWWkljTtw8pAVZBLR4DSGzRWWS8tcXHrf1dwlPQhB
rTRfo67pYKJs2uV+8xljs/PVu3RRX2qpwX1n71hx6t2cWVln82hVzU3W2dxpPV3qrbO56TqeO68T
CBZLr/O662GmuQVjxi6kp+08nfuykcT600Q1ufnI8y29BnVhRv0y97GDJW1MyCzFMd3lKnTuMpCv
4IwADS36lvYbiuCtT6kh9HDjOwUySK8zC6bEk2isVPdhn6ljkTbNeuxwqS0TAnznhjFg3v2A7y5Q
3j66OQ7m1URIAuag/xJSa343BQML9jyMNqTYxiN2JftU01KGCbCuNRbmdneAXtpeKaMetxCZ1K1h
t81DNOSHeqivKm9Sq9oXiCVN2bw73C23ILPkwejtYCtD74lBbdi4jcTCKq1z0lMqxrIhTcHCqJwF
LQIWoYTYn6ZxMZBHSpZlVsCozYUz3XWmXn1SaZ4hbCLFgTMvCELAj+ENMYPpmHZSy9/HXjXsdMfp
BmCfjNfsOe3uk9dWD1U3FimY+bizArHFQGxqezzZ2zoy3bvSyAD0ZCq6AuLsBmBp9Ld28KtrhUCD
oMS1sE+HOODvnIwpXOskcu/w2dn6c5zz3+SwkPAkbqGhEA9CTZFzlV01PE+RVbLJll7o3oaiqm95
+u2Bu+fasPvpJH/77Qj8P0WX35Zx0Tb/9//8ltbFvoJvxPTBquBEsXCq/KqYh/7QjSJkrnWltPaD
yUnUjiPxMI1u89mXxt+Gpn9LpvKCeFg8WxAR1i1GhVnC/ykyh+FwxL7RlASmpX9so7Z6AVliv6Va
S8AE5/x7lIEoO4W915l7KR0zGAlPalF+jVMd0s6FFeHUhSVvctkbpxzILm5wYcCNilp/jeGXAdCa
ioCxjfTcZz3UTZ8DvdVO98LRSMjUisKduOsYMyGgv5V2P7T3CJR2s5lawwDrXhD6s15p4gC6HXiK
A1tIAIhZP+QsknLHeMhds3oZsrH5PDMevxJVKu5N+l+B+NYN/97Bgfui0+mgjiFnI22+d+ocsAwt
OE8awaUNFgIySF5IJnDkH8obq6QObitJfKl1A1Di5XIWzlnOn/78R5/XID+rIYSlCSOj1AAhwBXw
OxEAVLAInEYvd/Y4Y4zsOEG96IyM49qfX2i+ev7yQr5jMQZAO8AM9esfm7UKFHqITrssgn2GOAGo
q73km/jskUuO8RpyNmTPQdoRzMl/++oenAWflIs1J8N/z71WEL1cHdc+9NZKPDjD4K3iOh6ZH6G1
lErjVZ3W5RCgDTNf6c8vbvxmzOJCh/0n9Bku7aLy//6700KjBWUgy11DpWW1AEdPKtBNa/FQJA3H
ZssAXM0YM4JFCLG8LHTAuRz8itDNdqFF0O3yA/0jb/6NvHnJBv/0t/tLjOr0Zfif3VteNVEsv/yS
pZpTxf9iTrr6HI9i5UMYXHBX+65vuuKDbbtCgGEhywRekjvsDxcg21HMeTZq3LwltWfv3o9Fp/gA
b5J/Pp9rMe7p5n+jb/7+eaYth2/EZe4hbXpsXH/9mIGXVSEG7wk4ETY4c8KgIpzw6ac35T88KX6/
cV9ehGw3bBR+z78wNtqy1yroC9OuS4mYKreZwHT17rJKrXb955dC9/3ltjG/lMXbAu9Cd3X7d7JG
SaN2nYQm5/I+BuOVxfikBOwuWurJGaHL7XKg6Fs12daCIoryb17+L28nSF10bKzYhsEf7ff7BkUf
nIQdUe+SYngQufvsMfr++Tf8/bFLIb3gJCxcnr+sDZ3f+AxSamOnB0a9s43hASzfE56zctlxK8E9
WH/584sBwPj9DeX+y60IJyqRde5M873qp4culaqclnA67azBrA9hmhv0qPpafkhtdk0Z9TloHfSt
wtts6V41gYYvGGwhvOWXflYWw9hYEApJfNMWvYdixumXU5YP0vnS8co6ib5XURvwvnJaYCU7871I
cvOTSIYt66b2a2HN5EzZ6uJpBHO61Ea/y1dYtM0TbWW4j6LUXHXcsJ9G/JFHbGVDuDBZIuNdqf38
wbGz8Dke3RJFS5rnICztG7st0jvHRuDoLToBwOGFp64vjAXbqIC4U1fj4+c00HfTtGdfdg1Au9+Y
ef7VcrO7MrbesVOeW6JgGCq9/MDJ6DXsyef580iOBYUmKnrQVmk11du0nhu8C2NlN8nwBY9dvXeT
6KYaqVmLfTyNlsi7NQtn56QUm3Zfc4KDCM0nVzOCQxLFVBQ27lzZ0n/BDeRTHs6hYzSS5DT5dfjQ
OnRXdR5bcr8PYeQRt1FD0O+mOAvWCVS1a7yXyy7ifBLAP7qyQ91J1xie2nHevIX+no0axUcxLMiH
2gW1E+G+WAqPAHcFeZNmuMrAtlkoxqpHq3C15yjt5U1RUu219gAkPJRGij+UaXfH3IhBgHN8zl+V
tGSQ1/K6zDDiC7SlDZkALpG8JpTBYgUxtTAIe3Vi08eZ/mSVKW2aPb5ULYpF99LFHFDDpT4aR2CP
4UMcYRsrYspnA2TcVVQ71LwM8Qx6o9r4GASRPFcTFqdcNseAUrWXevLaB4tOjB3oaePaUKazywuu
BcIA8aZrC7UtcvMlwtiHuTimtwAdT+2sJvbPOiHELd2X8noKtfJ2Lt0WZNqukXcrlK0q0zdyAKxa
OjZr9NipMC8oO95K3+qu4oAecmBszm1MyjAI2MCQR3OROY3wNenSiPCJ/cy59WDlQQ2EezhXY/qI
YxZbRJ9QPEzhxlXb4EKJox4TXUfcAUqmsRUmMRAyTtlupMxgjxhcX42lPqfYQ7u8yUeeG1zRTBZQ
NUP9bAb1+NZoRDZBbWJmCRONycER9JD6sMAztsIg6Nk+pEHtrmq95tVCNkZ8XjTNpN0EFlBQRWBa
NC948dK2YLQN/W0YBMOVwuRIBqLDouVr0RanQMBnnyCCsHSOTkGH8cFOsbuxQDlMIjKOc5hjEyTg
WlmtJdgi4mLluNEbKdZn3yCZG7atfheTxNuJ3nylk+6oeVl4n5YsizCs8NmOp0NrkZXtg1RyFKZA
Khj6FJg+IEtUqmutqaszZrIMOXP6DFuSAjeQaiNn9LDfBwSP1oamn6mU2LSEf3aJ1gGHJFm4nejb
ZmR36kdpaC7BnGbQVuhX5YZwrvnW9DAiy6hCo1KbugrNB9uuZokvlcW+cPvmttMqk/iJ7u3jfDC3
uhHhpJjtBFEES35hW9V0CrK0BRkQVONjaXjZkRvStDcgiy6wJ7zIkiSj8D1tMeChWwIQJNqqR5wG
im3EA4BsMvbkRRiy6chyozg1ubfPevGY5hGFIYFBZNKTB0rg8TviL18FqeZdh0H6JSCySnqqWbud
YK+lW9WnpDP7mwo3kr+wMz573BKcm3jERQGgKts7uZA7kijpqhym4WPJ2gurr+SVdT8Zx2Xm8AGi
lkLNXm8tezZAEmHDm6wzlA5nBaTTWBqoFM2itDOTbGnUrh32NXxOHPU5z0fyVHWBka8plql0kyeb
3vfd6MfUlrDimasolcWKibtH5oFb6ibXOmZmPNSs0Kaeo7+n7Wj/cJZ17b6z3g3bRU+b/aoO7ASm
vuc+ZI0ytjAd8rUU1rh0+xGISmrRQOD40a6LS/aoqrN3NinMGyc2aATWwvDVs9dUP4/bbIx4+3tY
yAZ3rpWwfA9j0Zg9mNBWl7aOuLvQ2lTco8WtHbZbz+2YWq+qd6ITW7vpuSnMFahm+hKTSspTZ1Qt
1ToJVx4x0B1BcRQdmMwrHp5f0VEERmiZbpwwaPZ0oA/7PjG5Z3yrKoe3P1JcLuYS88uj/p8h/2+G
fJN5lKHn/x30eR7LPC7Cn8f771/zc9CHUdMlTyN0NgH/tjAwBn5AcoYsNpMPfrEy2h90g0X3hXjk
cMhk8v4x4esfKCl2Z4/NnLtj3vv/mPA5SnIJ4msE7oCrkdbYXwe4oKN3ggK14dTln4Fzwyz59NO7
8R+m+98mxL+8wDyw/jQhSmVmeaV4AS9xFjgMF53/Fven2Ack8PnPL3WReH5SBXSIxh5ztTBNqFSI
Xb8NvyPhlMwGGYOgA6RnVg9Zf+okKX1PMGO9NhcrUFTCNda3+jevUAnCB+eQbup1mH8ua4rNQlgz
VsQRbhvIUN+OXtF9iTmmxfmx+xar0eeITfYtbkOpz0ihAwzEh7FuNxS32oempa4yqUsyO4ycNTFf
oNbgXS7pHtE7GnfwoTfp1rCzvI7Se3TKsJdLxyp6t1zxQ+QcTxzsfYRAxUFy0H+k7bu7yoKaitwJ
qXLYgKDIzPzKbamtwzI5nTwjtYdXnuOEGTWKARYeTOolko1l3liaW030YPmRdj+w6bWKtdmHAUV/
pB2SVgVzrj/+Tov7567xN3cNlurGH+8aszRw+CKbL+PPN47vX/bD+2R+8Mn5cWK1yOB9czr/0AZs
tAFuCi7kFJ0Lnk/tD2nAIAVosCSmv0LgS5qdyj+sT94H1CKM0/w/OuYo7NE/uji+f46p8fjWzfEf
PtfoCb+d/XxuHbiRwLJ5cIR5iP76ycbMwWDc2XLn9xorgkKa2D8RHdMrOgzsK6XLur8P7SY4lOyw
un2PkHyOKq3Pt2ligLpmJUQnIO3S9BQEHYX2nWSfXKlwGVKsGp/pHdRp9ylgSfvEJyYy1KcwNSJz
BackeFCisD8yLLxlwCtYM+QPPU/1+zYtp3Mj/QcQFhQ+FMgIi9LJAhwRBtZkLCXTdTdYdoHZwSOT
5rC+b6tW/+gDMsffoMXiriiG9NBIQl5l7sX0OfGFg0P4gipKdcpVSYeOZrD4nYRGdbDmf20ETolF
VZoKD1g+yT18eXJolkqrN7MH7T8Njb+crCah6YU36sIOlW706X/ZO68tyY0ri/7K/AC44M0rgLTl
fRVfsKq72PAugICJr5+NaorTbEnk6F0vbFHsrMpEBgI37j1nH77/HGbWwKtnY0IeWgrlH9j1gzYq
anlSRC1FniV54eDMkEhM9JoFc+GgDl6mQvVp1FS+zghlVFduNwWRg+LnWAMhOIJDwKioSX67gZ4q
JJFy3Q/5GADuh0qAVDUQpNXlOWageaAtIgqfk7PZpdqblJbzwGStJupNWsal8IdAP8yOUT2vZUUe
1sSU5lXU29G7XHR+WlVny43fVdo3lc1BtFh9ci6zJfvQKLGukWygINve37C9K1a2IPGUf55Mkpqa
sMFVhvAKNMFeF7I5SLlOhBp2ilMnFxmuw7gjU0NmoTfmJsUuRI2MWWNZzpcQurIMXj5yo6M7jMwc
M4d4goOltkNKkSiyubS2PCu7PU0CDVdIwDEFVp6arx3p0e7e6FafPMLSpgs11qwFQjHPhRyGmN9O
HOQwODkoDHK+cb9Vz4LcigdSVdbXvsuGSyY+wWOhJn+fWaZwY46v1hlKRHqR9LBeULOgJiE144JG
F1M4tyDkChZBTqODD1koNNiOMofmABHZDrE+YRF0g9FFfNZhHG9m5lv2EBwqdF/fZteCspaIum4h
rwOFjlMTfgJdf33Mrsuq5WcFsur2LoopYBe2NfENh5NovWI3gr24T+pgvcrVXEYWhWesRj25ql2C
ZIiTmf2DMQbGXlSZ9VzRMzjUPmw15nkEh8XLmNf+oTT04WFs7VdnrMjLY+jU+MtabPPEzWcnlQad
vqyu6jRRIyMW193nviLE2cMPLHU8g5hvbAIhpC8IYqvaW6QD9d2gWe5+Xtf61sltZrxpgw2YvM5d
7bn2FtU57szAVufM7ssKk+OMBq5yrCfcprSW6pX4S+JWuFGB/oQ2zPGoMWEUg8pLyn0zTiSGtCPR
inpSwAWcB+3Qd9ZwBUkBJodvlReItZ1bXHeEsKKl2Jhvgy5p+FQJU04t4GAB6U3G86J7rxMEnit0
H+nXVRQFthnSSla+etUFZdzAdpwZjrdEnK4F2L5I5zXvipAZTlCFIOY2beuepz7JhfCYjGwns4n4
cK1s1NPirDqC7T67nmgtgFTuWgI4nPVg9p5u7qwVH1so0k7Xdg0pLLT6q5E0Nqj1pIY2jsGt7MwG
EOZZjyfXXS/mpGvvMmIUXgI+vwUUTi0FAp/WG2JXpSgrEmK6tdXdcHIz5/ew3hh3od5LGUGLb2Ew
Np2IkB1mj66HuIfeHF5EU9TFBTNgwAOTYDSvFyZiVsvthkgE03LI9LSJ5rV+h3LY70S+mnCkeu+6
XaX2WJZk0oXSzNQ+mJeCaMamGgE7+ErcQmuEuYARklMlmzmwBnalwZXJ2+fOggIp+cZoujxXLXco
EjoD2tR2F3Uum9YCHOVZzLUfuxocKvSwpBvileMJIxBHHZaU7Rl9pWlzO8zmPcANfhHuyiVuTKQ0
hASV6mrWCVBBbaAFzTVP+/WaRMl2jdtWEdMiG3UlwIZ+55H/t1z623KJAcgPtf4/T1JaMWb/E72L
tsp/gipQ7fDSf5RMDsJvahzynrbRCWy6P8YpPngEc5uxcNxxoRn8KBd3f+HhY0BOZ6xnfmrC/6iZ
rF/4q4R7mRyRvlMafqqR/qpmYsTwc81Eu5zDHlNSJpe65W1y8h9OQ97m+4VFUhyRiTGkM4IyA1g5
pNAizUnggRmnTm9D5OsZuSiE+dknNrGA/CfFoovM2d3cwoq1v2udNu2xJ7UGAdIdUUg6EhJr+Khz
x7/Eq2afuk1VTF/FPo22ZHS9mvQiCcW1KMUMek1zUSFDLCtKFlxt/iXZU+1bgwrkrdMV02zS45kv
0oD1Lw20f+9E1DEVD2pCtNsGRmkoW9PvDmblZWI3lNsA/DtKtMQ3dGv2Y/BM5cAvntmrAJAM/nL/
qTWuc2O5F8BYT0m5UWOtbvEAfCJEa88t6Tr+2Q1QCQw+4/AKgSVt0y0vzGg+s3EQtN+uJB+jYpW0
csIusBm4mmYKAdmwjEdqX5KmNtxo22ryaE2Z9aQ2WWljMRFHgoQsllg+4zo1t8izzkOuW3zmD4Fw
YczuBcWAyRxP/0chNtnt90wdHLVvdEr1KVwswV9jkAruuHWc9zXldTRUeQNMXTZRIFHMt7pFxlaR
ZEwAJEJUFOLBwqe2N3KzXzLjrwqdzx5UDgpgOesWci/SgBvSOa6tEiqbDxo1FHNOsnSSTyerDeDA
5PARfs9jIPhzU2UTKuTGrGuu8PcvlGk73F24VcGzKbdvmPb5cstXOgyvLvj25XLuEujFC5jYOkYy
VeZ3Wm3yEdq14Kd0U8Y//aHCMQAdlTk+uDbe43dI60yik4PNnmSxQz/WwIq6ra/4wpMX0mhVK4qF
aVbfsmRLUtKnJnjmsHo/qsHZr01GInyV5AmG/aG481AL2iGxyVrUGTXza5sFSJzutmprFnq52DLZ
r13KT1LJJrf0Mox5vBOUuTjhSF+jM8YAaZxYDaZA5xMG1ojO9jOizLcNJuMk2GwJJ+nA4tNM+KTJ
ZHLrgaodPzCXQPbSt7y0bO65CSEm8QW3nY9W/7veuSy6Bq0pmaR5VAY8s3YTSxTfNrflZQttyD56
mKdOWoF5HXu5xfvOlUSKXsNYvLd4BpINNDMlDhNDAvRdNgZjozYB9bStkxUg8ZvcviLfIu+zdlCP
+AYSxwhfdX4gXYWkJZuQgXWagl1nG90bUqTk+XMJ5xrpXGuJUrvdbvbN9v2WuNNyP1uSSzJv6O9P
eDogIDDZGe7G/af1wzIDLtwIlNWKuspnwUiPgKwKzhErYLslKCHzA9RDLt6aYaXodTaO3Mj7t0/Y
eO90yGoQzRmPNkC+Z63QJy3s0BFScdNKgWrncXO6LShwxaSIBGVnnpjF1HwcHUTw96C3Hksm94Ou
s8A0i5t8KBE0EORtG4+TOfKpdRBOIUNIizCgNkAFWwWXqt8kDuNn8gnaFqQzleYLEpi9IbNovGwQ
ak1AG+EJr4JYh59+BMyrw0UnctDpFy22wCYIQotLPq+1YDHdq2GV2S7gpmDKLTiOhMpix6pN6BH3
67BAuNnE+fmK6t2CIHFfBmzPflPiFamNip/zaR2A/0V4z0gMl84g9nF0OskVRK9zTxuMv2RmZf9W
oj89BoxyDiAICY3bIrnccjM3+Fkh1MMAcd0+LpIt0lJ84KUsWVFaADEsrkzNeEx00lzPaesR0Wah
PMvOGB3J89VR50vbxHcxzSDhq3yj9OdkguwMQhwsBjM2CxyOOF+rGNDO6DC7CB9rsGf0cjUeC2ed
wYGIGq8APk7WizEgfvpM7pk5kSOO3HRD+eZpqWvmGoyGug3vFWwrh0DwdoVOI/jxJi3qD5TypJFk
Dqt7c4BgGAueiUg3igsbMsMReAjums81b5uABCJ95DNHZr+tf+m5xrXMJ5jrHN35nPr2GJnwjIww
dxy8F3o+sL+JYfRjzivbegw2f0XX+8EzKkW+yO9bGqGMeR2D3GcpOYkv5KnwByhjPRNZgY1aM25t
l7urqkomIHLm8qK+23/ecfXk288zYnMjWnpHZPvPnZWIISRVc+b3z0ZOKvTznJLe9eJghM6jyt52
KWMi9MHeTDLBFkpUyL6+MzJpRn7afEC9DE6i67aHQa9vD+ckZQcOKkXGhnLYyHBZcgf7HIGNcMmy
xshuzDVbj2w/Vj3HRiopIdA4MWQlnVEFF3UzoEA3vWRB08t4srpTBQZaPee0HpE/mD7zKAUTP3JW
OtuNvgnO5MJeyz1JEi5bTEukgInBGd6E+9E29XObGuIcJIvU53CFlUAdYolHEztaG2wPomHzqCH0
7y54xvi3mGD1hHsXN5voOc70hjFeO5vXjWDYNJo2/1vu9VjhcLX92o/mTjPb/nLY/HJi9GhVFtwD
ofyuRxyRJg6Z7C68ImCitEVXthFI2Bd4n3vsOHiwaJ7cdvYUFogek0/54+pWncZzAgRrcoIHVLOr
0oW1bJezmaUDaep0YJCma6om8gZOe6Hb20UEi7Y+GoDcsjC3Oz/S7BLlcmNOQQg+f69LQpmdIivL
COfsOoV0YUiWXl1C6I8By1JEKQHDKKy9LLgYLVvd+MvonYci4DGXL3jgFw2DXD0bTzAj2ysNdsZN
rkr/7JkJq9cgxdHNfKhEftFxlOoWAk1KT16IZcIDTGiqFQ6as7xXdls8IX1/AgHeV5e4r+y7vswa
7CHDjLVIiWDvY3X4Nqwi+JL5nGOHOTBDxSLb9Y6Xxz4H1f2qFXjYNwHwuoz1rvY7aDa2jV9eAqm/
8kVWrFdcL/ejGP1mrySsgLXKdZJN56cgKLp9mQNE9pL5V0yJm9LP+5L2y4pge21io8Lta5WYPszR
EXcDNgjKn8bdOUu9fC0kwZ+AUzEPDMOVn2fqrlarE7WerPdE+dmHJJhQFgS5vUv74bEPJDoM4VIZ
7Ya6b69AuLNFkYsQOTOWh5S64SxrYZxNvJBHJ2iHUxlI+7K1lI6neWloR/QcDPFqEszc+zstIF2w
YMdC+VOXt0AcUEX4Z02Vxg0PAdCLNindUPzdUwUg9S5trchqrOZoaoM44C6mZl27KV7SQB6dki+M
FC7tbUBeFDPFC2AebVai2oxJ19PvS/pqly2S6yfAW9rlWncgYDTf43Xoit0v41QxaE9Mk7H10vQH
bAzta0H5vpnuaPOzvs3y0RSJf/RmS7vW3V6H1294cenbe+k5kC7bsgYt5HnvWlm/LtrWIjG8aktP
FQOifpYNhokZ0o8a5UFPyixy/BKRAsC2WCGAOSRpNp6mxvnostTemaNBuGKnV9tuZZxW2FDvidBh
XiftsLySMknKmiaoBHO9iddSL3cjWqDHpGdHYecX9Q4VBh2N3PSO+gATrc6QRwwmQ2EHt9x8mUkN
sUNnySKQbCRgEvp4dPR74mYrY5c6lQDT6/W0Ku7zxMAmbxT1RitTw5R+sPmne4wYfax8o4PYNTW4
E7IEYVELpOIwupnGxiRy9+iXcn7WGJz6PPbI8qHtZGSxwDqOAr/f4Sxpr/KB+yKHzPXcuX51Ui6s
50Cs5R4wsaI3o/OvhQdKBtv605wuPkucYAdbO+dIhAC7lpIIxK+k/KWXaV9f0z4aXjTwuxe18K/c
EhcND6/kocZA+BrMgytCoqsS6Bl9v+Yvg9tJ/VSX9PzOWm8oUx7ZtQJQG5bsZ9z0GpVTysEtuUnG
YKaa3ayZKEla/y3pKzb1pCjmbmX7XvUAli4oJIbpmBSVE5mVTfZ7OsAiprHu6NJ6g3HFU5fwzdWN
/Ny30j09MqcGfyz4/9FRYArVnRoD4wSsT+wcSQ2afUaKNfNAIeKSKiCjzem3nnVDLXih8LVSi5L/
2s+U5Ug9/k73+k+SX4PmOrFDHKBNj2P0T1pE1EkVDLG8OCZtQP5C3dJrf1G2ksOrvSocuXYdUI20
DToFN5yRxx9+aDn8i4nH5jXvfhgvksOO1tjY/tg49pbJaOXHw/ucuUarzDE9OkvgY1JrhhQfcWAk
5rWhDVlKsZl0B2ybGeamLlEN/aghuU6b0Xj0dWlco16iqvzrd/UvLguDIFD3lO2I8Lbp8o9vqrFk
QpvRTo+NRunXLzz9d0tOPCwVGYGS9MqpfGRNFEmsTenfKaE3pM7P14RfT+45URtMouyfhkDN6pWy
mRTXZCUJ7lgY/YrgYQCpX/CFZKsDytWafeux9BLtZGzl9/e88cnuO/PGdleabaFORkR2HLcTdNen
TfHtM8R3bra43b++XP/iS3Q8z3A25TTT889p/I/XawrSXLPQCx2bZGJAE6yLHKLMLdFmCScAp93g
fNy5y9C/13a53vcjvYqeYNXHvF3Efd303ylR/3aQ9k8IgcDAl2DZIARs5Lw8hv/8DWoOuGJJ3cD0
heFT6CK6vR9pST0PtHgGOs/b8RdP0PBhIwg/dRPni2ZucQIbgkdyNAzddgbjyv71pbJ+Zhtsb2wj
irquTwvd+fzuf2xWTXonatFnx84FdEapydlLkp49C2+hKrKG5gGYpG+f1payNV4A2pbnyTane2lP
wYAhcQ6eoYBxWkYeSl1sjBxjP20Wqa0o3/MU726VEE0diq3X0wQ6d7ZWJ3RLSk8s8mqlMfjx/VCK
XGq5l9i1UzxDHRlYyWaaZQK23G513Hu+xYM1mJig42Lz4wT015djk338tNRdj0GnSygLLcR/yhjN
DA2N/+RpBytz2APNVhEw48vtqNMsvHs2fuLsTX/SHhpTbbiFOuNtrblUDwtu6uYhtWC3R47CjANy
gP/JxeKfGNzJH/9sD1nmJtifRUGXRs6SPKcWMHgdAaohFj6dcFl/z4x2TDxbUH9WtFJoIn6XUvy3
E/33nehtW//3cp/rz050/F624/ufR/fu9sLf+9ABHWXune2esXhoYRH6ow/9iS/DDsVoHx36n2X9
hKqANcPIRFTKNlz/QfTj/ELgJQ1jXsazh532P5nd296fhfCbBB25kcuDFHQDy/lnITwitW5wF8+8
VLpjp+qQD+k6oms29bBehyttJEWqq70KtZzvFH1Ik1y90T1zUf3mxnGYOu0yQXewW3ut3qcrXmKP
5LqrNm2OcOvl2e9nwAdV4F60stEeyMhCGN6kCEtzf4PR1u7DxJnjqfAJfaCRjJ7V6Po2rAcgni6g
WI5wytibtGSbMJgSjPo9SCHeN0ZnJz2WeXblWrU4MxJkTNMnd7Pqb5ahjbc9NoQsbBz7gbmrD82M
CDH3bNgoHbEgxlnaf0gatbEsugHqhCgiYTXrFWIfwlFGPebE9TXTGGX11aDtKK2MPV0odYDvxN6T
mgetcZqXYJ2K3dBtA9TK3lWLuBHlau/Yrcd3YY70Qr2aVoRDzIFVu/z+GponV8rmTOAHxxU8yb2X
Zm1cG4aiiWoylW/XjQDaTUcQKzdiDXR03aXawVlgngd5PLT1ztqRmm3R34V/OsNIAjlTDWdOY1eZ
Qe1HXXof6PW8G4mZCWp57OxNZ1yZkIiRkjMOTvXYTHT24QJ9YrY+O+PEAA8m7A4Y5xiPgD7japVp
JBzNRVYpv9QDIvplQcWO1feiY5IXWTjuP8kCOZNmhxCXGHiLFuY8fMPecY9BEpxHRMeRX5oI01Wi
Pa8WDQaOlA5kTjilllyWvWkT7YAiZD2ZVDGP5F5AnjP8KQYxTwjBYjjkqmicGxbdjhucWPBf0sMi
XYAt9JJ2gVH82i2dfdFrcEubhLgtx+qBu+CAtDjUZJYkPb3n2FJBwSqL/rEd3Gd/UZeFOeOkhuS6
1xqOtYausoPX1e+KCM2iH+1DgceKzvfc7JCyaufeDH6z6drG4xQ4MWtiE46G7syS8EV6R2wJEuCU
USiHnyoq05F2h6Eie6j00BidU28Wxq+rrQx0rMPFopVf1GovO+y9mHPzYj06DU1TpRpE2RVrAXZd
H3tpR5KZgk5rZ+sS0b3s49IQr9owYnDwloTIimGKBsLxDgiF7V1rBfbeRXmyT6ziSWDWuWp0ouYt
/0saDDpBmiAXnM7VHpHJQfdBQwGgp8rz+3qC1kDwuU7bIVsPJP+IR+B7fmx4QXmvcH/Ew6CuUFdU
e/DJ8w7NhbtXHHxiB5XSrllIoBlNTSdrRqidDhVtx9MuI66nNONstBBQe4V7MjjGRiiupyMTm9Po
TLCANF3GGk35J7LquIp+YsUm7Y3IxUUKEeLTuN9S6DiF/kRCkR6OmuFy5/ZqD/LAiwIJIhuaQPNQ
atZ6m3CaOhu0Q5yQ2iZjfqGV2c7t/BkBQ+1GEhoKY/Sh3PNW5aWHUYS/qF02BN4d2pKgeLv8AuUF
3mjDaXDqAapJHuuxp7ieHZOMo5dVBdBz/RtOSjKAZxJYNyIjxJPxAaHgiZrYPfvkRIS2cO7dpOh3
THjaXUbKUagITY5tm4wFsw++ghi+zxlpMR24rSSRZzppsoc1136rbbXuKwEYefRASfH3B685zO66
9SeaZu+lmogwMnTxmlAGZMRmhoQavfctHN7Up4uMNP/obaHBVeltcnE5RoburzsTVUssmp4llbri
ajW9vazN96C3utDPGYFPoAQfEjNLo9oDr7Jq6LmNAhZv/9s00KLzFIEcjigQsFfwtGFcY5quzGlX
rgw61rHsYtTQ/jGDJ9FW5q+uO1wWqV2cBmd59ufBo350x6haLZewqrx5DILppUrEHOMJ/42oFsC0
CbaWOa2gD8kLzx7Fdeeb57zFOeO0bcVcB7aBLm6rLGnixMImn/T9NyGkjmfG5hCsZHuwbdiIoCGK
XT+P1SWTKHGARuFjRQKYXOEsGqzs12D1g8fVXo/4u40L5SK+nsy1349+RY/H5zc2Sj3SLM5vB1iy
hcFDaNGSBbUE+nWSH6u9AJoS6rXzsE3DYnfs84u1H06pAKIHvV4DAS7Jf8l4vACicN+qcnmdEymP
3up9tNJkvJZWGSaCcT4szaLtGRvRXKmn4Gaspls99cBX4rzljc9XXT8k0eigpqmJ/SpUu5vxqix9
jvYMq8/JyLQXGXRF2ENat/IOLwHojpM/KUL88lxAaUzcI/tvfs7ogB9SjV2OzCY8QGRChfCqwe0r
y9mntJv2+PQJfLE745B6xcs85Q5mGv9xHYeLocSOT7/1m6V13rlqqmRrNUFh6lxjT1CqvzPsWj/7
HeO0FjQRdvU22YNzaePZX6FIfqmoi8cnGzA5Rh0abqR5HhdmenYHURgs6fw8ck7zNvQveaVkvrL6
av8mcUQwM8TLmHRwk2Ercwbr2JNHMiFW6RCEPVmS8yPmmBUsEOhAZ2jZvUtsPd2cQwU1E+fespEW
ibd2WhrVnIU1DV4QFa2PfxCtXJVrWRUifFFCXH3WjP8tr/+uvKZ5Q4fg35fXN1ne/qms/v6C38tq
X//Fof+iUx17zhaZgfLjd0Us8g7fwFeJ9RX5PX0IGhX/J4lFcGHSozA8lz+2pI3/k8RuSF9OdHjI
eTlxGv+BvMP4Wd0BHs9AeOvgI0Ggicjkzyd5qE7plDUOuJBF75LYLFR5n+HPOUMUniKA6iiwkJ/u
qaDUHnJOcvbRPL3xYF6enAbdhe0Wwwvc/OElXZB6/XAl/0X/6udOEe/O5HQBGsExwSL+3GcIUNuR
tRrYp2Ky23cns6Hx6llz2Tgb+6zPq/UQdDrVRNcimf3r30177KfTMx4HtML2dirC5Pspv/mx70KY
BsoTmfeEgCWvdZ8w3ptlHlyVAaKs2O0c7xKjaeNymVzvYrGD/MlAfvHrohr14cmBSUWnVuucVumw
K11ZHcZKyHIn+ta986ii1mihE35K5nq8NDqr21Mr26EScHaKpWaftqehvsnMVQekarBN6D7NV0S3
nhdLqcCY+jLT8A2NLjV14ZpvGKowczHRDukqQC0bbFKNaIHcI7VrGFQg1sfaY/nlPu2DICNxLGN2
ltsb40ZoUDm8R7koUTGU6XkGe27XXAub/pyWbQ1d0VrTcaXbEZUAdcOCxvwaKm+eeuDkFB9d1mRE
ui3ra1NsEagaVt5LZy4o+sQ6vvjgszBS6sj8QlxkywQx3qfdbZXrHlCVS1glylXNNucBULvZ329T
lDt9yHMjLkDMvlUYBWiXerqIfaaRu1lCCN5P1gJbLedWuidlOkVT2fduhYkuGx8N2Wa7ZvRmeQr8
oErRyzXj/ZJLyjzDmglpyF1D3zMVTvwQJBQql9BxGa+SZa6sC+yhOoVJmptzSKCcDJl023ythWYf
qQNNLaxsOuOz47x6xeoTZ+U2t2UjFtLIepOWuUNfyBYEYIWpvhh7nKdiL0ZEm8Rjagdl+ulHn5nT
nkxcKEXTFHOnBifIL/W9MtcJnXcri7MqfKiCzui9Z97YHVWtq11QdeNxzclG3I90eFUIII7mOI/8
hUKe0+sBKbRB0IC/nAPfSJ5JuaRJP2c8hEjOzX6zZ326MVrsnWHeAKaikVS2oamIhMbc29Sbq7PH
DTIpxwpdT7hFzL33kKVaYV1LfKUOWOOkducHQ6DEhSXoNTDgEhRHaVQsCc5jHzL0R1PQ9wI0LYqD
qbfzB2oDyHhTSdhiBoKmY1g49IHI3zGHQBULGlpMN8MgkrOSyiIn0yqmV3fJwbGsBAy8K80aZZQE
chHcFb02fm0SWYDqDMYeryQq33w3StFoO1wz69W0Gs0aDbo3Gjs50XF+WK12XY9If7cM+2SjK7aN
qNNYyCztfkVfA4QZVykKbzQ5DWPSudSPqNYzHgVjcykyoJ5xT238PrR0N7eWJkt90dsTspbynnCb
bTNk/B3Cd2xuCiW9a1OS/A4+OuC3ie2zrRnCf3I7jZkR55BsrUd7eBlztwDdnE+8ew4+6ti3iOLJ
YIYMkzjt2wxZHcGQMzHJy2Zu5N3AnBeAlb7IL3pBJXkFScXRr4MEOU3UmV37jmaC4x9je2Sr21ZO
F4DrBI7K3EGhYh8FNzNdL7mpniuQPnkblbOlSmIsEmKkSd60bWN9d6Rklnb2p1znjzINtiYGMTxU
yGFrqHl6bdKlysE34r19Jwa2ZukIBSpKKPe6HwzeMSOgVtvPxIMUIeTn7tD7ZnWDxGriWNrmWIeI
UFyYQqa02duWGyunTL8RTkX0CPI9oGc+AofT0nojGYHA4+rLWsNjyZaoZtYu/PETshB/urZ7uNn0
8Z1Exs0gvF8Zt82o93NBHGuVKpzrre+uesjo1Bd0Y7z5rSU75DpzVzyRCN7bMPF1sDnMP3flPLRf
BmN8wivhniaGyc6mOZ/vpFuBP9NKQqsPPsoK3Lx4rpi1t3R+bKdI9gbq8avMmgAfaRrc/Yx6/tFE
xeBSCkrnK/loLj1hy8j27UzukdlCg64MZ7m0ASJeAPDPLqWnxMbS4WS39H7n4E8XxoVFYtMpYAIL
xntIkCfznAEOagVrbAc9/Eqjrz2TFIsBqzC6R2IT19Fr1kMzWwSeGpNbiJh9PI2c1LFJI2TDH2pr
ePlv4fj/ipSwzYCK4i8Kx7J6R0r5557s9xf9oydr/4KSl/0ClxVQE8Kr/ygeaazSeXVdD9GwbjLl
4z/9Xjxa3vZfmMxQuJjUe/8oHIFPGw7cabq+6I2pOv+TwhG50p+rIwjVlheYlI+8AzSqW6zbj9WR
oPnSLK7Rn+1Rg5luVzQ2phGexOjfOdQB7ckJUo3wP5hkzq4UxMA/oSwqPjgFmwyJYA6BNYjqOsiT
gyYh+j8SVVRdYMPPi9vRbQg8E7n35ii3OWccWKFvFmYcaExMURnm9RkTP67iMiC8ZioaeMy9hhg4
61r2fNmRKr9y/pvx6KQqMzvMh7MI3qZ8tfwjEW8Mz8Z+dV+neUEHtJqOh6ACcCF34GjvLHdLW4Rh
5fNc2kIY5WceYyuA9u07YqbcSyb/2ZjutarWCZ0HSJotiGWYTc/XVUY73dtj71bdNYJ/Pm62sAvh
GFhJij+CQAB/uauJ+wE80mAMJXGrN5MATGMpkSld+ybhizNNUK5nH+ZrLZmhJ06g0wOeJg8LepYY
+tcZVumsdmWWO9RUDO0d5AQNJ9YyqqVQGqnTEhFISHglPNhlpMtQYWlVvQ25o+hsFZXulCJEwJxh
ZvD/gWa0qvhArbIODnEQdbo6+Kagg4SeaU/pwSyXRFxj3dJO+gyVQiddLFQA9nCH2iIshqw5ZZo2
HVKnM2luUUCH1qCrcCIT4M6oQGS7Qbe+k6UGrwOtbrSWa4ZnCXEUOSDlJeRGGLGDXZ/Qh8pD2Uz9
GPZN60IJrLaOwEJIZQZ1o4a/h0o5vXHMoImmrFpiF2Z+bI/UKwW0RvC8QXIn6rl+SRptJAw6qfxQ
aVN3UxXuU9nW6Z2FWud2zibvjk7y9JZhHYpT5uNn0WXLHeuhRVLX5jwZl+S2MtuVJKhOM6NZSkod
hFAxbmTvOgjK5DnrFuu4ZK52ozHTpvUltGA/ecK6TOCXHzSUyoreJD33Z+R+TojY1H3qXaN5QPZZ
EtCeZCm6pKK3lgh9m7dELSqBU0NPlEzrcah3xB+Pp5kC/TBXZfpsYd67CBQZWqHROfMjOgCmEH4n
CJCQpai+GbNNIWx5CpkXsrtmVzICDFfcmbec57yTmJ3HAkDGUEjbCm1r8S4NtMspz0lVNXiT5HSD
SNy8MBbQYbZNAbzxmy2cOoO4o2JvnsWwNIcp8bovs5m9GD0Z1mPl+2e+aWC8nWVH69CR6I78/Q7Q
WnZuaGY9ptjAXiVyx3qz0phfi1boF5pqeJT3veWd52oJ9nbR/QZVJzkaDmYc0twYsSZe8RCUvnzV
3aJ6WSmwXqx5zLeER7986bUmIJ2QO8zVRnFgmG7uAm8e93lH6mBLGB7eyOqAMois3qBxzvMygKho
gPt2IB8CjahiOi3KUZygOBbmt01SLEBCwGRG5KtarGImuJnjL1WYj9oQw3Rbd+0sSQ1OcJJxXUYy
xqosSjWdScow4yQNmpiDtPlse5p1M2riKVfioeg07wOkLqnJIG7IIkGH6SF96RQzBVHYFzUy40t9
pMrihJ3EXp6eAnvwrtZZ9NwacnhQxLTBldfbr64k3aKbVXtLj1B96Rm196GhETAS1HNHIl9qP6WZ
7URuj4eIGUy/wtEI0ivmgPJtdIhqIQktwtqgRwjKGAIUizjLvEvfaTbmv1UzpfIw9ZemTOad485L
nE3SejWp7I+W5iFUWuZ5vTSXzo/t0uX8NtJY547DlH4NMF3bC6orJEm6395BUgY0140Gk/RNzTkN
OYJzNPbIfDOyjZejSSLJfTtv8+Yyna2HaUz8L+VcM3WX+aa29Td5Kmic9d7WEoRqiMDeJTYMEOAY
6qhzNrOI3OT2qdEkOB38DADJbKNL3DS9YKCHaw8l3Bqmkqhvw0K7hSAOgE1NhRt2KwYSjRzea0iv
+BTn/2XvzLbjxNKt+yr/C+Cx6eE2IFop1EuWfcNwyhb9pocNT38m4fR/bFdW5qn7qpus4Uw5QhHA
/pq15rKroBfqreHMe9AZZx9jLSJogCSYIM7AWiCog9ncWOpa61fzpVeT31G19nulWV/TujGudUgq
8EsbmvbCZ7aLcoKbnBg0Mvm8s2/m+TVRZZSC2fKWCKhijaCEA5n4XIn2kRQS9lJ6mwQsjOhZWYLs
UkZLoHYX/77R22qrOQY5cRZW1UOsJTdFPsY7RskRQ/NW/5g2NvshtFQ77ve3jJ3NQ2N0U5BQKD7F
LpY8PWnr05SxA2nbyC7OdgWlyO4kaF0p4oM2qRmlR+n0ewuR6j1XbhlK4U93KYqHr41iJYITWi9u
8wK6bOxE1ol3CF6IfMCgstkqMtK3y7sy0uxdYczVUSfUJxBMksK5E+m11gI9Bsda7ftBDaEFl/qT
0UK8KrwK/K6bf+47/Y+sAUO5cDxej1MZk0TTTcmd5QHskl2VhwgYjGA2Vfeuk6q0HfR5eMwI9dte
ZNNVzOTDQqAcmq0WPTJ57Vb6er+ffFZwc5e2t6CETH2bLT5MbxhWyGrbRDtOqFpTCwGinP5ohVV8
Bjo+7GKch19LjxjreSE5jsfe58QrvrV52h1N+hLUwTkIH5v/F8HU2Mw2a0YwbuIoEFOEWJqMHYYB
/XqptezNzzzyy4tE22MuJuyvi4r7rC9MJKJZuqv7rDkOFCTbARrZwbSqbucqKi+NTc4+N5LxKi2r
gvtIsTrsdU0LBcLJQNXwn023k2+9PaUB7/0JIpQeDHPiHAA6NEFqnxdrqg/SKnNUvL6xq3T7rRH1
/TB4lA6s9egWlz2PaG0zm9qrTnLYJkmY3xNgQIVREMmYi+rGrdt7V3R7grEJ1C7JwiUmb50ZPHjg
ZE5I++KdbNmjYiI1Nk4qMUkQetQtRbyLrOJslpr24Hdq2hfO4B+sOUPnaZb3WEzv0EUmO2zOJB6Q
jhA4xYzXftDBf+fFviMDKuwXYqKsuGLfkAzgcUaQv7HmmrdajzCZZ7v71FtGelgyCETARb41kYOJ
eQbvliJZ3eAmsjnI8oTzwBzuJxQSb2k5I7fUuPyqTjs4apT3jkbYpd+TkzraAxM5vx6OCnwrgLyY
lUm6eKeyn++L1P5sRe7zf3up/1MvRSfzt73U3Tcp12zcLzL9tZ/6/oM/vJYWpElcjC7F94qA8H4a
xq9zeh794CYu8/Z11PxjGG984I8cDD0/2rD/7an8Dwjz6KZ0TzfxTdGF/QfDeOOCOvxZrum5KzgD
UI5hsRgAYvlrT1XQfS9lLdisuzKfQ5jSTD7tYo0ajlTlr04f8PIEbrblbuqdxt8YXdseeaIxw1wa
yG0BxGDNR4PRF3aYoD7QNtjKB4ZjbzWn6O20uqtpjEQIFFzpm6UEiwd0Bth1ps/QvZ0C8YNmQhne
sjFF/88ZTxWF8HjZryciBd/cnubV682OQnB3LMtzZGh4Jyxcldv2YhCn720e8fRhGxcXC7l+cZNf
jOX5xWReXQznPG7yEEVIFA6JJH9gSb8BqYjfpgWvuuJnXu25yga6PrzsycXWrl8s7oglgewPq/O9
Wj3wqFuLq3H1xadV0p/HCa+8vrrmI8GjZVOtXnrGz6x8SW4ZOdfw2qvVdQ/5FuMKXSi1Uh1hvV79
+V7LxwwsDUU6dm9xkiSqbOXq6TdWd7/h88lbq+N/Wvzyrl8pAP3KAxArGSBbGQHJBRdAXSdP9M91
kK00gXxK3J3ByqMPWFqepavHYju7DoVjC1UxC6QtPjLc768HUAWdHfePOhgx2BptBMrAwIAHIGgl
HMh2MF9UkRs7aGfeHjtTBgphiaIzgl04iqagAaywfNv22D0QieZlW8eJ7JNJ7ux7pxFAbpX6gzve
lX4hw26ymj1hwHfWAD0McYZhrvrg4dPaDTxjrFK3Y5fZgV8Cguy8PrBJ/mN+1Zd7U6rihLo5umZ7
K+9tKtYzKLKPKa1HiC47DzHpzzvZxNHjPNjN1tHs8jCRpScqHX4/OYUP0dCQ4aB1bhhhNTwy6AO3
wmyztFiqJ4OowmgBaYWoqooOmR/ZO5Lc8ndknW86PKBdZeHCBA1S6A9c5EyxlGrIsNTLDUY0EkxA
mBIObFhIT+z7iqstQCFyBV4w2ZRe44Ra0r0umJA3C3DqXcLebWPPHu+yS+wgHmBP6oOewgZNtFf0
zPGxLpLmwQYGf54Ro55cnFkk9iXzttXViJeqxQ87Nlw3XLYT2T1kItQMfDeDTNIwExbtOZsl5njM
+R7mqbc3Y5xaVbx3rJJkrmcvKlS6Y3kyresIfbGcIcymJE68h4nsBKcOZs33hkfDAJ/0aCOBgf5q
46nRX3RyuLOtsLP0ymmFe4/jKko+KmsBzzSQfWDupF8x9C3wSfL6Y3oDNdZgyVfDHSgynf6tRZoA
wFOvNPsVsqHMjlO1+k8LJgP8Nhj2LLlvsVKMj2OaWhP8mssyIL5sBnJTjNmnPCcrQ4bLmEuXgEG7
oyqrHX8Jx471UMhlFsefSj2N0ZUmesr3o1Ullyd6MrFVMCKw3+ipWsUd0+wSdImuxds2pdnn8WHu
PesT2QpT/+bmvp47n/iM/GHcFENfnZjRm/S7Msp7k384UX7MRGUzikrE0EdPMh8cUjwb9quB0be0
8LgT1ffN5X/X5f+0Lnedvw/Qe0iqr9/+37Ervsivv6zNv//gj5Na/0D8AvADNuNwBy4k6R8gKf0D
EZxQzLlHOccZcP7vOc1PMApdtd9s03+afVr8dcDVLvt3/vg/OKPxuPw691xJ8VDs4M8hXYFY/Lt7
oWnjoS19vyK7vCNOZE4qBhJU8djgfBxEhv06leN4JiEXE9RQvxbESDEqYwVUDQVP5SXJw5rxFvVr
KZFPiRebbDB6zqLJeJIBZl8Yhh5brFCBNWvuDmH1hLfdvamhfGwMpd9lamq/+GZ5diaqZm3Ckcvu
vscMwIaatWsxDh70nPR9EEN6gxyKtaBbo1mVVbMRmrdgxGGhmYrlqvLFnaN3qMna6QssTLWB5rRF
WESia5++d0XG+Ux0zRaz2Y1rqv2Erhtrunz3c3kG//QQKTvhMBx2WHjPJNTfWdl8hfiHmWKmYQNN
v1BFVGHVLG82XUAx6m+V67w2c0eMF7rDtkzMj0CHDmnrYYIR6Ourbg0e1rwbvTdf87H44mLv2Yl4
ehBtfl4/gZ5TkEFD8Z7VqwEb7enOLGbmgSXK0WFVHo3T+BSb08M6pA48VIXHtvDfqAD8vZ5YB6yv
Vzn80+NS4EfQpo4PRghWNunJWA2vKldPDuOFqbZeEzM/sdv60jYZXBj7xk1MZgyO1W0tfqHJSt+r
fr6zCr6r2ex3jV+z67FWdhOLfMWSCukOUyOj4oMykjbaIAXqN5QByTbN/T4YtBHufc3zONbWzzIp
v9C3Thv6t3zT80QM1teqLf4DrVnupk7c9ca0H5LlSvdQYGqjuKpd8uTYqb6bBf+ZrafnPFdXVI32
watQ4WYpv2FlzS/EINMj9k6B5MzUwrzjhUbiOSgWreW6tbMTQ8eX1mointrqqRR2qGY5BTJpQdJW
6ReJRWJbGOrNq5ar0YhJj0va9CZv3NdUiT+8xrz1wRcHDkEks9EfFhvTdKPGp6WxD7ApkOu25iFG
IEVUsofutIf8iprhCt99sp3Inw2QxZgncBr+Vi09w1+jNLHpixcZ628+4z4IEi2Lhbg4MVV5atrh
yVLFeykyHutO1eMdUk9mpCfAj/uaWQOV8+JorLz0lNnM+rnr0mFma71Wjcx2GEpgfVku/SU/x+/J
sB6l3mQ6r6nbzvR9XI4cETc1I63P5Cz7AazrOWSEMN6b8CnCQsURsx0GbDNL/EPjzuOpIUrj2BGx
fFSjBhM2mYstSq7yVmr1vBNJMZ7KpOkCQyvMt17vPs9j61zrHrYerppqjaEkfLLOQh80V+jmy/Ql
citYuUzqkUpkViNfCEx5KRUz9nCxOj8l5gVffBLdWDL/zIxzDHJVoNfluFvMNKz7mbwPSyV62DoO
o6YUiMDJq8jGdNzmptCSO1kReU/C/UulMf3BHszgZLC/KDm3b1IaA3dllmwLB3m9C9KtXnxnV9I+
h8xzojtEw0B8JZf/khlvFYh6bFUlWvdRBI4y9B0BeXxvM7fAQML4hmA4pOuokm4t4Q57RVLchhDI
V1dzbgajmY7R2L4TBHdlOfnpp1XbXyiLfjeBefBx6AFp2S67sN+NQmnmWEM25Qy1R41M9KHp12yT
m9RuzkukO/+gJeJQ+sWHs76az4Fm2pawdO93xD1F4CCd2YWhxa0eglY+GaQVbRxGVP/wSr8rpnil
VbXEYJt2FZ3Yb+a2yXWVmQHPOhh9/gURABHLPI4zfUL/znqdoRt+y93ff5a/OjPWlFteE6Cig4QM
LKm7ftY/ma5iUxJGRS4ydZmdoFocnyrFja2Z1mHS7CJYf1/ILFdtx9Pt71/6Xwxfl9f2caOtDjkd
s+Wvr431aCJPyJOHrmzNMGN8ezejRFofF1dZleUH4au3qVMobKZxPGVjx33ro54mf/AtIRwilsvV
QMAOkyb74EMKCggN3xredDVB78KLQfPGQmEDGfVMLhngh/GBqKUXYSeYmRSJsl6hBaqq/L1N8Nqn
mBlfYHk8Hv7+N/2LS8iEgGngz9GFbRi/fbFGkfplZVh4VYxuZ1XijrivO6iNzT98oqu08PdrlRci
iQFQpsWl9Nsn6k+6p/iXXKs+GCZaqbuZgd9WMJygmPazELvauY/18p7Urju3F+U9OuAUxVj83ow8
l9dSBcBaDm9GXcUaEit/Gp4037kx23GfeDzu7TolRShOyI5ShnqNbWPel7FRYwOd06tBtN2DzNWL
ajn2ByO1TlhwShTDPUAYmb5HKa4KmRd8i8qr9krL3qNqWZMhd0tPp6Fq84CP8wCCIg1i4htXXNMV
evIiMIblzp2ROKGbIGLO0z63Ng4Il0Tff/gg/+IJww5+Tc4QQE/hdP16ZS6MDRsLPsyBRK5LOaF4
srEThdc5mYe/vzjWudAvcyPuQFtwTqHzdX37d5tva8xEN1qzxNg/PsD5P5WgI//hJf7iyQK8xLDQ
FUDyNH6fTRFTkPeFEPJQ+WMNklPBaYyWt/VJj/B63veImnLDOviacTNFfrKFjndiEfqxy7I/PNbp
yHPGFqV2Zh7IMueQ9Xk61XN5ZuDzvjjkTrtRmh8K01k2GZpx9jdLd12kzhbb1bPHgIVhv0dK8oyZ
BwTytNF1kxgJv6l3RmskG9NvjP2gmFkJI3232eohEc3Po8rJ9ojnlWJJgarTwtpkfkh68WAU/UMl
jWSLWew7Ge/fmmStv7hj+S4wXYJdJqXrgn7+6bEojRoQ/1zKg17QKIxJmQZpP1DBgzs466i3iJSA
g1zM3k2J5DCIulZsGFrckvH74kU5fAxHDrspWqZNj4+bEZl4JWDODD1BT52Pzk0EbyYYIvsmYTLI
KpAnUY3lNUSL+CKM6W3pxCZ100d8rlRVDb9wq6l9noiXmUJsU0dJvTeLCRHt9BDbzipv5Pq0ah58
nTOS/KFZWVhGhb837OXFr9vxu6r8335If3GTcGas/2N+Svdm/HqTTHGDYW8a5WGCT0CJg0l34u1Y
QCyjOv6HbwRW+b/eJ2u+EI81GG7ev9yTjWXOjIEGeWhBl2514oJDL8pOESeVr/P9LEiwNstMgzQa
PKayjAowLqAhUAAOFTmNlSSsBYFXs/WZ9xHHw7pXzt4fXU6ax+jdFj4OJXIWs42SlRmadfdWZsuD
Khi6uuthzGUWm/mXaFqrVFCn2SLOpGCHmaqMgHJ1C5zS2/V8pZf2crGUGaLtMAK/zU8stfmJehp3
dTT0m2Lpk6OCx3VpgiKpsCiAEj7JYXpKexpJj8kv4Qi0evYyPbV9DEvD8uGNjSjQ9DvQTifTpFrT
3SHEizwjTsDVVPIn0bhekPUw7nSLROf1NuqUfVO505MTrw2EnWvcT7UWFA3VEnzSs2I5GrIC6rYt
c6Mms7nF+qi59m311vZ9OMGbwEOcngmOKwNfUYpbhfWaJSPkLwsRdWUfQAKeCAo5LWXTwAvlBu77
4kRTvC8jThbyibkwuTucqT+jkfucdJM85brNCnkM4djOwdoYoY8g9ZuAiyuPyh7S6KvRpv90Hjt/
cXtT68C0FjZiK1P8dk7iA8oa+D3loXPnNyxtD0hMb6gv+PBsbuu1/rq02lUPm7b3qfQu97xM+t08
ddOmyfgxBloh4SPZ1sfl6Y2t6YZFHwOiMjy59dUwHwq9I6YzzXGUxQhbSZaI32AA+meYLUm4xJyL
LKOwkXNeBIvLpkDjGZP188toUm6J1qwDhAxDoOKeQG2PyjqmMeQ8TEwMasiqJ5J7hqcexBwJrSBG
sLdiTyvO4zA8WDYYtaoghA/hpBk203JVJhOMQFClpa4t+JrmN6db6l0LncSlO8Dm6tyMHCI0mcOT
6WB1p5rv3R/n638nbP8wYYNYoVNL/Htd4WM1/Bvy6J8/+mPG5n2w+auYuzlC/y4V/OFMMT+YmMF/
FhH+0BbaH7B5Y8AGCepYaOK46n/oC40PgrPO5pZAZ2iYYNz/gzkbgPffntUYYIQtLEp63of+fQ73
0/E5QPiWbZZWBJ+5iKR9ErGYQsjU3yeSE9+RPMgRBWfevZ+aMEqMVKY3TMercCwSzwuxdIOGi1Lz
I6qj+Q6ytHwcOyf6TNwabMnFZOXtwi071O3K7CAozL5K1/YMfHulgknlThkibSTohXxT37ymzgdW
zVSc28iyzdOwNEWzbfwU1W07z1R5DJYTxcw7k+9diXoGLuds7XKts24ThM13eRJZgVYxD9iKRjNP
bTQjs0fHKbNQMxOD6G/VYb6rZudsEP5E0IEBp3EoTZNNk2ceeWoKuVVFMxKnyZsKmzLqv/EqOt4M
S+IYiQbJMM+rG+DGLlvy71hJxPgOQePUzznZuhNzGEHhujUXUb6nfOEHOwJ3x3YEjqG+pNHXxbF5
AufQrj7WC9CjIOKdfbQQNH2Uk8gf/Fxg/1RpcjsNkXyqMZvc9tDn5yvVqNhGvMGUZRMlbEZYrhV6
FAi9YcGwJLV3r3LeV8PhwXNKj6JyI8wUZ6KVKfd+SZf6sx573l1UUMlseJYLPYyAA8gQJl21c70S
LD7aNVWX9W2uN/6dTZohuk0CNg4dn99uRGp/zX4DFUKSrNQmJA0qGUuYFLasHkGmefcafQRdSsJJ
NHs2GXqcSZwxUApxEh0hY5knrQD5iEGnus3bBkLGwm5m67iZfkJkMwVAjAaLs9mwu8OilT2/s27u
TJk2f0ycX59aJNcf2eVaZuAz+nJWlXX3VddKbws5GFI6iw3/XtUsOmZO5UfOqPheAcqNefCjHAxs
kqIY4HXQMsizgsuFBeeLB38tyDvdv65r0413wyxI21KZTA9E0/fLEQg9zVQaDdq1AWNqCia8JHAI
AUCB/GJB2h8Tm63RJp7q4QGziY3wyFRA6TxNNzc6k6FnySb4nHzHL5kXFpP3HczkXChNMTlW2Pa1
PwFOF5rTfCE7NSvkSbvwngiUgv2UXzhQhLisUCjYEt4ubi+wqIhJVn/qLxSp4kKUMuoOlhQCZhsF
6wqdcqNYe0Ttxogsj85uWaJwGYFUJdCqohVbVVBR+G/Zd5yV8R1uFZfClaG7Qq9sE09NusDFEisS
K1rhWCSrJJveFMWxWeLpJUWsFWp+Up2xTDXbjjMsW1FbEAKogzHU6B62n2R6YXcaYz9dEV1yhXVV
LRZL1s9mWWPKAueVrmAvZ0V8UaN10L4k74Es2xQK2DgYQzj3Sl1pnsiO1cBMdfblQ7V41z3aPtxt
eodmrFKnKc2GravSgtFygn22YuCuWdpXcAXbBrNx0ETLXnn4mufU0DdM1t0bxKOPsGpJyYun1fNj
v+jtGlQwDAO17FDdTp540E3TYCVAK4wnC/6+BQRgLFDGeZBydnChAva78krIuvuWze6NWIzoE6lN
E9bWpniUDsVtNlYdal0LR1PRjXfEwRP5vZJwphT7vUWcS9p4876w2G8nSVfsZh1VKyj+LtCZBwQk
6FU1/LflUxUhdYRDeLvU7bmf8ginCuHdBLS1+yaS7S5zNHFGhzbdOh2a3RT7BZaGZi9T3dum0Rzt
gJ6wL4/sLiDiuDksFcVMMY7aKQPVfDUXAA8HN/68ukrCWKfzyV0of4Y/VBQmVfuRkLvpIMq4f2be
03NhTNo+btX70DrFfgYluO1bAGGjbkSfzdzWys0lgRh7TpkBwjPEcXDoFgBlWPaVhKa8832ky5sa
rfS+HnLr5EXMG5SmufdDnfi4kzmasrJLkXdZiKNGZ3Fv5q6R9IbIWLOt16Q98qcmevEbm1vWLiOw
E0NCIKLX/CGrvKI3UWn+WgPJw1dCMx2lhrcrgZ3uq2WsP9VTJD4iXNO2/Qh6u5rkcoPyu8LXPbWH
0iy9e5N/ce4cpd3SSr+4AIBEoPvQKeMOmw7LUF1tEN7l+slWWXzt56XnMyOzG3CcKTk+uUHVuGkc
lMzWhJbRJrQuGA3dvDGRYyInSVS70WqgSS7uK/AUbn5C2Ic7q0as16Dzf+lr0SHI7mQTpgPqVGG2
K26gumfYL27MLJeh11tH/JJcBhbZGsroArUubQxADJuxs7Rjiw74m8kW7dtQtszhIKmCj+0j+Amt
5QA/ZkxiBtnc2KFjp/pzlQzjQ4Jw+Kvyhnhb+4133UTGZ80f3lOysl5RBRH6NksRdJb9LC1bA9nY
ERhg5iOiX0B1y9xEz3Fr7Rmwfo6c4c0zGnu/VFYP6BmTgZnOr/M4+2FfQCpw3fZLU5KsN5riSKQI
rk/dqL/FkTtu8kyrQpg52WE0WMkFBlgNFhSRfleA2dvm3ZTfS925kTFuM0Z8w7bsDfSF5C2tfIGk
neptp5fLzQrAgXnTfR2y5Ik1BKUU9QXTGAIVzBHwIJjhkO0ialJ/fbgS07EWM40X9HR1G8Upt01k
lH4x8vxJMxz2Z4TdfU4MF4hT6rnfWr19GEb9ncBLkCEp7EXN/STBvCJqBHSscuGe/Jno+FoMGARM
ciNjegF28adJ5hHPzrrejmRkhl48modMzeXRHOsjcREreEJ/Tqc5vy645pEZ4r/X245RQ9bjJBXZ
vh2L+lT16tFakm6nL4lks7mGfmbL1576M+jNoXpkbD8GKSJCkDGlOTNPkSMSZQInZtmVOzUQUtlq
3lsUG6/AUqNPorHNWzzWgP88G+1sz3Vlv5VGqR+hYLNoS9L6qpbs5IbG+OaWE8kl+lemnk2C96Ko
gbp308GridjorNrapg2ZGaPnJHsqFvdB1+aYTLIp2wmqx1tDutFdG1Wnli+9KlrIwuImmTsrgPjF
JcoGL5wTBdtCz/Qbs86eVV47bFWTYY/t3x7wXcjqYUgGwnVoBd0RJCnmBrg6Co1y0zkhUSQvPSTl
tdhsdHmLOy4OrMmny6ve7TQGMlDi+tDEbTR1t0uB+CPpCbwAaZHV5Wf2olAOOvU0dcNdrfdI1OWZ
ag16ibMwaesjFczzQPj7CGGHcDCk8R7Z9aFtksNG+rFlX2P39a6dspFw6dqNMWOBJBmkXO6MVub/
jZz49n8RQa7dG+3WPzV+/wr6+vMHf5jKnA8oF+DkrTNjGx8Sf+effd8F9MVKzES0ZLnfsyh+iCug
eUEc+Dn378++zzI+WN6qgXRM6HtrJ/mf9H3GClf4eZYt1kaL5RXyR8SY9Jor0+6nvs8X0DWiqNGu
sJ2O9+Q4l9vFau1jWSz51q2HLhTLaDyYhYPlssLfrvPQPZKzR1WTV9PTTN92ZXZGGQDd9hhHiNHe
QMSSAdhpcl0dmWxhNz7ELAksls+byFr97hY87CG/m0B6b/IpRveNpnqjE17BYHYdmpVrpqeVkwDb
WIXx2MuGLVNtEG3HPOvGmsbuiUwlamyXaJsZu9hXoQ0gqM1n9lDvZo2Ni8iw+9mfKTLJyd03k23J
jZkN5UOKR/gEYYrQWxcT3UY1Zb5HwIxYrJDqeibI61jGqtxmWO5PFmrAXd8NPD0IDnMIUxLipnU0
Q8HmnaNwVPRGG1c1rBhnIefDAiR1C1qAMstu7GvRegdymR5qQcS2yXjqXOb6lYxUyRgSi09MCB+W
MrJlm8aLdr2oy4ALptp6Um83TZwjHcGNhh2mDfiyyqult/Kda2vuqWRkGkQVPd1gufVOGTEKUCUJ
FkdySWeTF8tjY3PyT3PyQttqPKNXcY7KcsdPUq+MTYIVHOG6WUU3dTsbYltUSdoiaCXpWFyNMjKX
R9nilhi26VR52htZIDrTcBgH2oIssMsoy2XVLYGwKzDbmtVjH8N2CBbTlN6NH4O+BhyDx4qmfWyY
LCKhPTDoU3u3lBRjKSzVW1VCCdBYbnGKpFqZ9Btv6cwRzUFqX7t5S3iPTim21fKFLha+Fg9YPFT5
jTanZq0xRFVk9uyr7ySW6k8wS/6d08Jf1EFtqb8zXNxI9g5El5Xu0i4X0ovfVekKfmkpVLPpHipB
uZffYx7xco3jtIPbIIZlb1E/rzUjLZ/zPImhE4/aODuwYzQ/K0ofshfiWmMnWBzRVBCJVdlCnacU
HGWzA8kjiaMthP4RZLu6n3CZlKQ/SUjYIPMyjOBarMJUtzEzaySLrUkCo/aS5DbpufiOqf96p1Rn
0rXwH0m/oU+JmwWtjxE9SJwMdYCnqQETAG/6JbJlXt5o2WzoQVnP4nYZJ2fcIZuZomBoEqQB0DYl
2mI9OVQS+BkWNTMOYEDNjy2zBFKStVZ9zNPCxy7VOObnJrGMsIjL+LZJ5ubWaVKP0rdm4pngNtzz
BsR5Ed2ae9sgK5QFXvpZ1ndO18oXuFY0Z26jrw3NTA7FBoE42W5ZFh0TDxa7V7sao/Oud+H89MoO
ge73kF9hxvOVQwtb11T9DDV/zUIWXU+t5Mq7xqvjvYsVPNFH+9bPxvgpKpi31jSVNiVwvHy6POX/
Own9p0moyTr87w7EJ1wB37ru27efhYbm95/68zT09A/kLgFnZte9agn/PAl98YFnkokTGbcA2obV
KfBjBOp8QGAoEOcbaDku593/H4FaHzggHaJufZZLJgG5/8lRCEr316MQbYpPJDXbLtbxwsex8OtR
6M6tqSWTLY/ayMin3o+MRLJxG2nTRB5gyeCBA8o1put+ZZSXHa4+feWWk4XiHprSSllFRNhGmePq
N93KOqdiz7fOyj+PY6ezg6k1uTcc9crzqsEBZdrmF3+lpxsrR33wbeZcK1vdjdyvg6yhrZsEgEAH
iUMglU2gr1R2iOMDUS9CMO/El4QbWHU7mzENUZYeEvpsrl4tHK+kMXXlceDBSAqGsxs6MDaiRxs0
Zml8q6+seDmnxRM+Njx49HlIuRHpVq+JPjR7A3bHibDydXphOM4f0QVGry5g+hIO5rkCMfNMMKx3
rdiqPQxTa4SycO+xCflnkWHw8kpSsIukw4dIW3dY3GHEQETzEWWi3bc8iQ9TakE7hJ9f1RX+WGgx
O0fjJFxog26l659imYd2pfI7guOpxon42aDV87YwfqrNkMPsb6EhbafGEgFCaevaz1R3HLpFO0Ta
wuwwT7QTC+EaL26zBIlGi9ahTz6TD4N9ovE0ggMmBBN6Sm9h4L6/jqPS3gMzK3dGY9r8rd1yX49G
d3ZTjR5rMJ4cRUbBzPh52004VyM37+6XnAZlIlxi5wwVNrFaYZZcMw8G6nkCgj6LMu32YIeywzBC
CKX4i15GL612PACdr14KqZd1uZGdY9T+bI7WuAWlSF7wShhzKTP2A+1qu2schmizwCTigXFaqwfY
yHPr/+G1cnqPmXLulhXLyOwKTDX3jXVvsQEDbZfVz1i1smePPfkXDd0LCpPFFmeCL8crT1sJbKUg
cSD1iUyoY2bJUNK8MFkzKKI1jcJccymKSX9O1BpVgeKoOXhDld+rqtFOZFyOtwberCurSWnv64KU
lyBlBOseBm1I510LqnTckLtASMay5mUw19hllwiNRa2ZnGuuhnGJ2GjWtI158Bg6LT4RHGwfhAwK
A5ikCWPACEkQwkjNFnmjjKW8A4NygM2db5JBNufWMb5UReNG1w0pLckVPsmPTtq6D6Rx7UH06Nqx
SwcrMvYF2Mnc3Yz+JP23xSK5ZxtH88Jhqbq7bjC88g35Ei23JVHjef3wbGM7J39wSBgUAE18sqKO
fWI7kEhQSP80Va4ByyfqyDKoE6d+qJVWZlPAUR4faoti5tkoJitXoY1bpU+IgnQr9wRKwOu0sLQz
Q9zyoORzL0eiTSMnY5ewreJIEG0IojAQ0PRumtkt3Y/UGWTsbjt71u8lpWT0lSjpjqiNxd/whONE
tDSkRHTtXLk2tAFor6gMSE7KAzUCy9+I3s/+cLVo1g6eHEHq2FUxaZvKG4Y8HIcWRsnaGlvnKS79
l3Ku7S85lDSuFAGLBoxgL8aNbAD6A32yvjJ97/M9U/SRZc8MoCgctZTqAX9w5G+lnfOS2A9bIoKU
0J/MGJ8J4/WCBb6YCJPi2ccr9nmEndjwOziJZQxskoWsL6tbF+dE5QQzxYvZX5EDYwvSFsmUil3l
EtKVSOdWjY7a2WuAlhDFSCaIzWccOEQbPRWTZ1xRt3ftJsewjfW69CeEnaZzlr7VHPPU575XdhTa
eGoJ5B5Md08qXrKX7ujtq6TN76RRXC8AC9xNq9vVtUrs5CqqaxeYTG8lLKo8l5tqxIIcDnLQse87
xskjBgU/RLbeq5SZeuyk25bAEG0nyMZ4dAsiPh0DA01gTtDwHU1KRM9D9eCNLrtch/XT/7B3Zs11
Ium6/isn9j0VQAIJF/virElLo2Vr8HBDyBPzDEnCrz9PWq7d1nJv+dR9R3RHhcsqAUny5Te8A9I2
Lh0pEV0ip4FVbNfDxdReAgyIvtlmXSdEZKthXb50S/eZM6q/YYqOWSqa+tsMEaFw49qdfZesTnzQ
iEg8+F4yvPWgc3M41OV5mcjhTTOGFgniYl+o2o6/rJSswPuc3SDBcxM64yNWI/aHQjrZbqii8KOC
a95sxthtj7nf6Uu5yvUaaE64wekF3P285LS3BN3NrkEkKNEHmh0eIG0b9tUoUodcVQlvn9PUugXs
lu/xej4bsGR+WGUzni/4eqJhX6OsrCq/Y37FJGgdLIWva5O+wZyN0X+v3fASh6UWvp5AeQmp5g1I
F42kuudvXIfRXIIU7W27JGiGwgfYe3kE94cHQFoEvDsuM15KaFy9D0J0PWehH7VPKnTHa2od5xsD
hebgj6vYF07sHIOhE+8tzfVwYE52LR5dhzyj89bXY3lT2HP3OPEdXtPn7m8ReomuwI/W2KTW+RWt
SSwYRKpuisbHnAZo8bFc1acu9LKrBXru+5h5xU0cOzgj5kNAJoCbMHx6dJKbStg3g06rcZvx5d/6
udRnECz7J+CDUBCDYifo6b4F96mrjVeFwXlFH/Itxrwg16ldP8+opG1aXdmIsDb2Oe6r78F5BHTY
aEuXNHGNZpKAVFH0IXm39UHXsb2f06a71nW0IIE0UNVw+nc7bYl259ElBnrjjA+WO+GwNQ0J4zMP
I64ImvRmUDqglARMuqWnDp0dZWwAZFUIphVDh8BJjIXsHK4i5KPGS3vXADV8cjXNLY0THRprdk4k
6BGRAtSvGCbJO4FTTsKRh3t9kt4PwdJmb/+T3///NLxoR70KdPi/5dNQPP2a2z//Fz9Te1CKf0VI
TwQRMQ6B+n81uhxJz4qs2kZPByhjFIBo/pndS8zoaYD9wB34wMToZv2d3fv8lY+bNbKQQno2CId/
kt0b4c9f+lzmdhyyN482F115m7LhZXIfSrVU1WR731J7bfPv2FDGwt6R2VsdFIkRMb/HvEyy8TAs
AlOkYUA94IumkqyvHFw2qNFbywO4UJAyMhmqI5iuKaNivuiH3q6os7c9orYr7kEYrCjYIVASjaZn
CUkHUFk+De4byKat7NEmbK0ZdaYJ070ynxI+HW+JMuYGK8PK8IykHwGJjc5yP+q35axJfg+1yoc2
Q94FNWNr+0uddvsMXf0/9VTdNlk9Dv/9XwbR8mJ1IuSloH+F/N+n73i6OkieO804rP63dphVxDcO
p4cOf+8JUVxHiR9xSe1kdfW9CwB33dPOZP62hbvT8zy1g+PRw+u39ANh/S+QLfYZzIxItwHZAvjC
+u/khTEN1lUz9MlXOiZ+cQ0fJ/nB8ekY6RntfeB9lcwAepixRzgx5tEtmVxuI04KtWpYQFTIiWn1
RWmrARLKGicrzI1S8yr2Iyiu9THtg9jS+2AtuuBmRYqFH6uQfeGosZNhQkPi9Yd6CRz2JCar7EFK
SxqtEO1+gHB+abbGaaEzqyjrb/aMmfadX2dW8w6adbPevn6hlxwBcyFoCQgEBb4TsninaOilrLpo
hUjzFSgd08J9W8YFquiuzReuhcy9N0js+aZhGfilNW5bJ5HqXQFgI//++p1Q1P+6s8ydGPgShXtI
2gpp/+V350BmgxOQB1/VEPbBjd8uORyjvrKERKqVkQfY8tev+Nsi+6DpCSUCKLg0FJCXV4RJY8mm
lOJLOQFKXHbd0lLQMzJCZeufoc7NOgOY8hzqbCIfQ6wTQC0gqLJoAaV8Rdt+yLxvLlP2ND0Hysm+
SxpGXySFMLJxBf2nD8keCsz/ANYSdE96FQJ5tD7Ki+GLtqMJAG0uyxByoGtlrO7rlzoRLTYPCVwY
ad0ApDvB+5TkkjeNA5vDrb4OALEo5rIorh9KOJgdAio0P5L2jY7W2K6umox0wt77Ki3Wx3yQgGY2
FQ6jOkazPq6it/SrJRpVqTKJNJI5fbgcp9nzqv74+k2b6PBL9JCESfqkEAJ4O7bhtb7cBNhmh652
7fpLvYw9dwHCp8i/K2cBLNtg/QhaOK5UA7b29es6v+8+g1B10a9wXOScTsNWbDm2bvHF+Lz6luOu
W3B3Gf5RMmxT2tiOKN2hPPKZFPJpScsEkELX9z0w58rSrrrPqnUGeptiQDF+pjNkPN7qwF0useT0
hnD3+t3yXZysEzcoScD4TKAS0Wc7+Vh8YEl9NfUNPpBwaSEuhsu43oJY6NlUK2inRSEw0w7BjSXi
jK9pqJndWFv4VQvBMiq8ZPnCBqzy78FgszIcfx7Icob42FB+fw7AXtwSXXw9JcGHASnTGMXcShbs
VFWOA2+n7qlyxh2DC0AFiFLFJkRjmJZyQXfRZfgW6PyoP+IBSQqx6fQasxa0jgVBHkPbAC6v63WG
pNAhFwveMPDy6lswoyPgMHOJh/WWzz/yPyCvw9bsVzTxITS0eURZ71CpfcAhGUGF/QTff31cRwHT
UfVdAM4459/MG7J3IojR4Wl4Z24KTqfbVKh1QWfJmUHwocchv0NQGud5mhwWytHax1oTqFK3CZwM
mj/qxxKOItWMTse34ywNPmXpdE4IHnovh/ibJxGXtrI54sdBTZqrWQlk/huBwXT3sQszXx1jT3XZ
denVAIBmmpD1ZdpZy3SBkpNmL+kwNpGPws9ZLkM1pByWdjyaM5MREz2aI8OvEepO49VtURx/PoAP
FIBHRfA5MurDdmyxoL5ds/2YJpkgVlYSCcU9o4yAf8BNXqocOfAi7//+HV3bWf0ehKGfpVu2XAPJ
QCBJyRpMYDa4tG4pJS+YOfFMOLmZVaUhNLNyftiCLznO85gWFzXi3SB6nJQJEvAcCwXD70sbByxL
u8iOxyPQm+3S4A/ExK9oajYNvbS8eoeDbSOhcgu6zsGmpanCN6XqKGLXJG5f8s6EtvmFgtIshokK
WDsEguhBiPrSVVqxho1WOddneIqa812I6hJrQg8TLbTzOKgVbmXo2prcjdmU4O/wjsQHYePnURvo
607Eqk5QSzHyDoAKFFFg369C8TAMn8z+7QWMpQoiu+iEuogGhbj7rlkaj09hyvHTA6aajLhzABQH
1o4KBU/Pv5yn3NyLF6UGyB+gkLF8WcKuYKeINUA1RQVofAM2r7LQ5G0xuijZzQC/3v9A14s/QPld
JLcFiNOscQc1Pv9OQw69hs0aSrPnSlJA3PpGjazSIUH+jy1qUmt134Z4n953Dsr0iO/lI7GB1HEl
y/Bgq6t3S7+sJnikIKieUFfszSftReaX9rT4eRMgSCf+MbYO1AiZFYhl7tNGtgPexdoe8upalaie
iX3XI+pYbldyMbOrRZbBim6LaHX8I5xHX+Mtbd9HuK2hSoo+Doh4mNMlpeMhsK2Dj/92Kw5jsSSe
DaBzxds9wbNuvfWXRbP9wwG+Kh5B1QyMhURhboKbAA2XAolieyzpEYGUEtmbBkRbDLQ2n8wbrjNF
//XAjH5QFi7lNhzwje67EeSdLofBmi+LeIBASQsa16wvnUeb13+qB6fmYZA4XBJEDFC492rUSpuI
Xi2UAW8u9wRiws1+FAlYqm3STk0UbSbydrTbMSYd0yOmPajw4ChUEGaDLysNI/pOBNvFSE3niDbS
7uhT7KCTqwIYliNvRk0XgM2T5SakyHFewHMXGHzwJ9SsB/ZQLDL05y+btVn5u86l8+fcrL4gVIKY
Y5V2jKwd+iratpypuxnmwCXkMroEhLuvHWY36R7yFSI08J5sEwUx9TEkDDtr41GBzWlnfpISpuPv
4K6ZuFTYqtJvozE3GWHqTQh/4/ulA9YP8C3RQbGKfAuOOw5sKNUxKGjOefvd4l+GS8JOD8th5cbp
R09c2nNKzf0TLjmO1AJJX0Cn8gEx7EOvNIfsOEI9BkQDSg2KlsTomPiwhKnlvdH2AmhuQ4jCV73t
RlyR9iECtD0oO9ekWLY1F8sXFGyoRtAaMHUIUd8sztx0AkJqgdhaF+2TNMeC93zK17UH8Il56q6L
5zreQ7OKu7sY/9vlEtmkkmivlllyxzKfEQU/NFUq+bDzaSWdPobZ9IPG8rytq2w2f7d4DWCL7Zpp
kzgHjWXC/YBb5foIEorJ1l7IHnEJQEFlwjhdWtiAjVsvRBEPmFrqyPbGzQi7uwEv1JGRyuoswSer
nsv+zq50eY/EdcRQo++7rLsI0ItH9LdRU/ulhT9vXfZJZXnXMXcqsGtrs+5TRsxdDwVq9OVXLy/X
ni57UPVP84oo6Ru0amlNzohnN5et8Gd0McIcn65223nCGyDczT4C4phIxrQSg8qunCtRcqzu43DE
g6HjHQFDhOLcrUiB1qr39DbRhTIp/drPS0nDCXX/aNP21jJ+jJDY9O6Cclw8ZPE7Gu0WnunugmJR
G/H8Mfs0TsbzMeUkK7dyLed13UVZCWrjELvoml9qPg6UDkfEIgHOAHCPZCJ2Pgnaep/kbtpw8AXG
uhuYFi5l3siEfcGVpEGcLxlxQrMaV+aoEUoXNXuck4/SFeMOQD58njiqbfvMmZ3UPcStRpRxM2KI
k23TWPjWbYtMrveAmUWfN2d2KwEO7KPG1vpej1qM1/h61dY72voDILSaXb3xgZD3tEvRFTZYW5wD
2rNQ+8mqkWyXbbCLNGC9M7yScn0APxlWzSYqGuGmW4lgfBd+dqo8rL+mwNeU3sFaWLpvKK6LadpO
krEcbefBH+2zMa47nyZfYfsIIsSIaSLq4EirADsTtKS16beUGRAAl22DpbLb7Bx/XNZgH4hRMLOA
Ntt2+e3P7Nteyjhw3jFXaJphM2PLw7HUAppt/Yd58dvW27Xx3MeKfMpOyFEw1vTJxmL6q9CfwMSz
/2urz/kMe6ENE9oHbW8+7g5VZc5aDnA+B6ShTYSroN8QSjKLfnaMxkuJb5R5sHYOL/EasEhJGaEq
jh6I5jmnzFgjdraeLciDjfFh8huTpwQDkA7UIXJn5W4XT1VwNaeuyoIPPghbbsVBZ5YWdmKN9Bra
qfMJk/4wkNmHiDO37hksH7Lg2SZ3gyO6zC2xLA8zc2gwaI5hkwqctew9+s3BKo6R55akRLVLnW2d
I5xo86DkJSH9Jt+vehMQq9LljMZC1yM1Yf43skBtLc3JGTKa4U77JJVce6I/36x3ysNQttw2McSH
msKsifmWBr/puf8hyk2cLDxZ8iPo30XcEZKug4METg/dEtxjrIg2Lp4Pwed5Rir6ELi5rK+SJlcc
i2PbmlyqbqVJWdJoNGs0NnUwOt8na1hg3uHurSbgXU5N32Aj21iztpENPbe6JobjeLLHVYJ2TzBU
5pT6eYIhkcU6InJmOhZBNJu7d0RssZAtvghRA0q/ougAm8TCEmZycwfTYKVsn79XYu34hDZTK1Yy
UlljBnLfVMBqPGzzoJbSa7fQ/YE7bJMHvPMrHfsfyt7hZp5fIwem4zxS/k3jfdjFjLEOIq8d3tE0
wJzqgREXCo3Udc7tGP3zQvrIIkDPSKr53CMdRZkFLCBP5aytaT7hR6ZQwm1BjvG7bJClpOAzFHMO
xTDo2CwV/ToHjerZ7iW8F0SlSZzd2GTzCshT7x/tNhlUeLuOKf5WV0Esbe5nWTGdGPZCYNndAXon
ybwvmfLziXQQPml4YSDID8SY/ZCoObBePmSdYzaYiPHhcc86V5bk2cnz6ZoqhMmt7dTMJKpbmKxk
gQHSPOSbY2D2Y1zmCBFsbVYAhYBVQnHd8u/NT5OV9EjplKHkuHRS7suFsyBNaohTT2KSebC43Mzz
51GMPu+lnOaGl4rktRirK6GFSj6pcE6y/giOsYCLXaHayzbNFnIC3KR7z+zdskag/LqanYSJQlIO
oTNd8AsqQVI7NwvvFgWgimvVa88j2K3KTLMCUAjiL6qh5EtklPVPqp8yUaHnOLUYkFJbeuLKm52x
QKnbd9lnFZxvVjZvfSo2G4AaLwTsIuklhSfveVz8laHJ7FI/BbDGtEJzRXTFk0odzaLEz5nPkNiK
XGNowp6nzXRUkBj8rIjDtUbh5qCTxKb6qpNO8KeEmgXRKMuy9BcIBmgU2WgS2VuRtinliEr7BPlU
6MJiug/WUkwWiktQiW7xmzdFN3qdJgvrtWOKfBn1JpFPEDdX9/EQG4fKsaKh2+x0aK34TPbKr8lR
Ih/RB1bdRNzV6ah5zzvZYvdu6ge2U+BzeVp7oPP5tS0xOTi2AP1GHIGkZusfndBBBmQpQvKo50+v
VqVJrUqriqDmYRILOH03KrSb2Rj1bPpHViwWsyWlHc71GxuJ5rpjQbClARgd4UMbbGdHmk+cajlp
r4Og8EhelzlPzuK01tNbbGzX4TxEf7M8hoNLTcHBZnnkB0KPaKkfgrJo+DWRh3VldJZ3tclEXVSk
iDPgAkzVqIsEx4HzDu4QQYqEfwrQ65mJzvsoUaYKfC4syng1N92sel6SLV8ZzP/NGGIsd+GpMGej
UyTZ7P45rWteaeYgrl8cA0KoKPdOSswf9wwXveJatjRH+MF1YUct2Nix10ZeI8pKusCkqWZSDBCf
yUAq6uJJNNpU6GATTeQAE2QSXYyWzK58vWv0b3pGIT3BSDDQkb5z2mAFPoK0J+zAzzoeTZ2pUqtM
/Z0FeqKMNgNzT17p65c87arRpkJ6xkf7xkNJgMTpZTtvaes6tMdg/OwHs5nePG+NEvQOR9c/vZTE
og0zETMwYjR10ll1MSVaFd2Jz5kXm/jUBJ6AnKAJ1uyD16/1oxv4a5sSBVza1MLH7AnM2W9TqcF2
cCssC/FZi2qikJnSymUnQvNJ+QzTvgI9A1elIWhMsGRgu0OJ6FD7aaG9QVkBqGa6cJS8JvY8R+af
s4+6T0yJUMMN4EyQAfjnf9ppNyw2m8QWpBDlOPi8l29F93E1JrP0nxDV1twHB5QpCzlcKaFeX6nf
9pygMQzMD1ts+qrhab+bNCpzaxKopygNBTz9eAnz+dFZpflEYAsyRf7DPjgdoTi8GACJeOHRNXVR
AHj5cH03iDChf//UeqmJUaPmY7tFD98cEG5kzqw4It8nmVj487fSxSftjdGf889ff/bTzc/UFJgA
TVrGpChpnO7IuR41InCJ+ERPgtJxSVO6VCHoOCLg61c6XWWsj22eVtiSq9EcO+maFySGoYAY8wlM
t0R2qC1NaZ6BkeGQT12TNb5+QcMu+HX/u77RmwQOKnwmfLSPXi4y4hsrwWTpP/U1cyLkjIFaEeYI
igvvNe474OabNEuWFBG4wk85GV+/AWjyJ3cQsIkRlgSVCiHWF6eRxUvS0mllDbjZXpJ6zywL4gNd
jzTKz57TFtWnJjUOPM/E759NcQtACOUFAv0158L8vDgVpE7WiNb/wlfcQMSlWsA3ouZIGAoA9MMu
FKMVguh3ipFoLWffHJYY6ODVtUtj26CIBNGJXGSUE80jZ+71DCSloEWHEVWRueN5xmg5BPddWCa3
GtAKJlhYvSupYoasM8d50GbkNnIQ5ohv277ltuRzg34gtSdqFoVrkqY8HH9kfK5jkuU4B6tG12ZI
ZtY/TPKezqSrNA7Bl2kNSeEPMke/bTjpuWiHImwANuf3rT1RWUCUWpePTdoJctakhVTY7CJ0pQi9
P1vWr79x892+2HKE2ujHjCYECyAN4uBXwguDsmXshnD+GCWB6TFOWRQU12i8uYV1Yw82dwDhNpoo
orQTm6QQyyFzN6/fxumTCwQdEFW1sSI16OZTgbE66OqZd5l+LBranxcY0IzVg1vMbn/lDuPN6xc7
3eRoE/hS0AANRMi88lQbCahnkqXtMHxSXYueC8ghsy3yvDWZ1euXck8+aX57KCE12YFk8gb6+2Si
lMzaLstauQ/1MNrhLqZ9iW0TNg8ZlW6W490iNgy8K/4hadiwL7UvokeKNR/UUUtblxYMJY+Z37cz
8E36CAB7ybAz9Do/gNrlq0ibPDVtLW2ZNkA4YmeHmkOIjwG1a8V05F5Br+fhrMLnLEIq2UyKHAUB
marKmQoUqy2LOFoe6sZOvD/oLJ2sN2sA7grgu8sEEoD66Rr4SImj3T3ph6nKzckcN4wqCpTIGirn
19dbnOxn804JXuDOo4BjESGRl/t5blp6qo4X34de8+NaGEUGN4VCP4yjiVBPCHqevZeAdFiFWtem
S/rzT72aTIcAnXIW1/ek6WdSC7ZEOrfCE2M+t4ocss/VwKeK0l/W4jJxtoiJgmmPICblMSYMpiz5
OfhjWmSGSFaZu3w7a4gagEIjojIvfPVzrmL9mI7L59aEcuiAjjuUWM2bzB2yFszDFYEfj4ketQwq
o+cRGl8kezdn5sG5F8d0OQTeStVMC+T1JQ1fvj4pwQ1KF3ksO/I5C/3T19fxBCrEn/dLqYT8kPe1
bxg6rn8MirD16PEjKpR4OrpcsDeKd60Hkr1yi/IRWXGDhw2nmqFpgsqvtRgUdTp2DzH163Bb6kGl
W0T53GMW5W8rRm1fVOuhQhL0CJpvmeUEb5QfN5epnQ3XnEjpSrWeqmJnDbl4vzJHVhe4oOc++OrI
9vA194tHa7Xgu41AneftEPW3HqcSziulJa5hNWDY1mKswUy8fEQnwEMd0mVKkLcj7bwGnx+wmE75
CdSEf7noBFY9WivIgIi2l/cu5/NTm+JRgj9VkNLCAOMHabiu72cppsdMCJQTQhuFj51F3+5jMUXD
V+SY+ztkdAfSoniCiTzlB8YEixGpYri81XOUYaPpVQpP8GY/zhHyZ2Ga5++nMAjomsfgj8e5b+5X
HNJ2pJ+4GdWW5aE4a7/1xsX+7C7j8Al8pgdy05+2qYaHWMgh2yPcm/1ByuxlsGZDMFYmmPmkCp5L
onAS07DmKWTnJ/VX3pe+jdy4htZR/lBy7e3g4Q/b78UB9XwxCVDOHPPkcKcZSYzcOzV5VH/FKqcC
I6Tte6emv7qpKtT1PDFR/yVN9ZYRoSz+kI/9tvN/PCZYHUY2hpl6Ekwmf4gQZOmrr+gkULgKXNr0
oRIOwLfXH/LHb/rXMfzjKT3XBXiAFp1R9z5ZUu1WhavAynx15oZvRrgcF5uGgifb6bSU72oX5/oM
o01A6qUftTuhWrzE8JYPdrocgX0B1gve9EEfXdRWJx84bwfypKkcH6uK5MUda7Rw3dHx3qKQX3+v
JhFe1bRn3yp3QYHf6FBs8OPF7DkpkjeiitjHlqwCujcFszhnRuDG7qPla94kI6OEqT84iW8/2XoU
25X394dc6ASEx5KYNIA0iHWBEvyb5igGGIP2ML3/6k1m8dNMpGcCMuNRr/qpdqLyo7AivZvchKFH
11vB0atxzN29/mZ8s/Iv3ow0YE2DB0FelmP8ZA9gzVwxPkjl12RicEA7rS82OsRQaQf6dx13yqv0
EUdC2HyZ1VZMe5oK/QIdXas2gE1bysR6g6OAdxTrQuMM+uynCpcAf9sX1jWEQHm1CGxRRSXu6YGW
bxqLl7YJGIwhqTZqxi45kuRb2UbyHWmjag5G9HsJ8uxGSFgCBZ3iY5Y07ZvKH0uDGh6mz0uZTg8o
uRZvrTrkgAi0Mx+EO87TBtPq5H6GyYRdS2fzAKl2oo0aE0YAMu9yBiGciXeIUIRXSKt47x262kjV
FgW+Bq8vrlm707WFZ0a5H1DNylPl0ImWMO9dxl+7zPNvrE7kj20mlmVXdLV948zUEn+44okII7tK
GjAmJY7jQg0ArvYyP0Djtuwrjs5veZt7F7TN0FaJp8W6pFGZHxhEjER6P+m/tuj0PGaJHq+yLLLf
WioShz88/e9bi1ST8OkC8QaJewoG7GEfo4MCizCBglxStzfxJwyLETfAqA2ypu0WdDiqBtD36NMr
3OVpgK4scNgdfZIo2jLwhBTSNwHq5yMGlbR+aaHX1pBeF0E2HDsh9E0wpcl54svE2zQyQo5xgPkM
CaC10YHpnbDZhtXqt2cWy3LIi9G6hhaIOTatDOvqh3oZFgAcZ7mPzEwyc3ojepMVV/iHMgK3RKUS
GBilUZKZEa5RDD0ffUVpSi4y3I2uxpKzKkW/6SHp2OxExkVbWIDDrYgyrMYkiDrNRJO5EsLwGAHi
a91ez20EeL7JWqTDWL/GOQecMuOqGCTu+7Fvsg8TDhzfvczNaPWoPP5T4+v3+MNOeVZQdXA8/62v
J1wmoYWei29hQH8AGWG4QaA8FqaGvDJqKvl1Hab4PKitzwuasjXoUQX1/fVN8u82bGggyEblOvLo
DbzcsCClBpgssvyG2fky7X68kGCd0vIqKwOkg1YV3Xc9Uq1LkKLHEsX6Yxr2MI5SKDT3f7iZf/PB
GqqqDdrSBWt5ithdIUwp6If5t0TawV0XOMM7t8TsTdLYveRcnG6mshsvWq+uzkstnOuxlhxkyKzq
20ymIYDkelZXmTWJ7yDnO3+D7lBx94e7fFkDmG88AO+K44YLZpqi8mTJVBUvVdR50ze63l3yQGaB
UBOdxGUzDba6cQOFiMA8rAEipb3ffE9XrPLQ0XHb+QyR+OHRj8rkykYy9cHtcTHcTpwChz7vS5Y7
yeXW6xj3Pr/o//Co75f223//19PXKqt32UCR8mX8lTVBgeKyzf53YZGH8Sn9N//B3zwLO/qLmgRb
FJuXTqZADve3oIjj/UX+62KnZ3N+0y78H6IFsiFofNDZNqzrvyUkJc7Vtk2Fg+e1pN39j6xaTqom
7oh2lqATbMMsoxg9zR0bJGzAa4bLdVSv1lpsQ2bby6EKZoiDlSfOCw06aauSpL0cfA9tvmVB0wim
6O3S1f2xx0bVSOigr2vmGMiK6Xfpsvi3VesMNiMVPJriEPMAhBfUeqyqwItnRCMW5kFQpxWx5AEM
SVS1x6nCfD1IZoVmiF3G1puoYlR/gboDgkdbQLtN+F2Arcim44wup1bniQQpGp/HUjOoiWTYqbtW
sch3Fo1Qd08L2PX2ST73MKkkDIo34K/0lpmcOTZaO4CO5MKtSrwVuZG+8iqcYcrsJq6q9KyT7iqY
IwV4IVVuer+OjTjyUIwjsZ75PKNUfR/mXo9Ha5XmcGl9IFuYzq5oCR3SJp6e+OKzDWRuGMZZ0Weg
xXJUDhsF2BxlX8bJ9UWOWBUn3mYtZu1i62Gr7tKVa1U7W6yc9E3KVNo613Mzk2ugM7HcWYsDzmgH
tiI3fpAtM4ozNzM6SCq2m7E70jSKHRhalekl6Hf4Tmb9dauHBpb5piJ/rdRz4f2fiPCniEDOz2f5
v0eE+2/6aXgREp7/i781hsRfPrM4YPoRaE8A9L+EBBv9BOI9JxgELWPC+D8hQaBMRPfdBW1Aws8n
S7T4GRlc/y86SYzbPJRE6M3a/0hkiHrOfZH3Gvlv38NXioSXZqcJDy/PdKS5LNU1cA7nzu3fK8uT
GwjSX0LtljerY2E3bTkopKGj/07O4fUwtOpDoPLurm2su87uh4uJ0x7wsuGXNpN1vtCZjc8UbcBb
CN/W0yQlsKagsbsjWDfMbnzfTYZbpl+LgOYKxrTCcbp05PnK1Nu9wX3Hbh6GsnMn9AWLtRFnbQF0
5Tpse9uAt9S8ar0BwzhWHt2mIvcO65rYUtGUBBv3QFN/pDyQNXKrF2mkA3eDDEs07mVqe8MhLT23
vRg9KI5Ir9UFdpcQ1ZeFiS8K5c6FbBb30VuSAcr6inULTAoPGMwZifPin+MK6NtMwPEZyO8hZ1uT
QjWc73CXwkV7yus4/JoEOQz41UWDtdv3KUU0xkuDIRQj4pq3wF1LbzgDFOxeMs1dh+0URJCVyUVh
z45MBQ8KoLraA4VfSAua/FhRUn3UdTZWmxIc1zG3dMhML/Q/Lsr3NgAZ02M2ZHdJWba8rCm/7tBK
O+bu/Jg3uMjn45xvnCpKjig6/ehbJen7DFhEsl9Udi5Dfd14/WU6T9P7IanqLfbdt6LSaQK5M0KI
Nwm+jDqeN/00f1xzUhi3i/DUEefg/R61AoWxRE5+wZD4c5I1oMzjYrpbw2lAx8CqzlBPeMQBotkg
9TafDRL3x9Ctz2CqvVNr9ojV5vemzMbLlUEpELjkBkK93FbT+LGphgvYIPWxGLMW72+x04A+qRvw
MW/RbTr0gCxSoGqbwi0eW9vKdhMCc/uiUt8w1g2uq2CNb+eoCTaDbQCHk5H0F/GuQMjtzFMeupwr
4ggYcu6UUgAYMcxGM06lV/FU9tfhOLt7zhX7XDZZdqgBd4JDStD6MPg8LLjVWaX87HOYdvpCo368
bzvfepe0i7ep8+RbLOLmjW+Nd8gE6ru6Wkqwg0gj0EbIjnWBn/2UcUiJZoFfXvvTYUTo65y4kB76
3o0OCZhX8G9WBJJv/tb4RQU+EhexmNixQdU+q7eoD39ukBvZAgYBs57g1xzZ1QAB32Bk6hE42moF
sAUUrRN4whv4N/eOX9sb4PaPVhmfr2s9w1FH7t4frff+EtsbUej8Iu0wUrPg930Xk99/mlaJ2hNu
AAUqCRQ6XeAxYbUpv1QxXQaAoG+nqQ87moKr9b0ZA9xlFOxPn2IvtJNdn6t12S74NB3dwp7eIdY8
y7vSK9Ahst2qxgYJ/6wW4PcBbc1wHyO2gmJqOeX3Q1CN29F21uQsyxsXZf+kr7aYjHE1NlaxbmI8
EEn4xdaOlbplVOZslWJbJJEqnU2o9fK1awmq+0R6y8U0ZvWRFsQyg4Bja+ktrD9bg2l1UGNoBso5
p+uY7iVzjMQ2+I30O8pIEd/aHHXQIuyunW8ggA0fyZigYIGSTtcDYwybaVxU4Q4XArHrLPfMdtFz
6grE5Zc8OJNpQ5TQ+Bgw3MB1GZTQRrRrsrHbTuzxrC/PkGbMNm64ftC0gh5l1uqbMree+KTeu2tm
byC2NfuK0ma0Ou8mpzLf9aWbX9ZW9hXyQr/L3DZ7rPoc2/Sg9bNrF30vrG0nyK6rUzm3aGU/dKVb
YN8cCfSTvbK5cKLxAO9PXSnkut/RFrTuCm+QT27lZ8jJRZ3RZOhzLOVSPmMyGXcfN7U+oC9rXwfx
Qqc4HhGYHcfxphwA4vJ76kNj2ctZb75anIOCt9WqxCHufI19W5meyVLdlila/tkyHGcYnu4mhvzJ
WbKGGxgV9dtZLB/rCT8EksToS+8Ob4ErpbQNCqGOIhw/BEuO+YSNkhndqHOvdMJdAfAdILvTjnjh
eCgYWKN1uUx+egiNT3Ztr9GeXDbbLElo0iuHeBAuN9kcFm9Wy1bXC/1/vCwmiRWEdjd6QP9LSXfa
45qdnKWRB3x3dsMtogjTpnX6s8VKsHMBAsxo0qjgLcuGrg87caTfMDK63wRz728SZ34HXMHdFCHq
440xGefZomOn9f9j78y640Syrv2LqAXBfAs5KzWlZcnyDUu2bGYIgplf/z3I1assd3X56/e6b3rV
6io7EzIITpyz97P32tz4R6UPEf2MCXyQ45df5zWwXNdIdunXEHOACGSrviWb0yBsH3xcAxvTI6wC
DB8dwK45Eg4c46eT3ye6rmXq1tuFxKGdvrqTUZ8uIdKqGtDplOx6ouFOWt68gty9hmzZXxlTUQS4
FgDcCre6FVQmZxJK622lz3Sj1rD2BUXGQaPfGDSyQuJIJ5pJNGAjzeOa+zxDuFvm7HeN83lZg+Ar
TDyAI7rPos7zK1tGBMjO4AMjc5zxCmXGmTXQ7vFnJuGY5997p/B3k1w+x5K/NX/Lns9mO7qOaiMC
25yx9eMc+UKNPob0x9RdlIsI06LR3oyWN/ByJ7TZ0eNnpiLfgdt+s7q02GFHmYJhsp5KRYu+zNvm
sfD4qxZkiYHsp+676i0CRZjWbyw20cBt0YnWdpHd+6KWR90Ty3nIyVYc3fxzX0YU5wNPF7vU8OTN
NS+MzvyQpk7FIYrmazYR4Ng7afFFVASVlGTCHZmoOLtscOeQBPZqR3hHeSYGZtwixLawpM9fsI/P
xK04bjCukrsR9dlWh8/72OpiucvNFhX7itxxgsTtp4obJvn6Q5dnzzz2eQc/uvIeGtfmz5o6pLi1
IVRMY0hIRnzf06a7s7soe3Yz/M2OM4Z1Ed9Yom4PZu/FJnl5mSS0LOJGg5G3PgJEH5kAgzGdO29r
LZEjYFlgaULpxFlloTGIa25AVB7XAs73VEHz5ncOBCeo28FYuoO+TO7BnWzv84gc6rnXp68ZrpPb
RTe1bDsMyXBg1mXe2qUzwNvPpoqdVYKitJm4+WLwGSfaNitCLy8NKrTLOKMDCNk1NUoMIUXIcbX4
3iqG6+uDGvObEgVXB7OrnL2Uhs0jg765PnC8XFDN09zazLH5gYzJPnQ7/cxZPvvUMij+goTzVIxJ
tBCeliAQjM3XAjLYh8pJxVcjzrQyXPDGMytO++koR0A1nPkQzG4me56+6oVXbGTdtx+WkSNixOZ5
vcrv9n7l3C1OdRVBo3U3A6+D6UBgSMZydgb3NYrdMkxE6976nZ0+2VJZ10af2huF9Wlrp6SWyFou
cKMb8PV1Z9YXZVocNXF5tjdTLjxO0lFtYx+SfbxZlNeVGxBJ823FCHQfGyrbRe7Y7WhBcFzme+07
UDv7DHBNyQm4SJ/YzfInXnH9J4AG+gfIYdFBz9z0qNsjFW/UOKemGqBxpWSY5bQWx+IxFilxeoM2
Q1RaEnUi7IoHItHHfMswyD9BPxrCpJwMJhQ4GTfOQMI3BEJ13y1T96R7S/9qy3FA9lmTQI3G4Ba9
j/pYmzZDDbets25jkkidlzaBy1RXpC6hw6gzjg/t+BCDTCUYwLZ6f7P40iSrqZDzsE0znocreHQl
dK6ocD6Okbc4n+IcGPRm8CberF5v+TyIaoJoqRxQnFZuOTeOmSfPgzsSE1+7/YdiqWboOkmlXcMd
TZ+j0q52cNkQo5fLVBz7vtI3mZfFXmBZueYFbTmWTzp26ntwOJA+S7ZX0nE/jCW1MYTv/ktVVvhF
E5eYzW6Jr1RFSYoaY4VylkP5QCYO+iLdFfvRK/Mzc5ZmN5dQqOq4QVSoLQVpD0rauxGg4z12b6U2
9gJfNCMTZztkRn8uq6UPLAbAh96d4jshzWi+eG6m6tspTiZ748eT3jj0f1DXUSyU0Njn1iNzVAjZ
vlJupjDBAwaqo/Wh7mInb9nG5tpzVUvaeFL6AV31YbkqJksLIYwa22KRldqYbcI+ij6E3nnrmIeO
2cCT8FLiMBeEv+6BUHdpfEEmEW10YEXxOR2GtCHuQVfZVnjxuHFEPyAQAYHJ7kNP/Tx0Gu0ikr8v
U9NxFjAabY9qMtkM3aydmlHJo2JNbvrOTM+SgUAYid79Xqra+qpXK5tfYUnM9nDxHtrcj9JnwyAn
pbT8EaC5s6bzLQtQ9NbzvgH9jA9OX1KCG/jbwgYg2SMR3/o2ddidt35b5LsWDtSLTmF9NQLbCgrO
xwwH9H3NX3taRNPdS5nKT8lklZdxNOzTItMxFKUlN3ZikN9tJKW5jfN1mKpHVAdN3gIOx0ilcBTd
WDRyNwixrI8tVeS2myY/XHCZb2PedRTnzbydhOq2feEewcoPm5qD+wUMq79TuS5ebGuyDmWOry3K
2ZkKILqBi5dtn8bmwFzG9s5mWjr8vHiOvxS+NuwLYd2aU+K/6pW6HfgmcFZ1EUpU8YfGKBpKqR6v
IkfaKQDOuOZWOM1O+pO9bUg/YOq/YCAzshR9KbazLTGJCacRLf8MHlji/nXLg4a5eoM9j8Sa0ak8
sCwAtzVdm0MLD/Cujiz4Qb6r3XaMJC9yTA6IXorrKQfbz1ifUU2MQ21bIK38JvGOX0dRmrLRNvEh
qjWe3ZaNv5cZIQoJ8j5VlFsFy5iXzjjfw0Dzb4YpzrfEgjgH5lD2lkAMNsy2Jh5dN+48rxyCtm2n
Ouxl/NK62O+qeiYgShqNd5NrjQqhMuVbo4isICt88/mNMWaObUVOSpqUz5psnxvm/YS7envLngw9
qOXwqk+8WD2SpY84q1eiat8zA7e7nkA0st7nnBiKDE3JBh/Ai41gdDvwa6Ftnz5Jj0NE7G3mpXmt
suJTmwFuBrCn19se9QhZMKa5RbIpArIwoxOJxrDfWkgOJW7gkJrZ0EOtmrJiqwTvPPQwzbmGVsdq
ad29oeduyCwhPRdxnN/Rf9D1TW9NvbcdJCOJtqPeznRAfs3a/pm8Vh79pim2y0hzl5gh/dtYcUTL
umw4lFbXb0atEfdZB8k3l+prl0zdyS1TwHFejhWv7jdJMksgsg7dYKER+eqWA1RGnPjAdL5wXqMU
m6sUAf6Slceqx9gYxkM7P+Ehb7HKjdcmwUSPlFIPqdY0mOM69ypxSEECN0DhWIP1GJeV6N9ralMN
/WffaIjkns0gycQj4uQ8zAbL2jHA88LRNr0n5sxlYDKr2vi6NwCUi+yHpc5tAnVycVXNCXOh6rmT
bnsA6/NBOcZqSKf+m6mOqlhWH5JaPINJK47mUFmvrV0oGrYkr0qtfJxcz/wuZQmIOa48h6GTHCm+
J9kDDnDKCyQH6Nl1nBnof7zo86D3hCtMw0CoMf6oS2MYC45BLyI4ggbEiE+NrEeKf8j8VjHZ+7w3
/QtUIVKGUXRD3sswS/QkEySdxpNQbh09VyeI+8G4MDfmqBNt+Kmke51ntrwdHIsmgZFrdSCwyxmB
I5ai2g4eGWvbXk8woiIJPvIP/Ku88r6LWFyQ2LJ5eGly8qWen7DnfsQ4PH6Ncsx0+1zL4+3krOEH
blZu7GI6LSkiGE03HhWvpLAwOhn0Yu0Fygp6vt+7AZNoMiXsjiovNey9sKmE41awJUC5GMZDVvcH
BGefY285TSz4EDAiIRKxdh0h4kK+azfbrHFPEjjFbjRzd+vmTnGSNu2/xtfbsKLUD6lMESxbzVnF
w72fta96mbLio9kmX6i6byxZbWjMuEesHQLlY5fsObvQQFxK7XYU1lNqWO1Vh95lMyoHtkBhVvsE
Y9c2rUvjACJC2yi7b48VuYJ0LroahJr9KnFi3PeaThsuGjGR1vPnPCbeRnSzuQM2mQZZZ36J7MH4
MHp2vnEmIn7I3K3Hb3brDh/Y+0TgOLYKXb3pT6qhGaXDbTciXL6F8jT6LGkqtkrHpeI71bXVFW0Y
LaZFCDWQCuJzYqNcsUtogxvej4a/1Ls8neVLa9T1s810tdzk2rJ8BfDOzMSYc+1l9Qffuni3Dhkv
PIW5x50OHhQJYN8ckeD9ZslmSmNSHKx4a5bz/IU6i0crluVLSojDbT2a0TV+t/6rljrfSTmaZeAn
WntqaEPfL1ALwGC6YxXKVB8hntr9nRCJtdwoImxlAHmj3tMFLWHTdpDsljVZ26hTwyVVKJ02ErIP
7FKsN7uUrBzOC5F2YxAgOoQ2L4NDGg0Pc2x/pEKwPzRRXO/iZu4OPAdkVqkWp7XvPY6eww6fVOJD
rJNj0SaMjYw2eiknHItZGXkh5DRgrgWHdO1qxNBhnkEftkHTDckVNUQ37WJH1SG5bE5/sir2n8Dp
4Fbs4wisBk2iIglGemGr6NUx4HAtOLdhhkg7dJ1aPSppNVdN43lDAF/B14Nep8c3y4z4dPaFZ1gm
vnlD7IX+MPAXOBuv6ZennuRZ4Azg8wOTBjUTrmpur81e9meX1dOEuhy7PRqZ9LxItOUbXlg+pv4+
pmKaCVo1RFdiBOvWSohd5rnMHfezpRKPR7vPOuAjSR002tRQtKJXroIYzyUedXP6YGO2o/mk55JE
+Bn9sBSa/wg0h4ynJM7iTQVvaEIaOM+XOSdrNjR50LYL2qGUgn7Vxgle0ZSgpdwMpvw+Ul5vGRHc
zxpl/dI6+knicd7Ysh/3cRo199DaxFO2kv838ONKzuu2cdc2SD5QeQzepbUV71P2svquWLThSbNS
DIVJQ1+mhGt4rWate8qlpt/oCED2QhLByuG1Ne9bpNIXH7oqkShG5F+hOBYIldL8BNBg+IAMjGbo
JHqeUoZqKmGq5lWCmjEhE8uGrR+6KJ/mTQ9Hs0XGRNDpDR3+jveJr8yCnHEx22hIRptfusy2Uafi
DKtaewcxAzKjM0uxNWlDPeiLG58y6LMhnPj5eyFL4zkyWgq1xcG7RqdDEWpLtl4QZ2nz1Ds2oiuN
t26MYZyXPZp8DjvpFipatpcaEVcBrdErFU3ucRj1bivBT56lUVUtlb2hn0FJjB+7DOsKu2xabghT
s0JHWRHbSafdy7yRN1gqvUOZGPG2HRa5H1vidEzMw3GgqbG79ojA/kT3VuMlNsoHnfrurOpm3PUd
1T/tTJcujZZcSI8aQg8XHk37OoOa0ZbXfed/1QYDJi/SxYOT2CiM58W49gceDRMPPzEy5rFODO+u
mpwJ17Q9nBzNRXsMxWVjdZw6eirGkH6zOrWJ319rys3P0A+/ME41tkNErjuwpBdYE0koLCTUkZfR
VjSikl6Zmh+11Ix2rjKSrWT+u9VY6PtkkG04qFkcwQ3Rs6nzahaBj5cjMSdj4yCeQviEYBtPhHpO
yZgOOSosh1lNxDG7Bokx0FnoAyMGLDbIkofiMtkJPOiEl01mr5lVIJbzs+aS+WAzvqHHStbEXCc7
gySwwK+XGztf+P/16L41p/l2xL8SiCF/9FvxyYzZrEHVblOSczd0Sl78SjmBjyYYVGISb1pgDpuK
rO2dMHLrMFrl3oqzy4IqeVNbtk2Sqb4EcbzcQkaCU5s1T8jTszsn7oGhiAOFVbcfFmv4rE2MQYSp
fTIBR6IyoUKeSMjdy4EXNalRL6WfNfdj39z3tSjmQK89Xu3GehBMCu0WGBuGY50MR4Rz4mwN2qul
uf11LSp0V+z/AYQM9P+Wb33qRmJ94nI6D1JOR1U0T2+z2P+NrX83trZ1waD3P4+tH7+psq7ei19+
/Jk/B9fgPzFImIhFkC45vr1SO//UsrjmH7jK0Jk51o+YGz7pr3Ac+Cc48laR2qrO+kvSgswFsSO6
VdaaZ+j4Ff4baChj85/Umkiwsd2RLsA35EPWGfn7qbUHpWBJaw8Ui8d5ukwSLyDA1/yhg/qPodzv
xVsM2R0D/bqDYIdMbu7EL+KtqB8aYQL4PvSI6o1g0H0OsFNUf666Ybor8UUei6XJ1aZeOvn80+9x
90N5+jP4c/29fr7Etw+3cZ4iH4DVwc1+f4kJ+sPJzD3/EMMvIVVGtSN9PYPPBU9+4QVTv8RIarD1
VsxX2mVOv00asSFUOY65AYywBHNPGFZHWR+ajdacerBDty2MF2qcImKuPSvy09gSrvvWjS6lU4yb
/8NFYCQDF4qvi4X0yx3UlSXNslsYciyIXyarXnalVpIr6o7zx8bUhzAycpc9uJyH0IDP90zh6pEr
EM98v9SfyGIV011Nl4aD4ALiwmfMNhCmcJxA8DDSGY2HMu2Jkq6WDr1ASeDeP18DS/bffgcaG76B
rou05l/tYC2y/n52R/9AK3bcKB3oM0yTmVi/3wE53ysafyw3+s0m/wRa9d9SLjgJtOtgwz8MZqwf
8MLx4wEEOKnObO51m2DWf76yXx6itxWGNJT8Dpb46mp4v8KE0VZVyXDggDlG3bOjgCvvY//8z5/y
N/dvFa3jhPLID0GE9v5TfMV2AbneOygxpgRVZd8lYttD3noP//xBb77fvyTcb/fPFoASsVyxL/zb
ppDF6GxG1uBBwDc6Lm5LGI3Pmplnfri5hMxJD85ByVt3+QXhhHeWBWhui+zdC+EEJHrbdnOvZsz7
gTMQ3CaN1TQEq4a+RyGjU11UJMqyNj8OsVtBqlt0C8Z9Ni4qsGI+ZJKW2OJhTw+tcNqn0VnSwz9f
pPnmaHl3lQhScD/arnCpaXwbbdDPLslIREWfLGo6jJnJVDeumSzHUXukVZXv6rzl0GjW36dCaSst
nxCo2c0ORZn1u4GZ6I4WjbqRsAfSoKsIMncq/ckQUOhsUvM+u2NZPjG+2ypjFB8MUGhAvoHChOB4
ySPRc3+XLIgrOQZNH5O4IlgkTud9Hu8M4n0+s51BTOhs+zbuMWXR0UI4iLgFUV1EvQte/6CBKw9r
O4UrhyRp35q196AiOztmGn2DymiImGIC/jUByBKWbR4fLVz/t7JA+g9WyrXOcL5wm0SOvZWDoHS1
ZB86ZJAWeKXi+pCrOn/sWjoORMQHHOy1W0wq8+s8z2uAcNLRg+3MvR1ZVO6Zk4Ds4kizocK07u3E
1B+AkpVPbpzk36WRIAfPdZ9QGV8REAkNadU7Vsn0yfXIP3FLAfHE94tjNmfTeWl85xZkhbfpvLTy
AxM02C0tO0JLs8J+0ZsWgISP1yHKv2lMDa7RPWkblEjEVLnqhHCSb+0YDYko/nEaNCB0kYwCZOsc
3WJFd0hzK/Qj2Xm9n4QoZuRK+Z628gVa9D3ms504Y2BNiX6M87I8g/ecP2pF3lGXlvpyY/QaAv55
jWnSeb9w1B3Nvah979gvlvmiIqe9y7hPjK1RUIYNLuWH3AJjIVkRA9jpHhn/Sw28d5cnQsOHNnll
sFZ2HzmI9lTN08hPMxEIOdXxYZz7XZKY9yIq+y1723AkEnQOMAZ0Hig88QoyvtzQXJP3syquIVMm
2B1x1A1x0dOhWWF/ZdeHSudoKDJEErFFF9af4g9oa65JIv6cgJs6ADfRL5GxwOhUzhPdW2QLVUW3
ps1CLXP8x86OvJ2pFPPmqR9PxF34QT0sU1jqZhz0WaMF3YCsy+XUwhbVj6GBqZsWdb1GFcf+nvZq
Fc7Avmn3JjNfZop2icjh5RLVWwdwfAYWF3KWDa+hfJfGnoNLYUxRI8WOAJTTalc20bznTiMvQDEx
fMk4Vd33aesSGDbbngh0kcnbhdkA21RrkIA3G9aRYX1xMMxUP7g1j4ujEQ+QB35D367fipEGCLZb
6ORdEoWTnlVf1WDFn7LI6F+BIM6fzEGNp5I2wzEffKiusbTOStfkviHLIyQSdTj26M5utZmOfV/M
DEfhTrmtcSRg3l2ajdE45bbUY2J/tWX6aA16tcNfmxz1PJZbpCMW6bJoqnyzh7GFd/qc0vmmT0Cf
ATh7dc6qPicW2pmat8bhxqn7ea85uC+bVs93UTbM34dOjfUNnspiE9GDDsF8oE6qUbZIUXqbNObN
YSzRGpXRyy0dYbHlitXJdQjoG8mzBvuqz1dLp7dPSB6sW8GDejOnNM42edShT9QRU3wzMjUSnq5z
bMsy9TVhSgZBL3UfE07u58p2jQdNp75geJLcAj6lOhko+ep6xCsSEyS3icAY4oMxdIoZ3ckvRWw1
n4Dd5ptcX0YgZtSFmi3Jfs4N8zhaTU5nzO8fQbiTtE3n4BVIjH4oMou9R3GRjaT8wrAYnRaEj4d5
NuUNUNbo5LaKN9cICiN0MJIylF5jNNTAlYO7uUXhNW7s3hTbplvE1iI05HaB18Uh31r4M8Iv2qeY
9mHYK5NvgvdT3w9DxyVpxDsEHfl5cYh2wN6S1WjfGmwMzJuAKchOLIx/nQJAch+dqFXsELgrtiyv
UKfBYb0aJp0KauDhMR0U+3otmhPgNvI6qG0EE4ay2YPCt68Y5GmXmQ9IsOrz5l2IZudrz4n9eYxs
etARDtyL7kJ3jBCzXZROeLhyE+MT2sarNifem/5vvW8z8H8B9aJ5ZU/w7ho2BUP15s1gNvQe0d4d
MS064VBkya42I5CXFcFRnGsRVHZpgJLB3iLAJH+28skdTuJhr+QwJ3tuv5t/VZbXJGfVls3Aaqar
jnKnJ9OvVDosWMKWzz4TYMnOOrdIIj1hJTdouKZy+Z/O+v8r0hWE12qP/88H1sPL+JKmPwut//wj
//Je2NYfHnAUNGo/0iooZv/lvXD0P0Dz4FcCs2Dzn3CU/fO8KsQfuDo5lwLatjB/eKif/xRaG94f
RC/YTNEYuhv8G+O/Oa/a74+S6wkS3SbaHKxKHCN4aN5XbcAmCnSzsfiAgFoiG1vKFrGPwfcMF/Ip
EeHF6j5JC/WVoHDxkCS5dhF+gxnT0vBmF6lnh0U7Mbfm/TBueIbDztfQ60yDfGaCx9/jaLGgQTfU
6V2mSFwgfdxeO2lTvusxtm4lyPKz0LBJJ37FXgWaZF+LOb8sGQWuT8wQsVRa/231iPDitdhGtYmt
hrRIvAZJ240k4sn5BTwxw6g44baFPEgUyypXy84t9OZkz5r80oskewE/NN8RGGdsBKS551ktKvQl
bu3QnJfu26BiA6FQYR1jQEb3ceLcG52W0m4tWvGxJy4n/81Z9O0481fh/PYTOI5HL93XOahDNHv/
E5SgKjItap0PizL9IxRNCkgxrU20mpk1Pmd0BkEqSv+Oub44VwSQkGLveCjA01wf9kuCpRBDen1E
SjRcL1QrN6K36lcciNoTBM4WVwyeRzvNsuve7owE3UpXPBYFYzy0LXLXU+3eep762BWmfUD+cnbj
URDzJ9CF+q9Z4zRffnpI/qaLsDoFfjq9ctEWvCB+Cc6VusVb4JcDuARMQUAZ80qrLqNnY/31Y1ID
PoFy4k0FFwkarqmOsGW6rZXggglKAJm71syW66mf9C8yN7gNvj1OtzEDstOIQudDNPNPDeaGb9iC
jKtYE+Nt0jvwYUl3urO96JGhs9j7jOofgcUNoZMX+iGtRgZnmtL2+bDqsGrkDItO0QsHXh+u9MV8
rZz+PCphHEhgsQ+zp+juWCgI0mnOt5PNe1+XfrKz0+dC+oDbrHr8ireJfmbHKFJC9EZmW6iD6gy4
zEkyhHJAU52O04WHMr9xB6JYizbn/Gmuc8BM0VVWTrvJswVyscUZGyvT1G/SFKJX7Wb+nn4vlvWU
roRbVdMFT5MD0KFKs+syMZszYEpByVnJb17RlCSuUHUitrb9BnO4a1A7t+3Bn2R6BfxHv46Seboj
Pni4tvOGixNmz7i2SZaMVnKSofmwmLWSFTHdtp3BDQUJvAPjsRxGe302MUTcl8PYPllJ23zx8cef
LdiKoR5P02/QNL/sWTYGE8xiKynGMN+QB+b7B0bEQxTFg6td0FEs950POwMvSPGIBxdEussBAd8Z
a0fVy1cEsUvYdq1E2EGk8WvGbONGklJ4ajq9eXKZsm5QaOh7QmE/Tb6Vb5reKT+WDX9LPiibcMyB
sWrBb3+uI/J79C5etq0dT9u5rMVl0hWKE5AZPoFU2nxtJREzVcDKO5ipYt1Q6/ykbNkZWzTsYpvq
PUfXjFb2jSIb+v5t2coM1wIyzflaNbZxNmQd4Tvw9E+eVrZwB4z2CU1Lc4OVAqkz8igczaZZpV+Y
eu2bWiEBBOLPEJ+WkLO35oWJc+4l3q2nQ73f/vOj+9ZY+mu/Wm+/yXsHexCIQXqm7i8H/bExWiJy
VXQRSjrapkPAh2Kt0T5ki88VGOQRhk7Tag/ZnGJ2syfpy2vIq8m090CUzIHJM9gHomiik5cP8iUf
HIU0uRllTKyMip6VNXMx2NANatNe2/33F2Ctr1c8y7yXIZi9Xz/VkrcMWWL3UjhLt50yY7qh3I13
Db0EtToTCFEENXNni7XjUiW2hqqlki96pNtXxuhE33n2TDbmuX4xJ9c4OyBzT9CQ+2jXoI54KFyk
7JCn48IL/vm7/5K+8XbzLUzX2KMw7grr1+8+lqjHFmu0L3Vv26TWtW30ndVMMqtqVQHeLl2us6md
bgt3qPZd6XEFoqocZC7pcKpLD8W1L9SxsEd1rN1Ge+iItdtzNumA/jZ9dbt4LfA/wfWPpY8VqWvH
9juEUMlPlFpf2mjsj/qyoE7JaZ7e9daYV1TDrgpRuy0MJ1F5dbhZngRJSwfN07wThDFk+TQzd0Vr
xjtZJNOzcsjoU+MQHdM5Udulcisv7ISYvoGLYb9CoEZoXyuFsV1M6aNfyL+szFxm4lWDDUTKY2EN
0XPl8qhTE0x3b49e5Gvxq4q0ZNhC9eTrVTlHmEmJCxNhvOFlZg4oeJvkVZctUaJ6Ej2z8oZvVlGu
O8h6azI3OuESwDemL9w+q2Tnk6nSgxkV+YPOcC4OrMZJP7ll9tWsy/rYIGM8QuJqQ6XEgJy9EGfy
PtqN7RbTDQYq3iX/vBAoEt+9QVkJRAhRMxicc97KwV/KBvZqiLQYvC7Q6BAikiOfTMHb3oxattnP
UQOlIom4gGRB0kQpJl8c0S33CyKefBuXLQGNjctsLCtOTVq0YzCXepqHqBfTkolcteuQAvK4Gq7+
ZQb78HGNCvoiRmv41qeupW0IkyqJVE28Ot0jsy6uBxxu29LVZ9aBVZlFUJhFhM7diGodPW7ZH7xY
mxCQSZdI+fIj7lLD5Fu2cxFqgi5642j38G3mcdP2ev8KOJ8tMq9WgENTHyZjafcWT+0BefBacq6/
q8QC8NRO+cHW8mHeTCJdtr45PxkS/QxdPKBh+pzgOMp4IPzYYrFmoqU/53nuV4Y4NHogw59qI9MP
iw9Kmj7l0uyXBmz7Nf0UiyD4Pk8eeQ+kj62WrW4EKGMcv/HlPaFG8KHR5o0THxLqFlo3JrtB0ELW
fdV817how7gWOGqqT7o38aoizmWjGLmSnZz03bYjn1HncnO2vIJwBz1oR+wAWE56HoM5EUsUek5r
WZh/jeohjrv2GOmIg4PFyMwvCSE7M+4wR+ZXWtet5Y8/38cdaQVbst71LyVdA07UDf2KmZ19leAt
xjm2R7RSLAQPISPdUFCsSR3ahml+MuolJV6R+Pp7sPtIOgw3my6K2vJAFidOjhaF6ncB2QpC7qJt
ix61BuDpiOO7rpZxaw2Dj7HQIc7FURFaL6WxClPwmEgEY7XpUPBrAa4LfZOaS/HddcdLVzdFGtqU
rTQzSQYIi5Esehe5zZ0oXUwVAnZV0Przcv/2IP1vFPu7USxnDgYv//lk+5S2X2saK9XPh1vzx5/6
83DrOZxtKQIYrVIHvJl+/3W49cUfOOgIrPMtPA7u2yn6z8OtBUQAXIflGfwbwayUr/Hn4ZZhLKUZ
YUG2YwmdFLr/KsHx/dyKcBqGENDYBKBcC2Hgr3gBRjJJjr/KuQK9SuldMqO0DbgByzyDFegU8tSf
btDfnGr+7gPxNxJBaQA3cN6Svn4K6wNij/VDlvaVaQug5QPdwcXvmRUWXnOI59b4XSX87hXw4wLh
AnG/MMTh1P51hJU5Swtw2bpy68R5yXw+wMwy46G1h99NG3/pE6z3kp96LfiY/boc2d7XTAoXQNzn
hnWVl6P9gsmY+UK3wJxyRGzcdKjhHt08M24YmUyXf76r7wd1b1fJSrJZDegI2THXu/7TXR0btnVd
U9ZVKzLrWHnSEIFmV2iQCLD43ezxF5bM26etgGWf6DKDQ+j6jPz8aRPn/NKdUutqrB0+yJW437AX
kNgTDp1Lr78yM5mcymlq2SRVMrSfSBkgJmgqUo1tqvrv5pTrF3IouR36M8CFmVn/clLOjATDbxxZ
Vx6EoTJk9JXudS3nf/5vnwXzA1UFS5iF88uCArmpI/aarSuzHY2b3tLaV7crp0ufid/pCNb7+Ncp
4sdlrVoMm84XS+tXwGjaEb5Cy926GqLkO5JOf9uL8ncppf++dByi/KCScQ8NdqlffkwobpbbicK6
ouSvCc0YVs+OI7WQNA5eSf+8Tn+hIf24JBOFiYBXwC1c42x/XjpeRBjdAkT0KgO4hGli4DPp9XLs
LlQrn8nbsl8sZ+YhRUCACK3Dpj7QGfjN13hfGP74GhbbHnETDpCGXxdMJAzOAxS/V5PXiZOZV4aG
g9lnqqy1rNDGx4MEypcG07z09MHeHl5b0mJnB/ldquLf/QIWkjFUU/zSeNze35O88J2pxBB41TJ+
u8CWgSqEu/TKkup3AZd/91EOuFrYNLxaQGC//6hJekQvuY15ldrcXt+PeWS1YiXIUD7Vv+E7vt/q
2b6Z46NR8C3eLO6/L19yC+qiaaR2QtVH7LSmKflMwSufl9Gb7gamjt5vVBHG+y14/UiUCrSJHTJR
dXQLv+yDMl8QTBiuf9Kxo+8RwWoEoqh2ujijNq3gQ35X0+ZIlngZjoSYR6qcyFBytQoJgJc6zWFZ
sTlvO0iHE6ZlAVAt/z/uzqy5bWTJwn/Fcd/JwL5EzO2IISlZiyXb8tItvyBgiSZAggCIjQR+/XwF
gG2Bln3dLscMYhB+MqkkUKjKyso85yT5qEmjLkLA1/9hkGijOljlgKnoUgHayoSoiHwxW+PwnQB8
XBuHrW5c5ZGyBbNHESsJrcn5SqVJBnyjLeqh8yiCCgbDGHFh60zF2FtKymSf6rVQjfC2Hi/SQyD3
sQGz83jQNiI3GgDMnWnoiwcLyFpk1Ux1T0itrlzD39EMk8P9LqNexJ8huCnSb/zdgoINRSdtvbsv
Kju5dlaGfpWtGcBZvVnXb9DeoBUh6iiUZht6Ds4D19upF2puYhp5CMp0iD5C24gy+EMzZA5062UU
7/gNh5FuhccAT6PcgYIDNVA46+otrHNmSGqo6X0N17J5OfHAjl/tUz25zovVNlvUmRoHVxswAI9w
lXf39MhACgRhy/qOdDH5UK2YVJw6Nqvwk0rbZ4CdjW7BaN3TVuHjjgD/Pi42lo/UN7PdWGumX6to
quYqzC8gI5Xpb+uN9pCi33VR7ezdXWYV25cmOrpzO1wZ1Qz/C5cH/Up2GLVWqTfqOxbpgb7qhreZ
zPWDwYh6ofexNjineboOLy8HB0zjKvU9lT7Gx9179l2er5qPGiCVx9Q1eE+tmJN6yPLHDcdogQEp
3LMm9zj2OSTNPpYISlt07Kj1S3rEYmW7rlUEjxg3o1RgSbS7HGQV5xzAcIR+7zbI1mDPDiDOabXE
zDYCC9mybVw39hU0xuxiQpv7N6sd1QtlrR3uNkltHc4iZTKxFiaCLre0KWPWbFC58m2w++DR0LWm
wWji1BClFc+2rlLhLyeVvYMEblTgOrSDxs2AftlA5CrYF60EEi0zeFWvzraNo94Gky1cm9rcFs7c
S2getLBrg/2GeraonMc6c5n+kC60aQ+zTkHm9jDR6TyqiiRNUdgIp9YR+zJZXFPT56lOCRZVO+qh
arg1/YrmwL4VlC4yI3HmRtQr1ezdSm+0iwY6o73QVpbxKa6q+L0Dq+AGKHq02AF4UEX7J9U5BzWU
XYVRgnhVhL4hejqHAypTDUwohfac7yOaiu1nCrkumK7mur51QAHCKgigP2w3aClSJ4aOTf/AOai2
+v0GbN1ZmQRperVRANPHzEmIREoevy3SHJD+2iu3aINkxRfHaJJLU7PLW3IGUOjqwxpmR7nBM4k6
0/Zsr6Rg2gtqSn8BVMny89ysrQeRqUZBII5fJbmSkcQQAodopaThQqXwjJpPmdy6dFiBxtfkwaeV
PoFwnBTpDdo/1stdXHvXal3Yu5cODQjv03ArAHnw+JH6Sq50Mju0Ydwbzac42m3OEAAiV6xWvEaa
35Hf2uzjT+t0TQuluArIxSuZTYkAfvPMPuxybZHRlPpsRwyIiKy2Pd86Gm1UKJLPUAj37spNPrmM
ga1frrMgP6/Nsl7C+9ijXBRO3tZusv0r3FTGnEaS0KViNBrXdAicQcHx7cJgfYTNZEHr1WBeVpl6
vk0TDDmTWwGjwf0j4IK4TAbXa2HZEfQe8nEuVchZRil8RZPg/CAKOSBfL0iG1uaCJpRgcOApboRa
vbegfWJwCbUln8N9DBZNUqNWsU3KD7Ad4IdUcX5OS0Z0AQLlIYL5/JcbhdosdNXDeU6LnUUZcR90
5t2+ZVdqECXCvb+yjN1+lq4U3qi90tav4JDEb5SiTN9EecGknlhEZH7tFertBFxJTjKBE8NZQnV/
fU37cQJsjR47uznetnhcZQoOKWlc9X2tNExZpajcj6T4oUc75YGmZ2AOIOeTPVCq2db2omaumZME
pgK5PzARdGwUZRda7LEfO6UJzxp2aXKdZJGwph5SBI/CAheENyYwozrwZkK/rtsczYUt7HD0IavU
YOmXgYlQ1MFYH2gltUnv05RpO0/sClAJ/dmjey3ZoSFaBSVdgkEeJALUl6fbT+Y6cNIvdVoZSNPY
hXcW2QWdpNbGfrl19rsV9KCJ+adreQhtBG5+ARJphXL1YRWWs0hdB5/zqvDXlEzPTDqcreYemb38
L3gl5eRd2NCD6cLRAue2gvIzt2CKnAX7/Q4lJjos1mStPzTuCraVaxv7D5WZbe+sVfpFi1BxAeb2
GgRWcYFfRVpVc7PyzChT7XFVBKvHJgz371alzZtjxa/PdiSsXNCENoyiSvQwnu2i3L6iLWZO26c9
/JB5buHH55uSVhAXhXtQrg2qDzdUk/Q7q6GN/SzbIoIys3gLYJjIJ3ycxNUhPjuoBczaLDNek72O
Xu8gLt/RiHY3zxI1fwCoH6Ev0OifE9eqrgsrbbSZ6WkhykmOHs43ATSYfdns3RmoQNyF65lQEh3j
qt5Xnz2oJ+/2xWrzVi1L5QZdX/PTZm9tVvMsokOIQSO2cLar9RX6XnV4AwJKv5qgY4qYRbXKfS3c
p9dbW6eTVmiiRWIpE3o9FCSoQZPU4fmEYBYWCdl6b0b3H/uA0kesv7dIT19Usd4g6BB4r5SaXFoR
oP/gVqv9PdrFu/JMyXMjvDqEh4M5dxIFJSTHQ+vl1joo+/SlG5Q5kibx5NXabpIPCOmhKzDZlKgR
aaQZNygWOvvbPTv8F7Xa5TdlmtIrjI3wOl7nW4jIbgDmBnUSHahWBA/SQJlvnhJZTOCw2tXblVbt
aUy79oCP5Li8+82hoMNXHZmvDqGGG0Wqwy3mu7SiJk//59JD1znRbgq7Rmqqdneqc+ZEtoFDVBGA
0iyKH+5kB7OUznqXsMbB34hMbV7a4V0OTf5Dqdb5R8RhjbOKKvocrkg4ozmYAVUuCITc1doGuLe3
YQR6Dfl5FAo2s0IBgO1NKrjVBkP1pmo4p8RRQ7nBTLzwtabYhw9Ktp/cmCFNcGehvtPPnYme2bM4
jc1zhEFMFEW00M1flszdLx7Fhz9TVHEe9qZnP+6twgrPldQq83keqSbYwySyMzpzA1ZtimYXLrKg
qeF7FukXM0C+IF9vEYtukPG8ItMLLS1JYlTWDuGunhl2ls037M6vJ9EeBQHF8grUDYjZV02N1osC
p46KWGkUzvWmRIgGWbvqr8CqE1Q/Vs36NULP6P96aRy9jiHsFDNQ5pO3ARLM0DtJIEGlT/fRofx4
AFsE87s9Ov6/yYX2D7LwC/8sLsKiflsus/pumbNi8j/+q+NPiE/fJGFcvEcC6Fe+9GNDL34KN6RT
r+H8NsiutjfV3vGPbES0virKR+RgDQM+C0lEjs3k97gotEYJuOXu4wmIclBCyLa2qtj81JPh+d4A
/PjZupH88XcG9/6QlHEh3gDieYM8sSYShD/z9CcWvj697qJQSTxND4/hY7uI2aoOvaY4gbcXn/+f
PPx35Xp5KTrJiZ95/BMbg8fnhA8yRhfJXS5m0+Dlq6h00muEtDvHSS6yQOMaBZX0aHdTJ+vyHywB
3ZmSIgQHJzJH/VM+HQXXmUJEoIm8aAohLpbIyEZBUYAXyE0FGGoWFQzqCt0gYPDpIIgqjEF6RUPG
ubvGNgh2W3uRGwRgjzTzM0loPjsTYO5NSTfRf6Qb7v99X3iylLtt4vLx3/96Tr37n+4FeEME7mHb
aRT+xUVy8+kcUFV1yrFO0zRrfO5QMZxuXUo5Apf0AMt8+Ny2NbUV6FMiwdxeo3v7VFKk9wJjKlhw
outh95CngYB4+ZZBY0QS/uIa3V4gwiFSv3IeQAf4zHvWVAIfcZ26QWWKYDtVMjqkttfoFoKKyr7s
IIAmxw+CFe83vJOwgLK74OdTpe2iAqWbeyPyhppBeCQ5CoYypcJugn/qw4LTqcCOCTwKclI/FfAa
4woLwGx19yThEu0pEukUg9Q+LGBuDbcEd0riTTDe+1EY2yBwrpE+I6lTMB50MqGVSXudDILNTIDd
64hOFSObAg5gK8l1QFQANICg4Bj+nu6O5tSgxaOhqzgNcY1uEFxV2hlwRqBroSj5cuR8ugBscEYC
gURJuHv67kg6Il/ITibYIFLbouZMwX+iYaCfvHyHrcABXKXRkby9RhcaaaCkZB9fF/IdrAF0Cfpr
OAkcnCDsJoGD6EZhfFEBN/aTyZKTI8aTbIE2tWgSB9a0j41O3KCDNAooDAA9fVgwurmggmnvburX
d0QSZix1pGiPG95JcIRIKZMBPAJ4jbHtBuxf3yjj/NNDIs+v2EAxW0bDwBMyPQBfoGNLH2txje/x
OSF0N/Xrr19HGghfD670+UVA4pCsocgl9XmSLvgY035AE2zpiEiZwpFjNOnv014niwCHCOwOavbf
HnNsS4Hbc6S3BXdKXEwz3H4QRLT9dEWQMyMoBNEKw7a9xhcbwJGUzZoAp4Y/bJlwiLunPDknuaIL
lEJTOGWsqXRKG0JoRipC0u2pSB1BtT5dCiaTgMwyDOtuqYxvErhEb7KPr0xhFfOWra+H4adLwVVJ
KaD9o6Ho1V4jHAXy25KjYJhT8rAkyY5HpZMcmuVOoQjQwdTuc2yjGwXwvIbsXMAhkBEgDoR73V4n
cSLqepZC2Y2y0th2BQGzlU2ZCOYJmQJIBM/7Q5VGmUyRFsA9vuenVZ/sIiB7KDr2cljulvq3DpGJ
wa4p9k5xje6wRB8UVTprQqUI4rigBnVPeeIKbCIkh8qqBeeivcY3CqT0ZCMkw8IhuujfkU1+zhW4
xhRoIJXs/lgyojCZvIH045M10i2bLDmFifZiPAe7ItkTqGkiTu4myfgmgYbMnqxDIH1KglgUFp8f
BXdK6CDOS6MtJwh/JTsK+tRyoHtRMehG4SRMZlcEg0Mm8ViA79bemFYE3IouYPn14zObI4EwYrKo
anTXcEWwTjhfizrk1zhyXEUVYMyq9Fzg+IyorhAWfnZF2KSQSDai/dMP0vjiRAEWkV0RxIGIJcP5
7J/yJFAQK0JI94iic3t1gemoVgQUMMlR0AHgaThH1ei944lfoDHxVIXKTCuWLiYZ1/NbsoESpwWA
FdCngRa118nz2yazRAGgd8QljG+PROK5m5q/7hd1wkUHsCFt3bvr5Mzkkl5gEiDv28M0u015THPB
4BVJrgUD9AUhMYnDPldyklBTNWUqBNTVvqg5psen/iM7CUAcOC619j4MaiE2T8NFao0o6dGuvOXi
4xJxmOPaHHUYwdIZdhOkIcEgmbTO7Z9sC2RV0b0HlTDaQAkRRunNUeQTgZwhT/F8FsF2phYTAYZw
7zbHV22hh5K0QyBcZLWjnv4ddHrrEET6tj9hdT84Ir/Qa5lI5ZYpuVmEy8yqY6FhGDRTbSHzTH3e
HWsRnpODdM2JwzT4ZMoMx6D5ZIt0FJBIKKC6NGY5BhIj844WOimyWyThEikzOPjPY/M4SLNFqmD6
0e5qr5/fI35i2fxNgJkjx/rYUl/CZf4cQ+Z7XzgSP779vCd9CDSzYHYMvih0hrrf/sqM+WOAVGiJ
KU8+PBJV2t/p/7x/wG9/evBbx6c6/udFuMx8BLHr9oO6v81bfwt95r8j/7O/9Z+qFzH7CAS+3sm/
/zW4zyfv/z8YzjcndkV9QtpuFjZJPDTcgoflDW/8OPfz4y2K19hhUWUtz/0o/JJkcTi46w7cKG07
iZLMf0ye3nVHJJC3HMfLhyJ8KIuB8RaOKGt8sYyQhM6WTy13UD9py1AKs/CheJF8eUEP9HL7eTjs
HZZO9lcQkc/Cx8H77GFqspZfLpNsNbxlTg0C+yRr+fsi3C0B8FkltL+3/R8t9ctHPxhMwB6mJHvD
l1EUxkk4XJEd+EPadPwY+idepANUSFtO9sNp0SEUZM1ef+ubOuaYtGEMlA+b+ji/WrfX4QlkTb9K
aIDxzTB3xXpZ2zd+GA+8h+hN9hu2lxsf8rYfPz4dDnCRotIrf8t57j/ASF8WxWBO9zVrafvhQxCu
/CHDFJoH+SZ50+wFdE4czGytq6/J287zkH/0Vz/eaBtBdbDX32E9odHniWlRGZM2TQu+Ex/Sl99l
Ld8uP2f+SfQE8kQUsuRNV/5w3+p5uPKG9y8u/G2aB+FwW8e+qD39DvtXyyxfDjxVX8z4HcZvlofw
YbCNYVxkx3+H8fsk2xwttbNbB0Zz/I9f33lvEdkPXsz9LGGnHC7ODgIgfe/tDyz8zena70ppsuZf
B+FwxDvak7TZTUREMjzVwKgSSW5p09lydUrib/PGsobfLOnhS5cd/+SYgMKmyMvKmr8Lksfli8v8
m72tq4PJmn+XlN+ZiD2p8ff8wLcTsZeQkDX/ntFf5vlyEFL0yWB524fhqZKWDALGLWv3Q+EHRyvC
p/QMalmzP2guK3lO+BhysjmZ3n2qWfam//TZd+JVMVyawFJEBlfa+DIvXjx7811WUNr+jzSkJcf8
zzrZMjDHQWjnSZfF+/FdP5dp+ls75dv801ET5bk/GybXxDceoqWf/fE/AAAA//8=</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gradFill>
      <a:gsLst>
        <a:gs pos="0">
          <a:schemeClr val="accent3">
            <a:lumMod val="89000"/>
          </a:schemeClr>
        </a:gs>
        <a:gs pos="97000">
          <a:schemeClr val="accent3">
            <a:lumMod val="70000"/>
          </a:schemeClr>
        </a:gs>
      </a:gsLst>
      <a:path path="circle">
        <a:fillToRect l="50000" t="50000" r="50000" b="50000"/>
      </a:path>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180975</xdr:colOff>
      <xdr:row>1</xdr:row>
      <xdr:rowOff>69850</xdr:rowOff>
    </xdr:from>
    <xdr:to>
      <xdr:col>13</xdr:col>
      <xdr:colOff>485775</xdr:colOff>
      <xdr:row>16</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960665-1865-4C4C-592C-0D6486DE63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4075" y="254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25400</xdr:colOff>
      <xdr:row>1</xdr:row>
      <xdr:rowOff>168275</xdr:rowOff>
    </xdr:from>
    <xdr:to>
      <xdr:col>11</xdr:col>
      <xdr:colOff>330200</xdr:colOff>
      <xdr:row>16</xdr:row>
      <xdr:rowOff>149225</xdr:rowOff>
    </xdr:to>
    <xdr:graphicFrame macro="">
      <xdr:nvGraphicFramePr>
        <xdr:cNvPr id="2" name="Chart 1">
          <a:extLst>
            <a:ext uri="{FF2B5EF4-FFF2-40B4-BE49-F238E27FC236}">
              <a16:creationId xmlns:a16="http://schemas.microsoft.com/office/drawing/2014/main" id="{EEFBAD49-E773-B67C-22C3-00FECEBD4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590550</xdr:colOff>
      <xdr:row>1</xdr:row>
      <xdr:rowOff>142875</xdr:rowOff>
    </xdr:from>
    <xdr:to>
      <xdr:col>11</xdr:col>
      <xdr:colOff>285750</xdr:colOff>
      <xdr:row>16</xdr:row>
      <xdr:rowOff>123825</xdr:rowOff>
    </xdr:to>
    <xdr:graphicFrame macro="">
      <xdr:nvGraphicFramePr>
        <xdr:cNvPr id="2" name="Chart 1">
          <a:extLst>
            <a:ext uri="{FF2B5EF4-FFF2-40B4-BE49-F238E27FC236}">
              <a16:creationId xmlns:a16="http://schemas.microsoft.com/office/drawing/2014/main" id="{94C3EC44-3648-8056-45D2-9582DF692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565150</xdr:colOff>
      <xdr:row>1</xdr:row>
      <xdr:rowOff>76200</xdr:rowOff>
    </xdr:from>
    <xdr:to>
      <xdr:col>14</xdr:col>
      <xdr:colOff>565150</xdr:colOff>
      <xdr:row>15</xdr:row>
      <xdr:rowOff>22225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4EC6F62-5A83-8308-C9E7-4AFDBB7BADB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97800" y="260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25400</xdr:colOff>
      <xdr:row>1</xdr:row>
      <xdr:rowOff>44450</xdr:rowOff>
    </xdr:from>
    <xdr:to>
      <xdr:col>18</xdr:col>
      <xdr:colOff>25400</xdr:colOff>
      <xdr:row>14</xdr:row>
      <xdr:rowOff>174625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5F12A13-78EB-2F29-8BBA-627799084F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696450" y="228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285750</xdr:colOff>
      <xdr:row>3</xdr:row>
      <xdr:rowOff>44450</xdr:rowOff>
    </xdr:from>
    <xdr:to>
      <xdr:col>10</xdr:col>
      <xdr:colOff>285750</xdr:colOff>
      <xdr:row>16</xdr:row>
      <xdr:rowOff>174625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8D7489B1-78ED-82AA-B5F9-42C42AC2E4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00" y="59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238125</xdr:colOff>
      <xdr:row>34</xdr:row>
      <xdr:rowOff>158750</xdr:rowOff>
    </xdr:from>
    <xdr:to>
      <xdr:col>13</xdr:col>
      <xdr:colOff>542925</xdr:colOff>
      <xdr:row>49</xdr:row>
      <xdr:rowOff>139700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52217F4-E65C-1DD3-B727-55367B5355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8125" y="6419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2</xdr:row>
      <xdr:rowOff>85725</xdr:rowOff>
    </xdr:from>
    <xdr:to>
      <xdr:col>12</xdr:col>
      <xdr:colOff>409575</xdr:colOff>
      <xdr:row>17</xdr:row>
      <xdr:rowOff>66675</xdr:rowOff>
    </xdr:to>
    <xdr:graphicFrame macro="">
      <xdr:nvGraphicFramePr>
        <xdr:cNvPr id="2" name="Chart 1">
          <a:extLst>
            <a:ext uri="{FF2B5EF4-FFF2-40B4-BE49-F238E27FC236}">
              <a16:creationId xmlns:a16="http://schemas.microsoft.com/office/drawing/2014/main" id="{635A3C74-36D3-A3EE-C2FF-90DC120DD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11</xdr:row>
      <xdr:rowOff>123825</xdr:rowOff>
    </xdr:from>
    <xdr:to>
      <xdr:col>1</xdr:col>
      <xdr:colOff>774700</xdr:colOff>
      <xdr:row>14</xdr:row>
      <xdr:rowOff>139700</xdr:rowOff>
    </xdr:to>
    <xdr:graphicFrame macro="">
      <xdr:nvGraphicFramePr>
        <xdr:cNvPr id="2" name="Chart 1">
          <a:extLst>
            <a:ext uri="{FF2B5EF4-FFF2-40B4-BE49-F238E27FC236}">
              <a16:creationId xmlns:a16="http://schemas.microsoft.com/office/drawing/2014/main" id="{02A13788-7111-BAF8-B600-BE7DF5BE7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517525</xdr:colOff>
      <xdr:row>11</xdr:row>
      <xdr:rowOff>123825</xdr:rowOff>
    </xdr:from>
    <xdr:to>
      <xdr:col>4</xdr:col>
      <xdr:colOff>635000</xdr:colOff>
      <xdr:row>14</xdr:row>
      <xdr:rowOff>76200</xdr:rowOff>
    </xdr:to>
    <xdr:graphicFrame macro="">
      <xdr:nvGraphicFramePr>
        <xdr:cNvPr id="3" name="Chart 2">
          <a:extLst>
            <a:ext uri="{FF2B5EF4-FFF2-40B4-BE49-F238E27FC236}">
              <a16:creationId xmlns:a16="http://schemas.microsoft.com/office/drawing/2014/main" id="{DC921B38-464A-463B-5C57-B9671A14E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123825</xdr:colOff>
      <xdr:row>11</xdr:row>
      <xdr:rowOff>149225</xdr:rowOff>
    </xdr:from>
    <xdr:to>
      <xdr:col>7</xdr:col>
      <xdr:colOff>920750</xdr:colOff>
      <xdr:row>14</xdr:row>
      <xdr:rowOff>177800</xdr:rowOff>
    </xdr:to>
    <xdr:graphicFrame macro="">
      <xdr:nvGraphicFramePr>
        <xdr:cNvPr id="4" name="Chart 3">
          <a:extLst>
            <a:ext uri="{FF2B5EF4-FFF2-40B4-BE49-F238E27FC236}">
              <a16:creationId xmlns:a16="http://schemas.microsoft.com/office/drawing/2014/main" id="{37702773-7E9D-9332-C68C-06430862B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22225</xdr:colOff>
      <xdr:row>11</xdr:row>
      <xdr:rowOff>85725</xdr:rowOff>
    </xdr:from>
    <xdr:to>
      <xdr:col>10</xdr:col>
      <xdr:colOff>781050</xdr:colOff>
      <xdr:row>14</xdr:row>
      <xdr:rowOff>69850</xdr:rowOff>
    </xdr:to>
    <xdr:graphicFrame macro="">
      <xdr:nvGraphicFramePr>
        <xdr:cNvPr id="5" name="Chart 4">
          <a:extLst>
            <a:ext uri="{FF2B5EF4-FFF2-40B4-BE49-F238E27FC236}">
              <a16:creationId xmlns:a16="http://schemas.microsoft.com/office/drawing/2014/main" id="{F94BE522-EFBD-28BB-B8DD-D4DD51A12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225425</xdr:colOff>
      <xdr:row>11</xdr:row>
      <xdr:rowOff>98425</xdr:rowOff>
    </xdr:from>
    <xdr:to>
      <xdr:col>13</xdr:col>
      <xdr:colOff>1047750</xdr:colOff>
      <xdr:row>14</xdr:row>
      <xdr:rowOff>120650</xdr:rowOff>
    </xdr:to>
    <xdr:graphicFrame macro="">
      <xdr:nvGraphicFramePr>
        <xdr:cNvPr id="6" name="Chart 5">
          <a:extLst>
            <a:ext uri="{FF2B5EF4-FFF2-40B4-BE49-F238E27FC236}">
              <a16:creationId xmlns:a16="http://schemas.microsoft.com/office/drawing/2014/main" id="{DD57E6D0-4778-7BDD-0D6E-8B1D805E3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xdr:colOff>
      <xdr:row>0</xdr:row>
      <xdr:rowOff>57150</xdr:rowOff>
    </xdr:from>
    <xdr:to>
      <xdr:col>19</xdr:col>
      <xdr:colOff>139700</xdr:colOff>
      <xdr:row>2</xdr:row>
      <xdr:rowOff>165100</xdr:rowOff>
    </xdr:to>
    <xdr:sp macro="" textlink="">
      <xdr:nvSpPr>
        <xdr:cNvPr id="2" name="Rectangle: Rounded Corners 1">
          <a:extLst>
            <a:ext uri="{FF2B5EF4-FFF2-40B4-BE49-F238E27FC236}">
              <a16:creationId xmlns:a16="http://schemas.microsoft.com/office/drawing/2014/main" id="{5C0F2E86-AACD-A9EF-7576-893EB60623B4}"/>
            </a:ext>
          </a:extLst>
        </xdr:cNvPr>
        <xdr:cNvSpPr/>
      </xdr:nvSpPr>
      <xdr:spPr>
        <a:xfrm>
          <a:off x="19050" y="57150"/>
          <a:ext cx="11703050" cy="476250"/>
        </a:xfrm>
        <a:prstGeom prst="roundRect">
          <a:avLst/>
        </a:prstGeom>
        <a:gradFill flip="none" rotWithShape="1">
          <a:gsLst>
            <a:gs pos="0">
              <a:schemeClr val="accent3">
                <a:lumMod val="89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2"/>
              </a:solidFill>
            </a:rPr>
            <a:t>ECOMMERCE</a:t>
          </a:r>
          <a:r>
            <a:rPr lang="en-IN" sz="2000" baseline="0">
              <a:solidFill>
                <a:schemeClr val="bg2"/>
              </a:solidFill>
            </a:rPr>
            <a:t> SALES ANALYSIS</a:t>
          </a:r>
          <a:endParaRPr lang="en-IN" sz="2000">
            <a:solidFill>
              <a:schemeClr val="bg2"/>
            </a:solidFill>
          </a:endParaRPr>
        </a:p>
      </xdr:txBody>
    </xdr:sp>
    <xdr:clientData/>
  </xdr:twoCellAnchor>
  <xdr:twoCellAnchor>
    <xdr:from>
      <xdr:col>0</xdr:col>
      <xdr:colOff>69850</xdr:colOff>
      <xdr:row>3</xdr:row>
      <xdr:rowOff>69850</xdr:rowOff>
    </xdr:from>
    <xdr:to>
      <xdr:col>3</xdr:col>
      <xdr:colOff>546100</xdr:colOff>
      <xdr:row>12</xdr:row>
      <xdr:rowOff>6350</xdr:rowOff>
    </xdr:to>
    <xdr:grpSp>
      <xdr:nvGrpSpPr>
        <xdr:cNvPr id="8" name="Group 7">
          <a:extLst>
            <a:ext uri="{FF2B5EF4-FFF2-40B4-BE49-F238E27FC236}">
              <a16:creationId xmlns:a16="http://schemas.microsoft.com/office/drawing/2014/main" id="{72179429-C366-C478-5DE9-AEF56A31181B}"/>
            </a:ext>
          </a:extLst>
        </xdr:cNvPr>
        <xdr:cNvGrpSpPr/>
      </xdr:nvGrpSpPr>
      <xdr:grpSpPr>
        <a:xfrm>
          <a:off x="69850" y="620183"/>
          <a:ext cx="2296583" cy="1587500"/>
          <a:chOff x="69850" y="622300"/>
          <a:chExt cx="1943100" cy="1397000"/>
        </a:xfrm>
      </xdr:grpSpPr>
      <xdr:sp macro="" textlink="">
        <xdr:nvSpPr>
          <xdr:cNvPr id="3" name="Rectangle: Rounded Corners 2">
            <a:extLst>
              <a:ext uri="{FF2B5EF4-FFF2-40B4-BE49-F238E27FC236}">
                <a16:creationId xmlns:a16="http://schemas.microsoft.com/office/drawing/2014/main" id="{13BB4E64-E4DF-5AF5-5B79-2EA41980978C}"/>
              </a:ext>
            </a:extLst>
          </xdr:cNvPr>
          <xdr:cNvSpPr/>
        </xdr:nvSpPr>
        <xdr:spPr>
          <a:xfrm>
            <a:off x="69850" y="622300"/>
            <a:ext cx="1943100" cy="2857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a:t>
            </a:r>
          </a:p>
        </xdr:txBody>
      </xdr:sp>
      <xdr:sp macro="" textlink="">
        <xdr:nvSpPr>
          <xdr:cNvPr id="4" name="Rectangle: Rounded Corners 3">
            <a:extLst>
              <a:ext uri="{FF2B5EF4-FFF2-40B4-BE49-F238E27FC236}">
                <a16:creationId xmlns:a16="http://schemas.microsoft.com/office/drawing/2014/main" id="{5466954F-5858-8845-D051-092DD0848BB3}"/>
              </a:ext>
            </a:extLst>
          </xdr:cNvPr>
          <xdr:cNvSpPr/>
        </xdr:nvSpPr>
        <xdr:spPr>
          <a:xfrm>
            <a:off x="69850" y="952500"/>
            <a:ext cx="1930400" cy="1066800"/>
          </a:xfrm>
          <a:prstGeom prst="roundRect">
            <a:avLst>
              <a:gd name="adj" fmla="val 7738"/>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9">
        <xdr:nvSpPr>
          <xdr:cNvPr id="5" name="Rectangle: Rounded Corners 4">
            <a:extLst>
              <a:ext uri="{FF2B5EF4-FFF2-40B4-BE49-F238E27FC236}">
                <a16:creationId xmlns:a16="http://schemas.microsoft.com/office/drawing/2014/main" id="{46E6B9E6-8EBF-A339-F6B9-3DEEA58F0A0E}"/>
              </a:ext>
            </a:extLst>
          </xdr:cNvPr>
          <xdr:cNvSpPr/>
        </xdr:nvSpPr>
        <xdr:spPr>
          <a:xfrm>
            <a:off x="95250" y="996950"/>
            <a:ext cx="1879600" cy="2413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D9D08E-3C18-488B-878F-65B90274DC68}" type="TxLink">
              <a:rPr lang="en-US" sz="1200" b="0" i="0" u="none" strike="noStrike">
                <a:solidFill>
                  <a:schemeClr val="bg1"/>
                </a:solidFill>
                <a:latin typeface="Calibri"/>
                <a:ea typeface="Calibri"/>
                <a:cs typeface="Calibri"/>
              </a:rPr>
              <a:pPr algn="ctr"/>
              <a:t> $22,97,200.86 </a:t>
            </a:fld>
            <a:endParaRPr lang="en-IN" sz="1200">
              <a:solidFill>
                <a:schemeClr val="bg1"/>
              </a:solidFill>
            </a:endParaRPr>
          </a:p>
        </xdr:txBody>
      </xdr:sp>
      <xdr:sp macro="" textlink="">
        <xdr:nvSpPr>
          <xdr:cNvPr id="6" name="Rectangle: Rounded Corners 5">
            <a:extLst>
              <a:ext uri="{FF2B5EF4-FFF2-40B4-BE49-F238E27FC236}">
                <a16:creationId xmlns:a16="http://schemas.microsoft.com/office/drawing/2014/main" id="{6B02FD67-EFCB-5B69-BA3B-A13F1E2492D3}"/>
              </a:ext>
            </a:extLst>
          </xdr:cNvPr>
          <xdr:cNvSpPr/>
        </xdr:nvSpPr>
        <xdr:spPr>
          <a:xfrm>
            <a:off x="114300" y="1695450"/>
            <a:ext cx="1847850" cy="2794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grpSp>
    <xdr:clientData/>
  </xdr:twoCellAnchor>
  <xdr:twoCellAnchor editAs="oneCell">
    <xdr:from>
      <xdr:col>2</xdr:col>
      <xdr:colOff>114300</xdr:colOff>
      <xdr:row>10</xdr:row>
      <xdr:rowOff>57150</xdr:rowOff>
    </xdr:from>
    <xdr:to>
      <xdr:col>3</xdr:col>
      <xdr:colOff>336550</xdr:colOff>
      <xdr:row>11</xdr:row>
      <xdr:rowOff>76200</xdr:rowOff>
    </xdr:to>
    <xdr:pic>
      <xdr:nvPicPr>
        <xdr:cNvPr id="7" name="Picture 6">
          <a:extLst>
            <a:ext uri="{FF2B5EF4-FFF2-40B4-BE49-F238E27FC236}">
              <a16:creationId xmlns:a16="http://schemas.microsoft.com/office/drawing/2014/main" id="{B071134A-6163-F4B0-54CB-B15889A17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1898650"/>
          <a:ext cx="831850" cy="2032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577850</xdr:colOff>
      <xdr:row>3</xdr:row>
      <xdr:rowOff>69850</xdr:rowOff>
    </xdr:from>
    <xdr:to>
      <xdr:col>7</xdr:col>
      <xdr:colOff>488950</xdr:colOff>
      <xdr:row>12</xdr:row>
      <xdr:rowOff>12700</xdr:rowOff>
    </xdr:to>
    <xdr:grpSp>
      <xdr:nvGrpSpPr>
        <xdr:cNvPr id="30" name="Group 29">
          <a:extLst>
            <a:ext uri="{FF2B5EF4-FFF2-40B4-BE49-F238E27FC236}">
              <a16:creationId xmlns:a16="http://schemas.microsoft.com/office/drawing/2014/main" id="{F907E80C-03E4-427C-9EB5-DFDCE9171AC0}"/>
            </a:ext>
          </a:extLst>
        </xdr:cNvPr>
        <xdr:cNvGrpSpPr/>
      </xdr:nvGrpSpPr>
      <xdr:grpSpPr>
        <a:xfrm>
          <a:off x="2398183" y="620183"/>
          <a:ext cx="2338211" cy="1593850"/>
          <a:chOff x="69850" y="622300"/>
          <a:chExt cx="1943100" cy="1397000"/>
        </a:xfrm>
      </xdr:grpSpPr>
      <xdr:sp macro="" textlink="">
        <xdr:nvSpPr>
          <xdr:cNvPr id="31" name="Rectangle: Rounded Corners 30">
            <a:extLst>
              <a:ext uri="{FF2B5EF4-FFF2-40B4-BE49-F238E27FC236}">
                <a16:creationId xmlns:a16="http://schemas.microsoft.com/office/drawing/2014/main" id="{EB804665-83DA-ED4D-2D1E-31C89CB98AAC}"/>
              </a:ext>
            </a:extLst>
          </xdr:cNvPr>
          <xdr:cNvSpPr/>
        </xdr:nvSpPr>
        <xdr:spPr>
          <a:xfrm>
            <a:off x="69850" y="622300"/>
            <a:ext cx="1943100" cy="2857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PROFIT</a:t>
            </a:r>
          </a:p>
        </xdr:txBody>
      </xdr:sp>
      <xdr:sp macro="" textlink="">
        <xdr:nvSpPr>
          <xdr:cNvPr id="32" name="Rectangle: Rounded Corners 31">
            <a:extLst>
              <a:ext uri="{FF2B5EF4-FFF2-40B4-BE49-F238E27FC236}">
                <a16:creationId xmlns:a16="http://schemas.microsoft.com/office/drawing/2014/main" id="{BB593014-B416-FA68-4A97-0B8F0D874A7B}"/>
              </a:ext>
            </a:extLst>
          </xdr:cNvPr>
          <xdr:cNvSpPr/>
        </xdr:nvSpPr>
        <xdr:spPr>
          <a:xfrm>
            <a:off x="69850" y="952500"/>
            <a:ext cx="1930400" cy="1066800"/>
          </a:xfrm>
          <a:prstGeom prst="roundRect">
            <a:avLst>
              <a:gd name="adj" fmla="val 7738"/>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9">
        <xdr:nvSpPr>
          <xdr:cNvPr id="33" name="Rectangle: Rounded Corners 32">
            <a:extLst>
              <a:ext uri="{FF2B5EF4-FFF2-40B4-BE49-F238E27FC236}">
                <a16:creationId xmlns:a16="http://schemas.microsoft.com/office/drawing/2014/main" id="{7B5BB442-27D4-FDC5-01C7-EB25CF140E0F}"/>
              </a:ext>
            </a:extLst>
          </xdr:cNvPr>
          <xdr:cNvSpPr/>
        </xdr:nvSpPr>
        <xdr:spPr>
          <a:xfrm>
            <a:off x="95250" y="996950"/>
            <a:ext cx="1879600" cy="2413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0CEDC9D-275D-48DA-ABCC-E35085FD04AA}" type="TxLink">
              <a:rPr lang="en-US" sz="1200" b="0" i="0" u="none" strike="noStrike">
                <a:solidFill>
                  <a:schemeClr val="bg1"/>
                </a:solidFill>
                <a:latin typeface="Calibri"/>
                <a:ea typeface="Calibri"/>
                <a:cs typeface="Calibri"/>
              </a:rPr>
              <a:pPr algn="ctr"/>
              <a:t> $2,86,397.02 </a:t>
            </a:fld>
            <a:endParaRPr lang="en-IN" sz="1400">
              <a:solidFill>
                <a:schemeClr val="bg1"/>
              </a:solidFill>
            </a:endParaRPr>
          </a:p>
        </xdr:txBody>
      </xdr:sp>
      <xdr:sp macro="" textlink="">
        <xdr:nvSpPr>
          <xdr:cNvPr id="34" name="Rectangle: Rounded Corners 33">
            <a:extLst>
              <a:ext uri="{FF2B5EF4-FFF2-40B4-BE49-F238E27FC236}">
                <a16:creationId xmlns:a16="http://schemas.microsoft.com/office/drawing/2014/main" id="{848769E5-B303-0E6D-DB41-9CA8DD004746}"/>
              </a:ext>
            </a:extLst>
          </xdr:cNvPr>
          <xdr:cNvSpPr/>
        </xdr:nvSpPr>
        <xdr:spPr>
          <a:xfrm>
            <a:off x="114300" y="1695450"/>
            <a:ext cx="1847850" cy="2794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grpSp>
    <xdr:clientData/>
  </xdr:twoCellAnchor>
  <xdr:twoCellAnchor>
    <xdr:from>
      <xdr:col>7</xdr:col>
      <xdr:colOff>520700</xdr:colOff>
      <xdr:row>3</xdr:row>
      <xdr:rowOff>69850</xdr:rowOff>
    </xdr:from>
    <xdr:to>
      <xdr:col>11</xdr:col>
      <xdr:colOff>431800</xdr:colOff>
      <xdr:row>11</xdr:row>
      <xdr:rowOff>177800</xdr:rowOff>
    </xdr:to>
    <xdr:grpSp>
      <xdr:nvGrpSpPr>
        <xdr:cNvPr id="35" name="Group 34">
          <a:extLst>
            <a:ext uri="{FF2B5EF4-FFF2-40B4-BE49-F238E27FC236}">
              <a16:creationId xmlns:a16="http://schemas.microsoft.com/office/drawing/2014/main" id="{5884517B-3EDB-46B3-8F7C-4AF55D6459E9}"/>
            </a:ext>
          </a:extLst>
        </xdr:cNvPr>
        <xdr:cNvGrpSpPr/>
      </xdr:nvGrpSpPr>
      <xdr:grpSpPr>
        <a:xfrm>
          <a:off x="4768144" y="620183"/>
          <a:ext cx="2338212" cy="1575506"/>
          <a:chOff x="69850" y="622300"/>
          <a:chExt cx="1943100" cy="1397000"/>
        </a:xfrm>
      </xdr:grpSpPr>
      <xdr:sp macro="" textlink="">
        <xdr:nvSpPr>
          <xdr:cNvPr id="36" name="Rectangle: Rounded Corners 35">
            <a:extLst>
              <a:ext uri="{FF2B5EF4-FFF2-40B4-BE49-F238E27FC236}">
                <a16:creationId xmlns:a16="http://schemas.microsoft.com/office/drawing/2014/main" id="{85C0F304-EC60-E214-71CD-692945E3255D}"/>
              </a:ext>
            </a:extLst>
          </xdr:cNvPr>
          <xdr:cNvSpPr/>
        </xdr:nvSpPr>
        <xdr:spPr>
          <a:xfrm>
            <a:off x="69850" y="622300"/>
            <a:ext cx="1943100" cy="2857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QUANTITY</a:t>
            </a:r>
          </a:p>
        </xdr:txBody>
      </xdr:sp>
      <xdr:sp macro="" textlink="">
        <xdr:nvSpPr>
          <xdr:cNvPr id="37" name="Rectangle: Rounded Corners 36">
            <a:extLst>
              <a:ext uri="{FF2B5EF4-FFF2-40B4-BE49-F238E27FC236}">
                <a16:creationId xmlns:a16="http://schemas.microsoft.com/office/drawing/2014/main" id="{38181355-6A5F-DA85-92AA-903BE480C061}"/>
              </a:ext>
            </a:extLst>
          </xdr:cNvPr>
          <xdr:cNvSpPr/>
        </xdr:nvSpPr>
        <xdr:spPr>
          <a:xfrm>
            <a:off x="69850" y="952500"/>
            <a:ext cx="1930400" cy="1066800"/>
          </a:xfrm>
          <a:prstGeom prst="roundRect">
            <a:avLst>
              <a:gd name="adj" fmla="val 7738"/>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9">
        <xdr:nvSpPr>
          <xdr:cNvPr id="38" name="Rectangle: Rounded Corners 37">
            <a:extLst>
              <a:ext uri="{FF2B5EF4-FFF2-40B4-BE49-F238E27FC236}">
                <a16:creationId xmlns:a16="http://schemas.microsoft.com/office/drawing/2014/main" id="{1335E864-0717-99E7-ECC0-6CB238830752}"/>
              </a:ext>
            </a:extLst>
          </xdr:cNvPr>
          <xdr:cNvSpPr/>
        </xdr:nvSpPr>
        <xdr:spPr>
          <a:xfrm>
            <a:off x="95250" y="996950"/>
            <a:ext cx="1879600" cy="2413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EA3660-8B30-4643-89C6-B98C8E4C17D7}" type="TxLink">
              <a:rPr lang="en-US" sz="1200" b="0" i="0" u="none" strike="noStrike">
                <a:solidFill>
                  <a:schemeClr val="bg1"/>
                </a:solidFill>
                <a:latin typeface="Calibri"/>
                <a:ea typeface="Calibri"/>
                <a:cs typeface="Calibri"/>
              </a:rPr>
              <a:pPr algn="ctr"/>
              <a:t># 37873</a:t>
            </a:fld>
            <a:endParaRPr lang="en-IN" sz="1400">
              <a:solidFill>
                <a:schemeClr val="bg1"/>
              </a:solidFill>
            </a:endParaRPr>
          </a:p>
        </xdr:txBody>
      </xdr:sp>
      <xdr:sp macro="" textlink="">
        <xdr:nvSpPr>
          <xdr:cNvPr id="39" name="Rectangle: Rounded Corners 38">
            <a:extLst>
              <a:ext uri="{FF2B5EF4-FFF2-40B4-BE49-F238E27FC236}">
                <a16:creationId xmlns:a16="http://schemas.microsoft.com/office/drawing/2014/main" id="{EF3C4E9F-C9DC-F97C-B499-857C18EB539C}"/>
              </a:ext>
            </a:extLst>
          </xdr:cNvPr>
          <xdr:cNvSpPr/>
        </xdr:nvSpPr>
        <xdr:spPr>
          <a:xfrm>
            <a:off x="114300" y="1695450"/>
            <a:ext cx="1847850" cy="2794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grpSp>
    <xdr:clientData/>
  </xdr:twoCellAnchor>
  <xdr:twoCellAnchor>
    <xdr:from>
      <xdr:col>11</xdr:col>
      <xdr:colOff>450850</xdr:colOff>
      <xdr:row>3</xdr:row>
      <xdr:rowOff>69850</xdr:rowOff>
    </xdr:from>
    <xdr:to>
      <xdr:col>15</xdr:col>
      <xdr:colOff>323850</xdr:colOff>
      <xdr:row>11</xdr:row>
      <xdr:rowOff>171450</xdr:rowOff>
    </xdr:to>
    <xdr:grpSp>
      <xdr:nvGrpSpPr>
        <xdr:cNvPr id="40" name="Group 39">
          <a:extLst>
            <a:ext uri="{FF2B5EF4-FFF2-40B4-BE49-F238E27FC236}">
              <a16:creationId xmlns:a16="http://schemas.microsoft.com/office/drawing/2014/main" id="{3F12C7BF-E18D-458F-922D-C8EDD19776CE}"/>
            </a:ext>
          </a:extLst>
        </xdr:cNvPr>
        <xdr:cNvGrpSpPr/>
      </xdr:nvGrpSpPr>
      <xdr:grpSpPr>
        <a:xfrm>
          <a:off x="7125406" y="620183"/>
          <a:ext cx="2300111" cy="1569156"/>
          <a:chOff x="69850" y="622300"/>
          <a:chExt cx="1943100" cy="1397000"/>
        </a:xfrm>
      </xdr:grpSpPr>
      <xdr:sp macro="" textlink="">
        <xdr:nvSpPr>
          <xdr:cNvPr id="41" name="Rectangle: Rounded Corners 40">
            <a:extLst>
              <a:ext uri="{FF2B5EF4-FFF2-40B4-BE49-F238E27FC236}">
                <a16:creationId xmlns:a16="http://schemas.microsoft.com/office/drawing/2014/main" id="{C94EE14A-3623-40D8-026A-74C610960A30}"/>
              </a:ext>
            </a:extLst>
          </xdr:cNvPr>
          <xdr:cNvSpPr/>
        </xdr:nvSpPr>
        <xdr:spPr>
          <a:xfrm>
            <a:off x="69850" y="622300"/>
            <a:ext cx="1943100" cy="2857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NO OF ORDERS</a:t>
            </a:r>
          </a:p>
        </xdr:txBody>
      </xdr:sp>
      <xdr:sp macro="" textlink="">
        <xdr:nvSpPr>
          <xdr:cNvPr id="42" name="Rectangle: Rounded Corners 41">
            <a:extLst>
              <a:ext uri="{FF2B5EF4-FFF2-40B4-BE49-F238E27FC236}">
                <a16:creationId xmlns:a16="http://schemas.microsoft.com/office/drawing/2014/main" id="{5459FD01-C4B2-AD64-B9B3-6917B1726DFC}"/>
              </a:ext>
            </a:extLst>
          </xdr:cNvPr>
          <xdr:cNvSpPr/>
        </xdr:nvSpPr>
        <xdr:spPr>
          <a:xfrm>
            <a:off x="69850" y="952500"/>
            <a:ext cx="1930400" cy="1066800"/>
          </a:xfrm>
          <a:prstGeom prst="roundRect">
            <a:avLst>
              <a:gd name="adj" fmla="val 7738"/>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9">
        <xdr:nvSpPr>
          <xdr:cNvPr id="43" name="Rectangle: Rounded Corners 42">
            <a:extLst>
              <a:ext uri="{FF2B5EF4-FFF2-40B4-BE49-F238E27FC236}">
                <a16:creationId xmlns:a16="http://schemas.microsoft.com/office/drawing/2014/main" id="{9BC7CCB3-D58D-D67D-0FD8-8BC1924052EA}"/>
              </a:ext>
            </a:extLst>
          </xdr:cNvPr>
          <xdr:cNvSpPr/>
        </xdr:nvSpPr>
        <xdr:spPr>
          <a:xfrm>
            <a:off x="95250" y="996950"/>
            <a:ext cx="1879600" cy="2413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00AAAF-1CC9-4185-BEA6-CD88D16AF8D2}" type="TxLink">
              <a:rPr lang="en-US" sz="1200" b="0" i="0" u="none" strike="noStrike">
                <a:solidFill>
                  <a:schemeClr val="bg1"/>
                </a:solidFill>
                <a:latin typeface="Calibri"/>
                <a:ea typeface="Calibri"/>
                <a:cs typeface="Calibri"/>
              </a:rPr>
              <a:pPr algn="ctr"/>
              <a:t># 9994</a:t>
            </a:fld>
            <a:endParaRPr lang="en-IN" sz="1400">
              <a:solidFill>
                <a:schemeClr val="bg1"/>
              </a:solidFill>
            </a:endParaRPr>
          </a:p>
        </xdr:txBody>
      </xdr:sp>
      <xdr:sp macro="" textlink="">
        <xdr:nvSpPr>
          <xdr:cNvPr id="44" name="Rectangle: Rounded Corners 43">
            <a:extLst>
              <a:ext uri="{FF2B5EF4-FFF2-40B4-BE49-F238E27FC236}">
                <a16:creationId xmlns:a16="http://schemas.microsoft.com/office/drawing/2014/main" id="{58DF9607-C76E-CC96-36FC-88A9FBE9F3EA}"/>
              </a:ext>
            </a:extLst>
          </xdr:cNvPr>
          <xdr:cNvSpPr/>
        </xdr:nvSpPr>
        <xdr:spPr>
          <a:xfrm>
            <a:off x="114300" y="1695450"/>
            <a:ext cx="1847850" cy="2794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grpSp>
    <xdr:clientData/>
  </xdr:twoCellAnchor>
  <xdr:twoCellAnchor>
    <xdr:from>
      <xdr:col>15</xdr:col>
      <xdr:colOff>342900</xdr:colOff>
      <xdr:row>3</xdr:row>
      <xdr:rowOff>63500</xdr:rowOff>
    </xdr:from>
    <xdr:to>
      <xdr:col>19</xdr:col>
      <xdr:colOff>139700</xdr:colOff>
      <xdr:row>11</xdr:row>
      <xdr:rowOff>158750</xdr:rowOff>
    </xdr:to>
    <xdr:grpSp>
      <xdr:nvGrpSpPr>
        <xdr:cNvPr id="45" name="Group 44">
          <a:extLst>
            <a:ext uri="{FF2B5EF4-FFF2-40B4-BE49-F238E27FC236}">
              <a16:creationId xmlns:a16="http://schemas.microsoft.com/office/drawing/2014/main" id="{3CB279DC-30C6-4C57-BEFA-5C95F8C2C1C1}"/>
            </a:ext>
          </a:extLst>
        </xdr:cNvPr>
        <xdr:cNvGrpSpPr/>
      </xdr:nvGrpSpPr>
      <xdr:grpSpPr>
        <a:xfrm>
          <a:off x="9444567" y="613833"/>
          <a:ext cx="2223911" cy="1562806"/>
          <a:chOff x="69850" y="622300"/>
          <a:chExt cx="1943100" cy="1397000"/>
        </a:xfrm>
      </xdr:grpSpPr>
      <xdr:sp macro="" textlink="">
        <xdr:nvSpPr>
          <xdr:cNvPr id="46" name="Rectangle: Rounded Corners 45">
            <a:extLst>
              <a:ext uri="{FF2B5EF4-FFF2-40B4-BE49-F238E27FC236}">
                <a16:creationId xmlns:a16="http://schemas.microsoft.com/office/drawing/2014/main" id="{6759DB67-9D67-7716-841A-E68C7CFB01C4}"/>
              </a:ext>
            </a:extLst>
          </xdr:cNvPr>
          <xdr:cNvSpPr/>
        </xdr:nvSpPr>
        <xdr:spPr>
          <a:xfrm>
            <a:off x="69850" y="622300"/>
            <a:ext cx="1943100" cy="2857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PROFIT MARGIN</a:t>
            </a:r>
          </a:p>
        </xdr:txBody>
      </xdr:sp>
      <xdr:sp macro="" textlink="">
        <xdr:nvSpPr>
          <xdr:cNvPr id="47" name="Rectangle: Rounded Corners 46">
            <a:extLst>
              <a:ext uri="{FF2B5EF4-FFF2-40B4-BE49-F238E27FC236}">
                <a16:creationId xmlns:a16="http://schemas.microsoft.com/office/drawing/2014/main" id="{95A3E9E8-9D01-2EAF-EA59-B3991FA329B8}"/>
              </a:ext>
            </a:extLst>
          </xdr:cNvPr>
          <xdr:cNvSpPr/>
        </xdr:nvSpPr>
        <xdr:spPr>
          <a:xfrm>
            <a:off x="69850" y="952500"/>
            <a:ext cx="1930400" cy="1066800"/>
          </a:xfrm>
          <a:prstGeom prst="roundRect">
            <a:avLst>
              <a:gd name="adj" fmla="val 7738"/>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9">
        <xdr:nvSpPr>
          <xdr:cNvPr id="48" name="Rectangle: Rounded Corners 47">
            <a:extLst>
              <a:ext uri="{FF2B5EF4-FFF2-40B4-BE49-F238E27FC236}">
                <a16:creationId xmlns:a16="http://schemas.microsoft.com/office/drawing/2014/main" id="{81755794-B4C9-B102-FDCC-2083290C20A6}"/>
              </a:ext>
            </a:extLst>
          </xdr:cNvPr>
          <xdr:cNvSpPr/>
        </xdr:nvSpPr>
        <xdr:spPr>
          <a:xfrm>
            <a:off x="95250" y="996950"/>
            <a:ext cx="1879600" cy="2413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1AE7E0-D56A-4802-91D8-681A2D62BD4C}" type="TxLink">
              <a:rPr lang="en-US" sz="1200" b="0" i="0" u="none" strike="noStrike">
                <a:solidFill>
                  <a:schemeClr val="bg1"/>
                </a:solidFill>
                <a:latin typeface="Calibri"/>
                <a:ea typeface="Calibri"/>
                <a:cs typeface="Calibri"/>
              </a:rPr>
              <a:pPr algn="ctr"/>
              <a:t>12%</a:t>
            </a:fld>
            <a:endParaRPr lang="en-IN" sz="1400">
              <a:solidFill>
                <a:schemeClr val="bg1"/>
              </a:solidFill>
            </a:endParaRPr>
          </a:p>
        </xdr:txBody>
      </xdr:sp>
      <xdr:sp macro="" textlink="">
        <xdr:nvSpPr>
          <xdr:cNvPr id="49" name="Rectangle: Rounded Corners 48">
            <a:extLst>
              <a:ext uri="{FF2B5EF4-FFF2-40B4-BE49-F238E27FC236}">
                <a16:creationId xmlns:a16="http://schemas.microsoft.com/office/drawing/2014/main" id="{5A78375E-508A-4945-99C8-EAC07890FC20}"/>
              </a:ext>
            </a:extLst>
          </xdr:cNvPr>
          <xdr:cNvSpPr/>
        </xdr:nvSpPr>
        <xdr:spPr>
          <a:xfrm>
            <a:off x="114300" y="1695450"/>
            <a:ext cx="1847850" cy="27940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grpSp>
    <xdr:clientData/>
  </xdr:twoCellAnchor>
  <xdr:twoCellAnchor>
    <xdr:from>
      <xdr:col>0</xdr:col>
      <xdr:colOff>298450</xdr:colOff>
      <xdr:row>7</xdr:row>
      <xdr:rowOff>63501</xdr:rowOff>
    </xdr:from>
    <xdr:to>
      <xdr:col>3</xdr:col>
      <xdr:colOff>203200</xdr:colOff>
      <xdr:row>10</xdr:row>
      <xdr:rowOff>1</xdr:rowOff>
    </xdr:to>
    <xdr:graphicFrame macro="">
      <xdr:nvGraphicFramePr>
        <xdr:cNvPr id="50" name="Chart 49">
          <a:extLst>
            <a:ext uri="{FF2B5EF4-FFF2-40B4-BE49-F238E27FC236}">
              <a16:creationId xmlns:a16="http://schemas.microsoft.com/office/drawing/2014/main" id="{A9E60152-A1E7-456B-8471-790814BA9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273050</xdr:colOff>
      <xdr:row>7</xdr:row>
      <xdr:rowOff>44450</xdr:rowOff>
    </xdr:from>
    <xdr:to>
      <xdr:col>7</xdr:col>
      <xdr:colOff>34925</xdr:colOff>
      <xdr:row>9</xdr:row>
      <xdr:rowOff>180975</xdr:rowOff>
    </xdr:to>
    <xdr:graphicFrame macro="">
      <xdr:nvGraphicFramePr>
        <xdr:cNvPr id="51" name="Chart 50">
          <a:extLst>
            <a:ext uri="{FF2B5EF4-FFF2-40B4-BE49-F238E27FC236}">
              <a16:creationId xmlns:a16="http://schemas.microsoft.com/office/drawing/2014/main" id="{E68B2730-467D-48D3-8FF3-7CE7E5415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171450</xdr:colOff>
      <xdr:row>7</xdr:row>
      <xdr:rowOff>44451</xdr:rowOff>
    </xdr:from>
    <xdr:to>
      <xdr:col>15</xdr:col>
      <xdr:colOff>3175</xdr:colOff>
      <xdr:row>9</xdr:row>
      <xdr:rowOff>158751</xdr:rowOff>
    </xdr:to>
    <xdr:graphicFrame macro="">
      <xdr:nvGraphicFramePr>
        <xdr:cNvPr id="52" name="Chart 51">
          <a:extLst>
            <a:ext uri="{FF2B5EF4-FFF2-40B4-BE49-F238E27FC236}">
              <a16:creationId xmlns:a16="http://schemas.microsoft.com/office/drawing/2014/main" id="{1D295E51-5C70-4C14-B66F-44D3A7661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215900</xdr:colOff>
      <xdr:row>7</xdr:row>
      <xdr:rowOff>44451</xdr:rowOff>
    </xdr:from>
    <xdr:to>
      <xdr:col>11</xdr:col>
      <xdr:colOff>9525</xdr:colOff>
      <xdr:row>9</xdr:row>
      <xdr:rowOff>133351</xdr:rowOff>
    </xdr:to>
    <xdr:graphicFrame macro="">
      <xdr:nvGraphicFramePr>
        <xdr:cNvPr id="53" name="Chart 52">
          <a:extLst>
            <a:ext uri="{FF2B5EF4-FFF2-40B4-BE49-F238E27FC236}">
              <a16:creationId xmlns:a16="http://schemas.microsoft.com/office/drawing/2014/main" id="{75043F36-7C30-4614-907A-51EAF08FD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31750</xdr:colOff>
      <xdr:row>7</xdr:row>
      <xdr:rowOff>44451</xdr:rowOff>
    </xdr:from>
    <xdr:to>
      <xdr:col>18</xdr:col>
      <xdr:colOff>498475</xdr:colOff>
      <xdr:row>9</xdr:row>
      <xdr:rowOff>146051</xdr:rowOff>
    </xdr:to>
    <xdr:graphicFrame macro="">
      <xdr:nvGraphicFramePr>
        <xdr:cNvPr id="54" name="Chart 53">
          <a:extLst>
            <a:ext uri="{FF2B5EF4-FFF2-40B4-BE49-F238E27FC236}">
              <a16:creationId xmlns:a16="http://schemas.microsoft.com/office/drawing/2014/main" id="{359BF302-0917-4F82-A2CB-4522F6608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127000</xdr:colOff>
      <xdr:row>10</xdr:row>
      <xdr:rowOff>69850</xdr:rowOff>
    </xdr:from>
    <xdr:to>
      <xdr:col>7</xdr:col>
      <xdr:colOff>336550</xdr:colOff>
      <xdr:row>11</xdr:row>
      <xdr:rowOff>88900</xdr:rowOff>
    </xdr:to>
    <xdr:pic>
      <xdr:nvPicPr>
        <xdr:cNvPr id="59" name="Picture 58">
          <a:extLst>
            <a:ext uri="{FF2B5EF4-FFF2-40B4-BE49-F238E27FC236}">
              <a16:creationId xmlns:a16="http://schemas.microsoft.com/office/drawing/2014/main" id="{C8F8FCF3-7C1B-B96B-E7B2-699AB3AFC5F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784600" y="1911350"/>
          <a:ext cx="8191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552450</xdr:colOff>
      <xdr:row>10</xdr:row>
      <xdr:rowOff>63500</xdr:rowOff>
    </xdr:from>
    <xdr:to>
      <xdr:col>11</xdr:col>
      <xdr:colOff>342900</xdr:colOff>
      <xdr:row>11</xdr:row>
      <xdr:rowOff>82550</xdr:rowOff>
    </xdr:to>
    <xdr:pic>
      <xdr:nvPicPr>
        <xdr:cNvPr id="61" name="Picture 60">
          <a:extLst>
            <a:ext uri="{FF2B5EF4-FFF2-40B4-BE49-F238E27FC236}">
              <a16:creationId xmlns:a16="http://schemas.microsoft.com/office/drawing/2014/main" id="{117004B5-1ED9-2491-6D53-A4C8FE69755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38850" y="1905000"/>
          <a:ext cx="10096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317500</xdr:colOff>
      <xdr:row>10</xdr:row>
      <xdr:rowOff>38100</xdr:rowOff>
    </xdr:from>
    <xdr:to>
      <xdr:col>15</xdr:col>
      <xdr:colOff>203200</xdr:colOff>
      <xdr:row>11</xdr:row>
      <xdr:rowOff>57150</xdr:rowOff>
    </xdr:to>
    <xdr:pic>
      <xdr:nvPicPr>
        <xdr:cNvPr id="62" name="Picture 61">
          <a:extLst>
            <a:ext uri="{FF2B5EF4-FFF2-40B4-BE49-F238E27FC236}">
              <a16:creationId xmlns:a16="http://schemas.microsoft.com/office/drawing/2014/main" id="{5EF4A7D9-83BB-629C-9392-E8FE5DCCB0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242300" y="1879600"/>
          <a:ext cx="11049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171450</xdr:colOff>
      <xdr:row>10</xdr:row>
      <xdr:rowOff>44449</xdr:rowOff>
    </xdr:from>
    <xdr:to>
      <xdr:col>18</xdr:col>
      <xdr:colOff>577849</xdr:colOff>
      <xdr:row>11</xdr:row>
      <xdr:rowOff>57150</xdr:rowOff>
    </xdr:to>
    <xdr:pic>
      <xdr:nvPicPr>
        <xdr:cNvPr id="63" name="Picture 62">
          <a:extLst>
            <a:ext uri="{FF2B5EF4-FFF2-40B4-BE49-F238E27FC236}">
              <a16:creationId xmlns:a16="http://schemas.microsoft.com/office/drawing/2014/main" id="{6571E959-B8FE-8B46-A867-8E14DC50240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534650" y="1885949"/>
          <a:ext cx="1015999" cy="196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107950</xdr:colOff>
      <xdr:row>12</xdr:row>
      <xdr:rowOff>101600</xdr:rowOff>
    </xdr:from>
    <xdr:to>
      <xdr:col>7</xdr:col>
      <xdr:colOff>165100</xdr:colOff>
      <xdr:row>25</xdr:row>
      <xdr:rowOff>82550</xdr:rowOff>
    </xdr:to>
    <xdr:grpSp>
      <xdr:nvGrpSpPr>
        <xdr:cNvPr id="73" name="Group 72">
          <a:extLst>
            <a:ext uri="{FF2B5EF4-FFF2-40B4-BE49-F238E27FC236}">
              <a16:creationId xmlns:a16="http://schemas.microsoft.com/office/drawing/2014/main" id="{990516AB-10F4-2D8B-EEFD-CA8C90211AC7}"/>
            </a:ext>
          </a:extLst>
        </xdr:cNvPr>
        <xdr:cNvGrpSpPr/>
      </xdr:nvGrpSpPr>
      <xdr:grpSpPr>
        <a:xfrm>
          <a:off x="107950" y="2302933"/>
          <a:ext cx="4304594" cy="2365728"/>
          <a:chOff x="107950" y="2311400"/>
          <a:chExt cx="4622800" cy="2374900"/>
        </a:xfrm>
      </xdr:grpSpPr>
      <xdr:sp macro="" textlink="">
        <xdr:nvSpPr>
          <xdr:cNvPr id="64" name="Rectangle: Rounded Corners 63">
            <a:extLst>
              <a:ext uri="{FF2B5EF4-FFF2-40B4-BE49-F238E27FC236}">
                <a16:creationId xmlns:a16="http://schemas.microsoft.com/office/drawing/2014/main" id="{7E3A6F9D-CDF2-4BA6-1ADF-D808DD4CF456}"/>
              </a:ext>
            </a:extLst>
          </xdr:cNvPr>
          <xdr:cNvSpPr/>
        </xdr:nvSpPr>
        <xdr:spPr>
          <a:xfrm>
            <a:off x="107950" y="2311400"/>
            <a:ext cx="4622800" cy="2374900"/>
          </a:xfrm>
          <a:prstGeom prst="roundRect">
            <a:avLst>
              <a:gd name="adj" fmla="val 8246"/>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Rounded Corners 66">
            <a:extLst>
              <a:ext uri="{FF2B5EF4-FFF2-40B4-BE49-F238E27FC236}">
                <a16:creationId xmlns:a16="http://schemas.microsoft.com/office/drawing/2014/main" id="{844EF844-95D7-983B-3244-1E5F13B1FEA1}"/>
              </a:ext>
            </a:extLst>
          </xdr:cNvPr>
          <xdr:cNvSpPr/>
        </xdr:nvSpPr>
        <xdr:spPr>
          <a:xfrm>
            <a:off x="190500" y="2387600"/>
            <a:ext cx="2603500" cy="2984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 PROFIT</a:t>
            </a:r>
            <a:r>
              <a:rPr lang="en-IN" sz="1100" baseline="0"/>
              <a:t> ANALYSIS</a:t>
            </a:r>
            <a:endParaRPr lang="en-IN" sz="1100"/>
          </a:p>
        </xdr:txBody>
      </xdr:sp>
      <xdr:graphicFrame macro="">
        <xdr:nvGraphicFramePr>
          <xdr:cNvPr id="70" name="Chart 69">
            <a:extLst>
              <a:ext uri="{FF2B5EF4-FFF2-40B4-BE49-F238E27FC236}">
                <a16:creationId xmlns:a16="http://schemas.microsoft.com/office/drawing/2014/main" id="{993A9B19-7489-40FF-9FD2-1C5F874FF7E5}"/>
              </a:ext>
            </a:extLst>
          </xdr:cNvPr>
          <xdr:cNvGraphicFramePr>
            <a:graphicFrameLocks/>
          </xdr:cNvGraphicFramePr>
        </xdr:nvGraphicFramePr>
        <xdr:xfrm>
          <a:off x="203200" y="2736850"/>
          <a:ext cx="4356100" cy="17907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7</xdr:col>
      <xdr:colOff>273050</xdr:colOff>
      <xdr:row>12</xdr:row>
      <xdr:rowOff>101600</xdr:rowOff>
    </xdr:from>
    <xdr:to>
      <xdr:col>14</xdr:col>
      <xdr:colOff>158750</xdr:colOff>
      <xdr:row>25</xdr:row>
      <xdr:rowOff>57150</xdr:rowOff>
    </xdr:to>
    <xdr:grpSp>
      <xdr:nvGrpSpPr>
        <xdr:cNvPr id="74" name="Group 73">
          <a:extLst>
            <a:ext uri="{FF2B5EF4-FFF2-40B4-BE49-F238E27FC236}">
              <a16:creationId xmlns:a16="http://schemas.microsoft.com/office/drawing/2014/main" id="{6E67276A-D8EA-EB03-749E-B83EE3D29D4B}"/>
            </a:ext>
          </a:extLst>
        </xdr:cNvPr>
        <xdr:cNvGrpSpPr/>
      </xdr:nvGrpSpPr>
      <xdr:grpSpPr>
        <a:xfrm>
          <a:off x="4520494" y="2302933"/>
          <a:ext cx="4133145" cy="2340328"/>
          <a:chOff x="4813300" y="2305050"/>
          <a:chExt cx="4622800" cy="2349500"/>
        </a:xfrm>
      </xdr:grpSpPr>
      <xdr:sp macro="" textlink="">
        <xdr:nvSpPr>
          <xdr:cNvPr id="65" name="Rectangle: Rounded Corners 64">
            <a:extLst>
              <a:ext uri="{FF2B5EF4-FFF2-40B4-BE49-F238E27FC236}">
                <a16:creationId xmlns:a16="http://schemas.microsoft.com/office/drawing/2014/main" id="{F084C1A8-5AA8-4C8E-BD36-3C72E487B575}"/>
              </a:ext>
            </a:extLst>
          </xdr:cNvPr>
          <xdr:cNvSpPr/>
        </xdr:nvSpPr>
        <xdr:spPr>
          <a:xfrm>
            <a:off x="4813300" y="2305050"/>
            <a:ext cx="4622800" cy="2349500"/>
          </a:xfrm>
          <a:prstGeom prst="roundRect">
            <a:avLst>
              <a:gd name="adj" fmla="val 8246"/>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0A247B14-B7F8-4ABC-B9BC-2598B431E26B}"/>
              </a:ext>
            </a:extLst>
          </xdr:cNvPr>
          <xdr:cNvSpPr/>
        </xdr:nvSpPr>
        <xdr:spPr>
          <a:xfrm>
            <a:off x="4978400" y="2400300"/>
            <a:ext cx="2603500" cy="2984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PROFIT</a:t>
            </a:r>
          </a:p>
        </xdr:txBody>
      </xdr:sp>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BBA0BD33-0B3D-4E76-8CE6-DF3BB3A1CC30}"/>
                  </a:ext>
                </a:extLst>
              </xdr:cNvPr>
              <xdr:cNvGraphicFramePr/>
            </xdr:nvGraphicFramePr>
            <xdr:xfrm>
              <a:off x="4927600" y="2736850"/>
              <a:ext cx="4406900" cy="180340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600" y="2736850"/>
                <a:ext cx="4406900" cy="1803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14</xdr:col>
      <xdr:colOff>215900</xdr:colOff>
      <xdr:row>12</xdr:row>
      <xdr:rowOff>88900</xdr:rowOff>
    </xdr:from>
    <xdr:to>
      <xdr:col>19</xdr:col>
      <xdr:colOff>114300</xdr:colOff>
      <xdr:row>25</xdr:row>
      <xdr:rowOff>76200</xdr:rowOff>
    </xdr:to>
    <xdr:grpSp>
      <xdr:nvGrpSpPr>
        <xdr:cNvPr id="75" name="Group 74">
          <a:extLst>
            <a:ext uri="{FF2B5EF4-FFF2-40B4-BE49-F238E27FC236}">
              <a16:creationId xmlns:a16="http://schemas.microsoft.com/office/drawing/2014/main" id="{7DDE8C89-7D9A-19BC-BCA3-C447268E9A28}"/>
            </a:ext>
          </a:extLst>
        </xdr:cNvPr>
        <xdr:cNvGrpSpPr/>
      </xdr:nvGrpSpPr>
      <xdr:grpSpPr>
        <a:xfrm>
          <a:off x="8710789" y="2290233"/>
          <a:ext cx="2932289" cy="2372078"/>
          <a:chOff x="9518650" y="2298700"/>
          <a:chExt cx="2178050" cy="2317750"/>
        </a:xfrm>
      </xdr:grpSpPr>
      <xdr:sp macro="" textlink="">
        <xdr:nvSpPr>
          <xdr:cNvPr id="66" name="Rectangle: Rounded Corners 65">
            <a:extLst>
              <a:ext uri="{FF2B5EF4-FFF2-40B4-BE49-F238E27FC236}">
                <a16:creationId xmlns:a16="http://schemas.microsoft.com/office/drawing/2014/main" id="{39474C7E-8D9D-4B87-A8FF-B696680C0118}"/>
              </a:ext>
            </a:extLst>
          </xdr:cNvPr>
          <xdr:cNvSpPr/>
        </xdr:nvSpPr>
        <xdr:spPr>
          <a:xfrm>
            <a:off x="9518650" y="2298700"/>
            <a:ext cx="2178050" cy="2317750"/>
          </a:xfrm>
          <a:prstGeom prst="roundRect">
            <a:avLst>
              <a:gd name="adj" fmla="val 8246"/>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232B0B6D-E469-4642-8855-6427874ABFFD}"/>
              </a:ext>
            </a:extLst>
          </xdr:cNvPr>
          <xdr:cNvSpPr/>
        </xdr:nvSpPr>
        <xdr:spPr>
          <a:xfrm>
            <a:off x="9664700" y="2374900"/>
            <a:ext cx="1873250" cy="298450"/>
          </a:xfrm>
          <a:prstGeom prst="roundRect">
            <a:avLst/>
          </a:prstGeom>
          <a:gradFill>
            <a:gsLst>
              <a:gs pos="0">
                <a:schemeClr val="accent3">
                  <a:lumMod val="89000"/>
                </a:schemeClr>
              </a:gs>
              <a:gs pos="97000">
                <a:schemeClr val="accent3">
                  <a:lumMod val="70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SALES %</a:t>
            </a:r>
          </a:p>
        </xdr:txBody>
      </xdr:sp>
      <xdr:graphicFrame macro="">
        <xdr:nvGraphicFramePr>
          <xdr:cNvPr id="72" name="Chart 71">
            <a:extLst>
              <a:ext uri="{FF2B5EF4-FFF2-40B4-BE49-F238E27FC236}">
                <a16:creationId xmlns:a16="http://schemas.microsoft.com/office/drawing/2014/main" id="{F8BE5FB1-C947-4A3B-8B0C-7D4D16370272}"/>
              </a:ext>
            </a:extLst>
          </xdr:cNvPr>
          <xdr:cNvGraphicFramePr>
            <a:graphicFrameLocks/>
          </xdr:cNvGraphicFramePr>
        </xdr:nvGraphicFramePr>
        <xdr:xfrm>
          <a:off x="9626600" y="2755900"/>
          <a:ext cx="1962150" cy="165735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120650</xdr:colOff>
      <xdr:row>25</xdr:row>
      <xdr:rowOff>146050</xdr:rowOff>
    </xdr:from>
    <xdr:to>
      <xdr:col>6</xdr:col>
      <xdr:colOff>266700</xdr:colOff>
      <xdr:row>38</xdr:row>
      <xdr:rowOff>101600</xdr:rowOff>
    </xdr:to>
    <xdr:grpSp>
      <xdr:nvGrpSpPr>
        <xdr:cNvPr id="81" name="Group 80">
          <a:extLst>
            <a:ext uri="{FF2B5EF4-FFF2-40B4-BE49-F238E27FC236}">
              <a16:creationId xmlns:a16="http://schemas.microsoft.com/office/drawing/2014/main" id="{19A559D6-422F-274B-DCFE-EA02CA34A425}"/>
            </a:ext>
          </a:extLst>
        </xdr:cNvPr>
        <xdr:cNvGrpSpPr/>
      </xdr:nvGrpSpPr>
      <xdr:grpSpPr>
        <a:xfrm>
          <a:off x="120650" y="4732161"/>
          <a:ext cx="3786717" cy="2340328"/>
          <a:chOff x="120650" y="4749800"/>
          <a:chExt cx="3803650" cy="2349500"/>
        </a:xfrm>
        <a:gradFill>
          <a:gsLst>
            <a:gs pos="0">
              <a:schemeClr val="accent3">
                <a:lumMod val="89000"/>
              </a:schemeClr>
            </a:gs>
            <a:gs pos="97000">
              <a:schemeClr val="accent3">
                <a:lumMod val="70000"/>
              </a:schemeClr>
            </a:gs>
          </a:gsLst>
          <a:path path="circle">
            <a:fillToRect l="50000" t="50000" r="50000" b="50000"/>
          </a:path>
        </a:gradFill>
      </xdr:grpSpPr>
      <xdr:sp macro="" textlink="">
        <xdr:nvSpPr>
          <xdr:cNvPr id="76" name="Rectangle: Rounded Corners 75">
            <a:extLst>
              <a:ext uri="{FF2B5EF4-FFF2-40B4-BE49-F238E27FC236}">
                <a16:creationId xmlns:a16="http://schemas.microsoft.com/office/drawing/2014/main" id="{2B22C113-9B88-EE20-4BCE-AA4BF316F5C7}"/>
              </a:ext>
            </a:extLst>
          </xdr:cNvPr>
          <xdr:cNvSpPr/>
        </xdr:nvSpPr>
        <xdr:spPr>
          <a:xfrm>
            <a:off x="120650" y="4749800"/>
            <a:ext cx="3803650" cy="2349500"/>
          </a:xfrm>
          <a:prstGeom prst="roundRect">
            <a:avLst>
              <a:gd name="adj" fmla="val 6397"/>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 name="Rectangle: Rounded Corners 78">
            <a:extLst>
              <a:ext uri="{FF2B5EF4-FFF2-40B4-BE49-F238E27FC236}">
                <a16:creationId xmlns:a16="http://schemas.microsoft.com/office/drawing/2014/main" id="{BB575C38-9F20-B80C-02F0-2EBD54558BE1}"/>
              </a:ext>
            </a:extLst>
          </xdr:cNvPr>
          <xdr:cNvSpPr/>
        </xdr:nvSpPr>
        <xdr:spPr>
          <a:xfrm>
            <a:off x="361950" y="4819650"/>
            <a:ext cx="2082800" cy="330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SALES BY STATE</a:t>
            </a:r>
          </a:p>
        </xdr:txBody>
      </xdr:sp>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A6B2D5D5-1196-4006-8581-625877F11392}"/>
                  </a:ext>
                </a:extLst>
              </xdr:cNvPr>
              <xdr:cNvGraphicFramePr/>
            </xdr:nvGraphicFramePr>
            <xdr:xfrm>
              <a:off x="342900" y="5213350"/>
              <a:ext cx="3346450" cy="176530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42900" y="5213350"/>
                <a:ext cx="3346450" cy="1765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6</xdr:col>
      <xdr:colOff>336550</xdr:colOff>
      <xdr:row>25</xdr:row>
      <xdr:rowOff>139700</xdr:rowOff>
    </xdr:from>
    <xdr:to>
      <xdr:col>12</xdr:col>
      <xdr:colOff>457200</xdr:colOff>
      <xdr:row>38</xdr:row>
      <xdr:rowOff>95250</xdr:rowOff>
    </xdr:to>
    <xdr:grpSp>
      <xdr:nvGrpSpPr>
        <xdr:cNvPr id="88" name="Group 87">
          <a:extLst>
            <a:ext uri="{FF2B5EF4-FFF2-40B4-BE49-F238E27FC236}">
              <a16:creationId xmlns:a16="http://schemas.microsoft.com/office/drawing/2014/main" id="{CA938A87-0EF3-62CA-5B88-3CE55211212D}"/>
            </a:ext>
          </a:extLst>
        </xdr:cNvPr>
        <xdr:cNvGrpSpPr/>
      </xdr:nvGrpSpPr>
      <xdr:grpSpPr>
        <a:xfrm>
          <a:off x="3977217" y="4725811"/>
          <a:ext cx="3761316" cy="2340328"/>
          <a:chOff x="3994150" y="4743450"/>
          <a:chExt cx="3778250" cy="2349500"/>
        </a:xfrm>
        <a:gradFill>
          <a:gsLst>
            <a:gs pos="0">
              <a:schemeClr val="accent3">
                <a:lumMod val="89000"/>
              </a:schemeClr>
            </a:gs>
            <a:gs pos="97000">
              <a:schemeClr val="accent3">
                <a:lumMod val="70000"/>
              </a:schemeClr>
            </a:gs>
          </a:gsLst>
          <a:path path="circle">
            <a:fillToRect l="50000" t="50000" r="50000" b="50000"/>
          </a:path>
        </a:gradFill>
      </xdr:grpSpPr>
      <xdr:sp macro="" textlink="">
        <xdr:nvSpPr>
          <xdr:cNvPr id="77" name="Rectangle: Rounded Corners 76">
            <a:extLst>
              <a:ext uri="{FF2B5EF4-FFF2-40B4-BE49-F238E27FC236}">
                <a16:creationId xmlns:a16="http://schemas.microsoft.com/office/drawing/2014/main" id="{3FF8E601-CB7C-465E-A6E7-DA4C8F7C610B}"/>
              </a:ext>
            </a:extLst>
          </xdr:cNvPr>
          <xdr:cNvSpPr/>
        </xdr:nvSpPr>
        <xdr:spPr>
          <a:xfrm>
            <a:off x="3994150" y="4743450"/>
            <a:ext cx="3778250" cy="2349500"/>
          </a:xfrm>
          <a:prstGeom prst="roundRect">
            <a:avLst>
              <a:gd name="adj" fmla="val 6397"/>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2" name="Rectangle: Rounded Corners 81">
            <a:extLst>
              <a:ext uri="{FF2B5EF4-FFF2-40B4-BE49-F238E27FC236}">
                <a16:creationId xmlns:a16="http://schemas.microsoft.com/office/drawing/2014/main" id="{4A24BC05-E9A9-87C4-99BB-352151BA1C60}"/>
              </a:ext>
            </a:extLst>
          </xdr:cNvPr>
          <xdr:cNvSpPr/>
        </xdr:nvSpPr>
        <xdr:spPr>
          <a:xfrm>
            <a:off x="4146550" y="4813300"/>
            <a:ext cx="2184400" cy="3492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TOP 5</a:t>
            </a:r>
            <a:r>
              <a:rPr lang="en-IN" sz="1400" baseline="0"/>
              <a:t> SUB CATEGORIES</a:t>
            </a:r>
            <a:endParaRPr lang="en-IN" sz="1400"/>
          </a:p>
        </xdr:txBody>
      </xdr:sp>
      <xdr:graphicFrame macro="">
        <xdr:nvGraphicFramePr>
          <xdr:cNvPr id="83" name="Chart 82">
            <a:extLst>
              <a:ext uri="{FF2B5EF4-FFF2-40B4-BE49-F238E27FC236}">
                <a16:creationId xmlns:a16="http://schemas.microsoft.com/office/drawing/2014/main" id="{1F1D0315-6880-4C02-AB56-7B4F784E09FF}"/>
              </a:ext>
            </a:extLst>
          </xdr:cNvPr>
          <xdr:cNvGraphicFramePr>
            <a:graphicFrameLocks/>
          </xdr:cNvGraphicFramePr>
        </xdr:nvGraphicFramePr>
        <xdr:xfrm>
          <a:off x="4133850" y="5226050"/>
          <a:ext cx="3454400" cy="169545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12</xdr:col>
      <xdr:colOff>527050</xdr:colOff>
      <xdr:row>25</xdr:row>
      <xdr:rowOff>146050</xdr:rowOff>
    </xdr:from>
    <xdr:to>
      <xdr:col>19</xdr:col>
      <xdr:colOff>82550</xdr:colOff>
      <xdr:row>38</xdr:row>
      <xdr:rowOff>101600</xdr:rowOff>
    </xdr:to>
    <xdr:grpSp>
      <xdr:nvGrpSpPr>
        <xdr:cNvPr id="89" name="Group 88">
          <a:extLst>
            <a:ext uri="{FF2B5EF4-FFF2-40B4-BE49-F238E27FC236}">
              <a16:creationId xmlns:a16="http://schemas.microsoft.com/office/drawing/2014/main" id="{BCFB3D0B-D7EB-8F25-0158-3B88AF19DB00}"/>
            </a:ext>
          </a:extLst>
        </xdr:cNvPr>
        <xdr:cNvGrpSpPr/>
      </xdr:nvGrpSpPr>
      <xdr:grpSpPr>
        <a:xfrm>
          <a:off x="7808383" y="4732161"/>
          <a:ext cx="3802945" cy="2340328"/>
          <a:chOff x="7842250" y="4749800"/>
          <a:chExt cx="3822700" cy="2349500"/>
        </a:xfrm>
        <a:gradFill>
          <a:gsLst>
            <a:gs pos="0">
              <a:schemeClr val="accent3">
                <a:lumMod val="89000"/>
              </a:schemeClr>
            </a:gs>
            <a:gs pos="97000">
              <a:schemeClr val="accent3">
                <a:lumMod val="70000"/>
              </a:schemeClr>
            </a:gs>
          </a:gsLst>
          <a:path path="circle">
            <a:fillToRect l="50000" t="50000" r="50000" b="50000"/>
          </a:path>
        </a:gradFill>
      </xdr:grpSpPr>
      <xdr:sp macro="" textlink="">
        <xdr:nvSpPr>
          <xdr:cNvPr id="78" name="Rectangle: Rounded Corners 77">
            <a:extLst>
              <a:ext uri="{FF2B5EF4-FFF2-40B4-BE49-F238E27FC236}">
                <a16:creationId xmlns:a16="http://schemas.microsoft.com/office/drawing/2014/main" id="{B5317CAA-3606-40B8-825C-7C5543A4C78B}"/>
              </a:ext>
            </a:extLst>
          </xdr:cNvPr>
          <xdr:cNvSpPr/>
        </xdr:nvSpPr>
        <xdr:spPr>
          <a:xfrm>
            <a:off x="7842250" y="4749800"/>
            <a:ext cx="3822700" cy="2349500"/>
          </a:xfrm>
          <a:prstGeom prst="roundRect">
            <a:avLst>
              <a:gd name="adj" fmla="val 288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84" name="Rectangle: Rounded Corners 83">
            <a:extLst>
              <a:ext uri="{FF2B5EF4-FFF2-40B4-BE49-F238E27FC236}">
                <a16:creationId xmlns:a16="http://schemas.microsoft.com/office/drawing/2014/main" id="{6B836365-A50E-8229-C463-6FBDDA8814AB}"/>
              </a:ext>
            </a:extLst>
          </xdr:cNvPr>
          <xdr:cNvSpPr/>
        </xdr:nvSpPr>
        <xdr:spPr>
          <a:xfrm>
            <a:off x="7937500" y="4838700"/>
            <a:ext cx="1562100" cy="2921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rPr>
              <a:t>SALES</a:t>
            </a:r>
          </a:p>
        </xdr:txBody>
      </xdr:sp>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58C27983-411D-4E8B-81D8-41BA03A34AFD}"/>
                  </a:ext>
                </a:extLst>
              </xdr:cNvPr>
              <xdr:cNvGraphicFramePr/>
            </xdr:nvGraphicFramePr>
            <xdr:xfrm>
              <a:off x="7969250" y="5276850"/>
              <a:ext cx="996950" cy="156844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34727" y="5257153"/>
                <a:ext cx="991798" cy="1562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F2442D4A-891A-4210-B205-AD2C7728471C}"/>
                  </a:ext>
                </a:extLst>
              </xdr:cNvPr>
              <xdr:cNvGraphicFramePr/>
            </xdr:nvGraphicFramePr>
            <xdr:xfrm>
              <a:off x="8978900" y="5276851"/>
              <a:ext cx="1174750" cy="155574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939159" y="5257154"/>
                <a:ext cx="1168679" cy="1549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7" name="Segment 1">
                <a:extLst>
                  <a:ext uri="{FF2B5EF4-FFF2-40B4-BE49-F238E27FC236}">
                    <a16:creationId xmlns:a16="http://schemas.microsoft.com/office/drawing/2014/main" id="{40E7BDD0-4B6B-40C5-BCE3-22EB087DBF99}"/>
                  </a:ext>
                </a:extLst>
              </xdr:cNvPr>
              <xdr:cNvGraphicFramePr/>
            </xdr:nvGraphicFramePr>
            <xdr:xfrm>
              <a:off x="10191750" y="5270500"/>
              <a:ext cx="1371600" cy="1555749"/>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45741" y="5250828"/>
                <a:ext cx="1364512" cy="1549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Katam" refreshedDate="45593.969842824074" createdVersion="8" refreshedVersion="8" minRefreshableVersion="3" recordCount="9994" xr:uid="{E986629E-1D2A-412D-A808-CD55F2A6331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29775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DC0055-441C-4EDD-ACCA-C666E5F9640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2">
    <format dxfId="35">
      <pivotArea collapsedLevelsAreSubtotals="1" fieldPosition="0">
        <references count="1">
          <reference field="15" count="1">
            <x v="0"/>
          </reference>
        </references>
      </pivotArea>
    </format>
    <format dxfId="3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C59554-3FBD-4D2B-AE14-E206118AA3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7963C1-938D-4374-8F12-04758B5E178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5" count="1" selected="0">
            <x v="0"/>
          </reference>
        </references>
      </pivotArea>
    </chartFormat>
    <chartFormat chart="4" format="6">
      <pivotArea type="data" outline="0" fieldPosition="0">
        <references count="2">
          <reference field="4294967294" count="1" selected="0">
            <x v="0"/>
          </reference>
          <reference field="15" count="1" selected="0">
            <x v="1"/>
          </reference>
        </references>
      </pivotArea>
    </chartFormat>
    <chartFormat chart="4" format="7">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78F577-1610-41EE-9E84-432CADE9302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85DE7D-A6DB-4076-804B-A7EBB23E88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numFmtId="165"/>
  </dataFields>
  <formats count="1">
    <format dxfId="3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48BAC4-5FF9-4042-AA95-1620016B7A1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8" firstHeaderRow="1"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E9B201-4C1B-407D-AF61-D4B11E8962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D4DD4D-7EA7-405A-B06E-732C08F4B26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8" firstHeaderRow="1"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D45D91-93C2-467B-B30E-1D8A2D6B0BD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9C7C1C-C271-4E65-A3C4-487AAF4B3A8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8" firstHeaderRow="1"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Items count="1">
    <i/>
  </colItems>
  <dataFields count="1">
    <dataField name="Sum of Profit Margin" fld="2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562D63-7364-43B8-9746-C948DBB3759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2D48C1-FF76-414F-8AF6-DD142B5EC11A}" sourceName="Year">
  <pivotTables>
    <pivotTable tabId="6" name="PivotTable3"/>
    <pivotTable tabId="9" name="PivotTable1"/>
    <pivotTable tabId="3" name="PivotTable1"/>
    <pivotTable tabId="11" name="PivotTable2"/>
    <pivotTable tabId="11" name="PivotTable3"/>
    <pivotTable tabId="11" name="PivotTable4"/>
    <pivotTable tabId="11" name="PivotTable5"/>
    <pivotTable tabId="11" name="PivotTable6"/>
    <pivotTable tabId="13" name="PivotTable7"/>
    <pivotTable tabId="8" name="PivotTable4"/>
    <pivotTable tabId="4" name="PivotTable2"/>
  </pivotTables>
  <data>
    <tabular pivotCacheId="16297754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D351022-4A63-4F66-AB41-9C6732DDD35D}" sourceName="Segment">
  <pivotTables>
    <pivotTable tabId="6" name="PivotTable3"/>
    <pivotTable tabId="9" name="PivotTable1"/>
    <pivotTable tabId="3" name="PivotTable1"/>
    <pivotTable tabId="11" name="PivotTable2"/>
    <pivotTable tabId="11" name="PivotTable3"/>
    <pivotTable tabId="11" name="PivotTable4"/>
    <pivotTable tabId="11" name="PivotTable5"/>
    <pivotTable tabId="11" name="PivotTable6"/>
    <pivotTable tabId="13" name="PivotTable7"/>
    <pivotTable tabId="8" name="PivotTable4"/>
    <pivotTable tabId="4" name="PivotTable2"/>
  </pivotTables>
  <data>
    <tabular pivotCacheId="162977542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58D96D-AAB8-4A40-85CC-0A70A16F219E}" sourceName="Region">
  <pivotTables>
    <pivotTable tabId="6" name="PivotTable3"/>
    <pivotTable tabId="9" name="PivotTable1"/>
    <pivotTable tabId="3" name="PivotTable1"/>
    <pivotTable tabId="11" name="PivotTable2"/>
    <pivotTable tabId="11" name="PivotTable3"/>
    <pivotTable tabId="11" name="PivotTable4"/>
    <pivotTable tabId="11" name="PivotTable5"/>
    <pivotTable tabId="11" name="PivotTable6"/>
    <pivotTable tabId="13" name="PivotTable7"/>
    <pivotTable tabId="8" name="PivotTable4"/>
    <pivotTable tabId="4" name="PivotTable2"/>
  </pivotTables>
  <data>
    <tabular pivotCacheId="16297754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6EA89AB-6E1B-4829-80DF-56D2D14D5046}" cache="Slicer_Year" caption="Year" rowHeight="241300"/>
  <slicer name="Segment" xr10:uid="{E80CDE74-8BB2-4642-A69C-04AB7FF7308A}" cache="Slicer_Segment" caption="Segment" rowHeight="241300"/>
  <slicer name="Region" xr10:uid="{4DB10BD0-C1FA-420B-A8A0-76E265C9B0D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67645AB-77E2-4477-B912-6CAD21647D8D}" cache="Slicer_Year" caption="Year" style="SlicerStyleOther1" rowHeight="241300"/>
  <slicer name="Segment 1" xr10:uid="{6C48190E-9BB6-4147-8BF3-9406130CDC18}" cache="Slicer_Segment" caption="Segment" style="SlicerStyleOther1" rowHeight="241300"/>
  <slicer name="Region 1" xr10:uid="{D177D759-C6FA-4D58-8C10-AB62B23C27DF}" cache="Slicer_Region" caption="Region"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3E32-567C-4823-A463-14D8C0C981EC}">
  <dimension ref="A3:E7"/>
  <sheetViews>
    <sheetView workbookViewId="0">
      <selection activeCell="E14" sqref="E14"/>
    </sheetView>
  </sheetViews>
  <sheetFormatPr defaultRowHeight="14.5" x14ac:dyDescent="0.35"/>
  <cols>
    <col min="1" max="1" width="13.1796875" bestFit="1" customWidth="1"/>
    <col min="2" max="2" width="11.6328125" bestFit="1" customWidth="1"/>
    <col min="4" max="4" width="13.1796875" bestFit="1" customWidth="1"/>
  </cols>
  <sheetData>
    <row r="3" spans="1:5" x14ac:dyDescent="0.35">
      <c r="A3" s="6" t="s">
        <v>10933</v>
      </c>
      <c r="B3" s="7" t="s">
        <v>10948</v>
      </c>
      <c r="D3" t="s">
        <v>15</v>
      </c>
      <c r="E3" t="s">
        <v>21</v>
      </c>
    </row>
    <row r="4" spans="1:5" x14ac:dyDescent="0.35">
      <c r="A4" s="8" t="s">
        <v>32</v>
      </c>
      <c r="B4" s="12">
        <v>18451.272799999992</v>
      </c>
      <c r="D4" t="str">
        <f>A4</f>
        <v>Furniture</v>
      </c>
      <c r="E4" s="15">
        <f>GETPIVOTDATA("Profit",$A$3,"Category",A4)</f>
        <v>18451.272799999992</v>
      </c>
    </row>
    <row r="5" spans="1:5" x14ac:dyDescent="0.35">
      <c r="A5" s="11" t="s">
        <v>46</v>
      </c>
      <c r="B5" s="13">
        <v>122490.8008000001</v>
      </c>
      <c r="D5" t="str">
        <f t="shared" ref="D5:D7" si="0">A5</f>
        <v>Office Supplies</v>
      </c>
      <c r="E5" s="15">
        <f t="shared" ref="E5:E6" si="1">GETPIVOTDATA("Profit",$A$3,"Category",A5)</f>
        <v>122490.8008000001</v>
      </c>
    </row>
    <row r="6" spans="1:5" x14ac:dyDescent="0.35">
      <c r="A6" s="11" t="s">
        <v>71</v>
      </c>
      <c r="B6" s="13">
        <v>145454.9480999998</v>
      </c>
      <c r="D6" t="str">
        <f t="shared" si="0"/>
        <v>Technology</v>
      </c>
      <c r="E6" s="15">
        <f t="shared" si="1"/>
        <v>145454.9480999998</v>
      </c>
    </row>
    <row r="7" spans="1:5" x14ac:dyDescent="0.35">
      <c r="A7" s="9" t="s">
        <v>10934</v>
      </c>
      <c r="B7" s="14">
        <v>286397.02169999992</v>
      </c>
      <c r="D7" t="str">
        <f t="shared" si="0"/>
        <v>Grand Total</v>
      </c>
      <c r="E7" s="15">
        <f>GETPIVOTDATA("Profit",$A$3)</f>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59FB0-46CD-48A5-84DD-C27187B2AD5C}">
  <dimension ref="A3:C16"/>
  <sheetViews>
    <sheetView workbookViewId="0">
      <selection activeCell="Q7" sqref="Q7"/>
    </sheetView>
  </sheetViews>
  <sheetFormatPr defaultRowHeight="14.5" x14ac:dyDescent="0.35"/>
  <cols>
    <col min="1" max="1" width="12.36328125" bestFit="1" customWidth="1"/>
    <col min="2" max="3" width="11.81640625" bestFit="1" customWidth="1"/>
  </cols>
  <sheetData>
    <row r="3" spans="1:3" x14ac:dyDescent="0.35">
      <c r="A3" s="6" t="s">
        <v>10933</v>
      </c>
      <c r="B3" s="5" t="s">
        <v>10947</v>
      </c>
      <c r="C3" s="10" t="s">
        <v>10948</v>
      </c>
    </row>
    <row r="4" spans="1:3" x14ac:dyDescent="0.35">
      <c r="A4" s="8" t="s">
        <v>10935</v>
      </c>
      <c r="B4" s="26">
        <v>95365.937600000019</v>
      </c>
      <c r="C4" s="27">
        <v>9199.2699999999986</v>
      </c>
    </row>
    <row r="5" spans="1:3" x14ac:dyDescent="0.35">
      <c r="A5" s="8" t="s">
        <v>10936</v>
      </c>
      <c r="B5" s="26">
        <v>60172.649400000024</v>
      </c>
      <c r="C5" s="27">
        <v>10288.898699999991</v>
      </c>
    </row>
    <row r="6" spans="1:3" x14ac:dyDescent="0.35">
      <c r="A6" s="8" t="s">
        <v>10937</v>
      </c>
      <c r="B6" s="26">
        <v>199252.98399999991</v>
      </c>
      <c r="C6" s="27">
        <v>26806.573700000015</v>
      </c>
    </row>
    <row r="7" spans="1:3" x14ac:dyDescent="0.35">
      <c r="A7" s="8" t="s">
        <v>10938</v>
      </c>
      <c r="B7" s="26">
        <v>141851.5674</v>
      </c>
      <c r="C7" s="27">
        <v>13437.806799999998</v>
      </c>
    </row>
    <row r="8" spans="1:3" x14ac:dyDescent="0.35">
      <c r="A8" s="8" t="s">
        <v>10939</v>
      </c>
      <c r="B8" s="26">
        <v>156122.28669999994</v>
      </c>
      <c r="C8" s="27">
        <v>22308.51279999999</v>
      </c>
    </row>
    <row r="9" spans="1:3" x14ac:dyDescent="0.35">
      <c r="A9" s="8" t="s">
        <v>10940</v>
      </c>
      <c r="B9" s="26">
        <v>147082.61130000011</v>
      </c>
      <c r="C9" s="27">
        <v>20899.334500000012</v>
      </c>
    </row>
    <row r="10" spans="1:3" x14ac:dyDescent="0.35">
      <c r="A10" s="8" t="s">
        <v>10941</v>
      </c>
      <c r="B10" s="26">
        <v>149580.83800000031</v>
      </c>
      <c r="C10" s="27">
        <v>13535.38299999998</v>
      </c>
    </row>
    <row r="11" spans="1:3" x14ac:dyDescent="0.35">
      <c r="A11" s="8" t="s">
        <v>10942</v>
      </c>
      <c r="B11" s="26">
        <v>159589.45099999988</v>
      </c>
      <c r="C11" s="27">
        <v>21896.715399999972</v>
      </c>
    </row>
    <row r="12" spans="1:3" x14ac:dyDescent="0.35">
      <c r="A12" s="8" t="s">
        <v>10943</v>
      </c>
      <c r="B12" s="26">
        <v>309770.09970000025</v>
      </c>
      <c r="C12" s="27">
        <v>37293.192500000034</v>
      </c>
    </row>
    <row r="13" spans="1:3" x14ac:dyDescent="0.35">
      <c r="A13" s="8" t="s">
        <v>10944</v>
      </c>
      <c r="B13" s="26">
        <v>197115.20170000009</v>
      </c>
      <c r="C13" s="27">
        <v>31469.663800000035</v>
      </c>
    </row>
    <row r="14" spans="1:3" x14ac:dyDescent="0.35">
      <c r="A14" s="8" t="s">
        <v>10945</v>
      </c>
      <c r="B14" s="26">
        <v>349120.07400000008</v>
      </c>
      <c r="C14" s="27">
        <v>35825.536599999927</v>
      </c>
    </row>
    <row r="15" spans="1:3" x14ac:dyDescent="0.35">
      <c r="A15" s="8" t="s">
        <v>10946</v>
      </c>
      <c r="B15" s="26">
        <v>332177.15950000001</v>
      </c>
      <c r="C15" s="27">
        <v>43436.13390000003</v>
      </c>
    </row>
    <row r="16" spans="1:3" x14ac:dyDescent="0.35">
      <c r="A16" s="9" t="s">
        <v>10934</v>
      </c>
      <c r="B16" s="28">
        <v>2297200.8603000008</v>
      </c>
      <c r="C16" s="29">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1FD7C-2E47-40A5-8CE4-3B812128DB2B}">
  <dimension ref="A3:B7"/>
  <sheetViews>
    <sheetView workbookViewId="0">
      <selection activeCell="E5" sqref="E5"/>
    </sheetView>
  </sheetViews>
  <sheetFormatPr defaultRowHeight="14.5" x14ac:dyDescent="0.35"/>
  <cols>
    <col min="1" max="1" width="13.1796875" bestFit="1" customWidth="1"/>
    <col min="2" max="2" width="11.81640625" bestFit="1" customWidth="1"/>
  </cols>
  <sheetData>
    <row r="3" spans="1:2" x14ac:dyDescent="0.35">
      <c r="A3" s="6" t="s">
        <v>10933</v>
      </c>
      <c r="B3" s="7" t="s">
        <v>10947</v>
      </c>
    </row>
    <row r="4" spans="1:2" x14ac:dyDescent="0.35">
      <c r="A4" s="8" t="s">
        <v>32</v>
      </c>
      <c r="B4" s="23">
        <v>741999.79529999977</v>
      </c>
    </row>
    <row r="5" spans="1:2" x14ac:dyDescent="0.35">
      <c r="A5" s="11" t="s">
        <v>46</v>
      </c>
      <c r="B5" s="24">
        <v>719047.03200000292</v>
      </c>
    </row>
    <row r="6" spans="1:2" x14ac:dyDescent="0.35">
      <c r="A6" s="11" t="s">
        <v>71</v>
      </c>
      <c r="B6" s="24">
        <v>836154.03299999656</v>
      </c>
    </row>
    <row r="7" spans="1:2" x14ac:dyDescent="0.35">
      <c r="A7" s="9" t="s">
        <v>10934</v>
      </c>
      <c r="B7" s="25">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7BE2-749D-4CD6-A60D-13C4A6EF6EE5}">
  <dimension ref="A3:E53"/>
  <sheetViews>
    <sheetView topLeftCell="A34" workbookViewId="0">
      <selection activeCell="F43" sqref="F43"/>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6" t="s">
        <v>10933</v>
      </c>
      <c r="B3" s="7" t="s">
        <v>10947</v>
      </c>
      <c r="D3" t="s">
        <v>11</v>
      </c>
      <c r="E3" s="16" t="s">
        <v>18</v>
      </c>
    </row>
    <row r="4" spans="1:5" x14ac:dyDescent="0.35">
      <c r="A4" s="8" t="s">
        <v>358</v>
      </c>
      <c r="B4" s="23">
        <v>19510.639999999992</v>
      </c>
      <c r="D4" t="str">
        <f t="shared" ref="D4:D35" si="0">A4</f>
        <v>Alabama</v>
      </c>
      <c r="E4">
        <f t="shared" ref="E4:E35" si="1">GETPIVOTDATA("Sales",$A$3,"State",A4)</f>
        <v>19510.639999999992</v>
      </c>
    </row>
    <row r="5" spans="1:5" x14ac:dyDescent="0.35">
      <c r="A5" s="11" t="s">
        <v>310</v>
      </c>
      <c r="B5" s="24">
        <v>35282.000999999997</v>
      </c>
      <c r="D5" t="str">
        <f t="shared" si="0"/>
        <v>Arizona</v>
      </c>
      <c r="E5">
        <f t="shared" si="1"/>
        <v>35282.000999999997</v>
      </c>
    </row>
    <row r="6" spans="1:5" x14ac:dyDescent="0.35">
      <c r="A6" s="11" t="s">
        <v>1707</v>
      </c>
      <c r="B6" s="24">
        <v>11678.129999999997</v>
      </c>
      <c r="D6" t="str">
        <f t="shared" si="0"/>
        <v>Arkansas</v>
      </c>
      <c r="E6">
        <f t="shared" si="1"/>
        <v>11678.129999999997</v>
      </c>
    </row>
    <row r="7" spans="1:5" x14ac:dyDescent="0.35">
      <c r="A7" s="11" t="s">
        <v>43</v>
      </c>
      <c r="B7" s="24">
        <v>457687.63150000101</v>
      </c>
      <c r="D7" t="str">
        <f t="shared" si="0"/>
        <v>California</v>
      </c>
      <c r="E7">
        <f t="shared" si="1"/>
        <v>457687.63150000101</v>
      </c>
    </row>
    <row r="8" spans="1:5" x14ac:dyDescent="0.35">
      <c r="A8" s="11" t="s">
        <v>457</v>
      </c>
      <c r="B8" s="24">
        <v>32108.117999999995</v>
      </c>
      <c r="D8" t="str">
        <f t="shared" si="0"/>
        <v>Colorado</v>
      </c>
      <c r="E8">
        <f t="shared" si="1"/>
        <v>32108.117999999995</v>
      </c>
    </row>
    <row r="9" spans="1:5" x14ac:dyDescent="0.35">
      <c r="A9" s="11" t="s">
        <v>747</v>
      </c>
      <c r="B9" s="24">
        <v>13384.356999999996</v>
      </c>
      <c r="D9" t="str">
        <f t="shared" si="0"/>
        <v>Connecticut</v>
      </c>
      <c r="E9">
        <f t="shared" si="1"/>
        <v>13384.356999999996</v>
      </c>
    </row>
    <row r="10" spans="1:5" x14ac:dyDescent="0.35">
      <c r="A10" s="11" t="s">
        <v>245</v>
      </c>
      <c r="B10" s="24">
        <v>27451.068999999992</v>
      </c>
      <c r="D10" t="str">
        <f t="shared" si="0"/>
        <v>Delaware</v>
      </c>
      <c r="E10">
        <f t="shared" si="1"/>
        <v>27451.068999999992</v>
      </c>
    </row>
    <row r="11" spans="1:5" x14ac:dyDescent="0.35">
      <c r="A11" s="11" t="s">
        <v>3034</v>
      </c>
      <c r="B11" s="24">
        <v>2865.0199999999995</v>
      </c>
      <c r="D11" t="str">
        <f t="shared" si="0"/>
        <v>District of Columbia</v>
      </c>
      <c r="E11">
        <f t="shared" si="1"/>
        <v>2865.0199999999995</v>
      </c>
    </row>
    <row r="12" spans="1:5" x14ac:dyDescent="0.35">
      <c r="A12" s="11" t="s">
        <v>54</v>
      </c>
      <c r="B12" s="24">
        <v>89473.707999999999</v>
      </c>
      <c r="D12" t="str">
        <f t="shared" si="0"/>
        <v>Florida</v>
      </c>
      <c r="E12">
        <f t="shared" si="1"/>
        <v>89473.707999999999</v>
      </c>
    </row>
    <row r="13" spans="1:5" x14ac:dyDescent="0.35">
      <c r="A13" s="11" t="s">
        <v>1272</v>
      </c>
      <c r="B13" s="24">
        <v>49095.840000000004</v>
      </c>
      <c r="D13" t="str">
        <f t="shared" si="0"/>
        <v>Georgia</v>
      </c>
      <c r="E13">
        <f t="shared" si="1"/>
        <v>49095.840000000004</v>
      </c>
    </row>
    <row r="14" spans="1:5" x14ac:dyDescent="0.35">
      <c r="A14" s="11" t="s">
        <v>6260</v>
      </c>
      <c r="B14" s="24">
        <v>4382.4860000000017</v>
      </c>
      <c r="D14" t="str">
        <f t="shared" si="0"/>
        <v>Idaho</v>
      </c>
      <c r="E14">
        <f t="shared" si="1"/>
        <v>4382.4860000000017</v>
      </c>
    </row>
    <row r="15" spans="1:5" x14ac:dyDescent="0.35">
      <c r="A15" s="11" t="s">
        <v>211</v>
      </c>
      <c r="B15" s="24">
        <v>80166.10099999985</v>
      </c>
      <c r="D15" t="str">
        <f t="shared" si="0"/>
        <v>Illinois</v>
      </c>
      <c r="E15">
        <f t="shared" si="1"/>
        <v>80166.10099999985</v>
      </c>
    </row>
    <row r="16" spans="1:5" x14ac:dyDescent="0.35">
      <c r="A16" s="11" t="s">
        <v>254</v>
      </c>
      <c r="B16" s="24">
        <v>53555.360000000001</v>
      </c>
      <c r="D16" t="str">
        <f t="shared" si="0"/>
        <v>Indiana</v>
      </c>
      <c r="E16">
        <f t="shared" si="1"/>
        <v>53555.360000000001</v>
      </c>
    </row>
    <row r="17" spans="1:5" x14ac:dyDescent="0.35">
      <c r="A17" s="11" t="s">
        <v>489</v>
      </c>
      <c r="B17" s="24">
        <v>4579.7599999999993</v>
      </c>
      <c r="D17" t="str">
        <f t="shared" si="0"/>
        <v>Iowa</v>
      </c>
      <c r="E17">
        <f t="shared" si="1"/>
        <v>4579.7599999999993</v>
      </c>
    </row>
    <row r="18" spans="1:5" x14ac:dyDescent="0.35">
      <c r="A18" s="11" t="s">
        <v>4530</v>
      </c>
      <c r="B18" s="24">
        <v>2914.31</v>
      </c>
      <c r="D18" t="str">
        <f t="shared" si="0"/>
        <v>Kansas</v>
      </c>
      <c r="E18">
        <f t="shared" si="1"/>
        <v>2914.31</v>
      </c>
    </row>
    <row r="19" spans="1:5" x14ac:dyDescent="0.35">
      <c r="A19" s="11" t="s">
        <v>29</v>
      </c>
      <c r="B19" s="24">
        <v>36591.749999999971</v>
      </c>
      <c r="D19" t="str">
        <f t="shared" si="0"/>
        <v>Kentucky</v>
      </c>
      <c r="E19">
        <f t="shared" si="1"/>
        <v>36591.749999999971</v>
      </c>
    </row>
    <row r="20" spans="1:5" x14ac:dyDescent="0.35">
      <c r="A20" s="11" t="s">
        <v>736</v>
      </c>
      <c r="B20" s="24">
        <v>9217.0299999999988</v>
      </c>
      <c r="D20" t="str">
        <f t="shared" si="0"/>
        <v>Louisiana</v>
      </c>
      <c r="E20">
        <f t="shared" si="1"/>
        <v>9217.0299999999988</v>
      </c>
    </row>
    <row r="21" spans="1:5" x14ac:dyDescent="0.35">
      <c r="A21" s="11" t="s">
        <v>5235</v>
      </c>
      <c r="B21" s="24">
        <v>1270.53</v>
      </c>
      <c r="D21" t="str">
        <f t="shared" si="0"/>
        <v>Maine</v>
      </c>
      <c r="E21">
        <f t="shared" si="1"/>
        <v>1270.53</v>
      </c>
    </row>
    <row r="22" spans="1:5" x14ac:dyDescent="0.35">
      <c r="A22" s="11" t="s">
        <v>2735</v>
      </c>
      <c r="B22" s="24">
        <v>23705.523000000005</v>
      </c>
      <c r="D22" t="str">
        <f t="shared" si="0"/>
        <v>Maryland</v>
      </c>
      <c r="E22">
        <f t="shared" si="1"/>
        <v>23705.523000000005</v>
      </c>
    </row>
    <row r="23" spans="1:5" x14ac:dyDescent="0.35">
      <c r="A23" s="11" t="s">
        <v>1245</v>
      </c>
      <c r="B23" s="24">
        <v>28634.43399999999</v>
      </c>
      <c r="D23" t="str">
        <f t="shared" si="0"/>
        <v>Massachusetts</v>
      </c>
      <c r="E23">
        <f t="shared" si="1"/>
        <v>28634.43399999999</v>
      </c>
    </row>
    <row r="24" spans="1:5" x14ac:dyDescent="0.35">
      <c r="A24" s="11" t="s">
        <v>238</v>
      </c>
      <c r="B24" s="24">
        <v>76269.614000000016</v>
      </c>
      <c r="D24" t="str">
        <f t="shared" si="0"/>
        <v>Michigan</v>
      </c>
      <c r="E24">
        <f t="shared" si="1"/>
        <v>76269.614000000016</v>
      </c>
    </row>
    <row r="25" spans="1:5" x14ac:dyDescent="0.35">
      <c r="A25" s="11" t="s">
        <v>229</v>
      </c>
      <c r="B25" s="24">
        <v>29863.149999999994</v>
      </c>
      <c r="D25" t="str">
        <f t="shared" si="0"/>
        <v>Minnesota</v>
      </c>
      <c r="E25">
        <f t="shared" si="1"/>
        <v>29863.149999999994</v>
      </c>
    </row>
    <row r="26" spans="1:5" x14ac:dyDescent="0.35">
      <c r="A26" s="11" t="s">
        <v>1487</v>
      </c>
      <c r="B26" s="24">
        <v>10771.34</v>
      </c>
      <c r="D26" t="str">
        <f t="shared" si="0"/>
        <v>Mississippi</v>
      </c>
      <c r="E26">
        <f t="shared" si="1"/>
        <v>10771.34</v>
      </c>
    </row>
    <row r="27" spans="1:5" x14ac:dyDescent="0.35">
      <c r="A27" s="11" t="s">
        <v>596</v>
      </c>
      <c r="B27" s="24">
        <v>22205.149999999998</v>
      </c>
      <c r="D27" t="str">
        <f t="shared" si="0"/>
        <v>Missouri</v>
      </c>
      <c r="E27">
        <f t="shared" si="1"/>
        <v>22205.149999999998</v>
      </c>
    </row>
    <row r="28" spans="1:5" x14ac:dyDescent="0.35">
      <c r="A28" s="11" t="s">
        <v>1762</v>
      </c>
      <c r="B28" s="24">
        <v>5589.3519999999971</v>
      </c>
      <c r="D28" t="str">
        <f t="shared" si="0"/>
        <v>Montana</v>
      </c>
      <c r="E28">
        <f t="shared" si="1"/>
        <v>5589.3519999999971</v>
      </c>
    </row>
    <row r="29" spans="1:5" x14ac:dyDescent="0.35">
      <c r="A29" s="11" t="s">
        <v>138</v>
      </c>
      <c r="B29" s="24">
        <v>7464.9299999999985</v>
      </c>
      <c r="D29" t="str">
        <f t="shared" si="0"/>
        <v>Nebraska</v>
      </c>
      <c r="E29">
        <f t="shared" si="1"/>
        <v>7464.9299999999985</v>
      </c>
    </row>
    <row r="30" spans="1:5" x14ac:dyDescent="0.35">
      <c r="A30" s="11" t="s">
        <v>1392</v>
      </c>
      <c r="B30" s="24">
        <v>16729.101999999999</v>
      </c>
      <c r="D30" t="str">
        <f t="shared" si="0"/>
        <v>Nevada</v>
      </c>
      <c r="E30">
        <f t="shared" si="1"/>
        <v>16729.101999999999</v>
      </c>
    </row>
    <row r="31" spans="1:5" x14ac:dyDescent="0.35">
      <c r="A31" s="11" t="s">
        <v>2694</v>
      </c>
      <c r="B31" s="24">
        <v>7292.5239999999994</v>
      </c>
      <c r="D31" t="str">
        <f t="shared" si="0"/>
        <v>New Hampshire</v>
      </c>
      <c r="E31">
        <f t="shared" si="1"/>
        <v>7292.5239999999994</v>
      </c>
    </row>
    <row r="32" spans="1:5" x14ac:dyDescent="0.35">
      <c r="A32" s="11" t="s">
        <v>788</v>
      </c>
      <c r="B32" s="24">
        <v>35764.312000000013</v>
      </c>
      <c r="D32" t="str">
        <f t="shared" si="0"/>
        <v>New Jersey</v>
      </c>
      <c r="E32">
        <f t="shared" si="1"/>
        <v>35764.312000000013</v>
      </c>
    </row>
    <row r="33" spans="1:5" x14ac:dyDescent="0.35">
      <c r="A33" s="11" t="s">
        <v>668</v>
      </c>
      <c r="B33" s="24">
        <v>4783.5220000000008</v>
      </c>
      <c r="D33" t="str">
        <f t="shared" si="0"/>
        <v>New Mexico</v>
      </c>
      <c r="E33">
        <f t="shared" si="1"/>
        <v>4783.5220000000008</v>
      </c>
    </row>
    <row r="34" spans="1:5" x14ac:dyDescent="0.35">
      <c r="A34" s="11" t="s">
        <v>267</v>
      </c>
      <c r="B34" s="24">
        <v>310876.27099999978</v>
      </c>
      <c r="D34" t="str">
        <f t="shared" si="0"/>
        <v>New York</v>
      </c>
      <c r="E34">
        <f t="shared" si="1"/>
        <v>310876.27099999978</v>
      </c>
    </row>
    <row r="35" spans="1:5" x14ac:dyDescent="0.35">
      <c r="A35" s="11" t="s">
        <v>88</v>
      </c>
      <c r="B35" s="24">
        <v>55603.163999999968</v>
      </c>
      <c r="D35" t="str">
        <f t="shared" si="0"/>
        <v>North Carolina</v>
      </c>
      <c r="E35">
        <f t="shared" si="1"/>
        <v>55603.163999999968</v>
      </c>
    </row>
    <row r="36" spans="1:5" x14ac:dyDescent="0.35">
      <c r="A36" s="11" t="s">
        <v>7449</v>
      </c>
      <c r="B36" s="24">
        <v>919.91</v>
      </c>
      <c r="D36" t="str">
        <f t="shared" ref="D36:D52" si="2">A36</f>
        <v>North Dakota</v>
      </c>
      <c r="E36">
        <f t="shared" ref="E36:E52" si="3">GETPIVOTDATA("Sales",$A$3,"State",A36)</f>
        <v>919.91</v>
      </c>
    </row>
    <row r="37" spans="1:5" x14ac:dyDescent="0.35">
      <c r="A37" s="11" t="s">
        <v>498</v>
      </c>
      <c r="B37" s="24">
        <v>78258.135999999926</v>
      </c>
      <c r="D37" t="str">
        <f t="shared" si="2"/>
        <v>Ohio</v>
      </c>
      <c r="E37">
        <f t="shared" si="3"/>
        <v>78258.135999999926</v>
      </c>
    </row>
    <row r="38" spans="1:5" x14ac:dyDescent="0.35">
      <c r="A38" s="11" t="s">
        <v>649</v>
      </c>
      <c r="B38" s="24">
        <v>19683.390000000003</v>
      </c>
      <c r="D38" t="str">
        <f t="shared" si="2"/>
        <v>Oklahoma</v>
      </c>
      <c r="E38">
        <f t="shared" si="3"/>
        <v>19683.390000000003</v>
      </c>
    </row>
    <row r="39" spans="1:5" x14ac:dyDescent="0.35">
      <c r="A39" s="11" t="s">
        <v>420</v>
      </c>
      <c r="B39" s="24">
        <v>17431.149999999991</v>
      </c>
      <c r="D39" t="str">
        <f t="shared" si="2"/>
        <v>Oregon</v>
      </c>
      <c r="E39">
        <f t="shared" si="3"/>
        <v>17431.149999999991</v>
      </c>
    </row>
    <row r="40" spans="1:5" x14ac:dyDescent="0.35">
      <c r="A40" s="11" t="s">
        <v>147</v>
      </c>
      <c r="B40" s="24">
        <v>116511.91400000003</v>
      </c>
      <c r="D40" t="str">
        <f t="shared" si="2"/>
        <v>Pennsylvania</v>
      </c>
      <c r="E40">
        <f t="shared" si="3"/>
        <v>116511.91400000003</v>
      </c>
    </row>
    <row r="41" spans="1:5" x14ac:dyDescent="0.35">
      <c r="A41" s="11" t="s">
        <v>1399</v>
      </c>
      <c r="B41" s="24">
        <v>22627.955999999995</v>
      </c>
      <c r="D41" t="str">
        <f t="shared" si="2"/>
        <v>Rhode Island</v>
      </c>
      <c r="E41">
        <f t="shared" si="3"/>
        <v>22627.955999999995</v>
      </c>
    </row>
    <row r="42" spans="1:5" x14ac:dyDescent="0.35">
      <c r="A42" s="11" t="s">
        <v>383</v>
      </c>
      <c r="B42" s="24">
        <v>8481.7099999999991</v>
      </c>
      <c r="D42" t="str">
        <f t="shared" si="2"/>
        <v>South Carolina</v>
      </c>
      <c r="E42">
        <f t="shared" si="3"/>
        <v>8481.7099999999991</v>
      </c>
    </row>
    <row r="43" spans="1:5" x14ac:dyDescent="0.35">
      <c r="A43" s="11" t="s">
        <v>5326</v>
      </c>
      <c r="B43" s="24">
        <v>1315.5600000000002</v>
      </c>
      <c r="D43" t="str">
        <f t="shared" si="2"/>
        <v>South Dakota</v>
      </c>
      <c r="E43">
        <f t="shared" si="3"/>
        <v>1315.5600000000002</v>
      </c>
    </row>
    <row r="44" spans="1:5" x14ac:dyDescent="0.35">
      <c r="A44" s="11" t="s">
        <v>335</v>
      </c>
      <c r="B44" s="24">
        <v>30661.872999999981</v>
      </c>
      <c r="D44" t="str">
        <f t="shared" si="2"/>
        <v>Tennessee</v>
      </c>
      <c r="E44">
        <f t="shared" si="3"/>
        <v>30661.872999999981</v>
      </c>
    </row>
    <row r="45" spans="1:5" x14ac:dyDescent="0.35">
      <c r="A45" s="11" t="s">
        <v>104</v>
      </c>
      <c r="B45" s="24">
        <v>170188.04580000002</v>
      </c>
      <c r="D45" t="str">
        <f t="shared" si="2"/>
        <v>Texas</v>
      </c>
      <c r="E45">
        <f t="shared" si="3"/>
        <v>170188.04580000002</v>
      </c>
    </row>
    <row r="46" spans="1:5" x14ac:dyDescent="0.35">
      <c r="A46" s="11" t="s">
        <v>121</v>
      </c>
      <c r="B46" s="24">
        <v>11220.055999999999</v>
      </c>
      <c r="D46" t="str">
        <f t="shared" si="2"/>
        <v>Utah</v>
      </c>
      <c r="E46">
        <f t="shared" si="3"/>
        <v>11220.055999999999</v>
      </c>
    </row>
    <row r="47" spans="1:5" x14ac:dyDescent="0.35">
      <c r="A47" s="11" t="s">
        <v>5203</v>
      </c>
      <c r="B47" s="24">
        <v>8929.369999999999</v>
      </c>
      <c r="D47" t="str">
        <f t="shared" si="2"/>
        <v>Vermont</v>
      </c>
      <c r="E47">
        <f t="shared" si="3"/>
        <v>8929.369999999999</v>
      </c>
    </row>
    <row r="48" spans="1:5" x14ac:dyDescent="0.35">
      <c r="A48" s="11" t="s">
        <v>319</v>
      </c>
      <c r="B48" s="24">
        <v>70636.719999999987</v>
      </c>
      <c r="D48" t="str">
        <f t="shared" si="2"/>
        <v>Virginia</v>
      </c>
      <c r="E48">
        <f t="shared" si="3"/>
        <v>70636.719999999987</v>
      </c>
    </row>
    <row r="49" spans="1:5" x14ac:dyDescent="0.35">
      <c r="A49" s="11" t="s">
        <v>96</v>
      </c>
      <c r="B49" s="24">
        <v>138641.26999999993</v>
      </c>
      <c r="D49" t="str">
        <f t="shared" si="2"/>
        <v>Washington</v>
      </c>
      <c r="E49">
        <f t="shared" si="3"/>
        <v>138641.26999999993</v>
      </c>
    </row>
    <row r="50" spans="1:5" x14ac:dyDescent="0.35">
      <c r="A50" s="11" t="s">
        <v>9726</v>
      </c>
      <c r="B50" s="24">
        <v>1209.8240000000001</v>
      </c>
      <c r="D50" t="str">
        <f t="shared" si="2"/>
        <v>West Virginia</v>
      </c>
      <c r="E50">
        <f t="shared" si="3"/>
        <v>1209.8240000000001</v>
      </c>
    </row>
    <row r="51" spans="1:5" x14ac:dyDescent="0.35">
      <c r="A51" s="11" t="s">
        <v>114</v>
      </c>
      <c r="B51" s="24">
        <v>32114.610000000019</v>
      </c>
      <c r="D51" t="str">
        <f t="shared" si="2"/>
        <v>Wisconsin</v>
      </c>
      <c r="E51">
        <f t="shared" si="3"/>
        <v>32114.610000000019</v>
      </c>
    </row>
    <row r="52" spans="1:5" x14ac:dyDescent="0.35">
      <c r="A52" s="11" t="s">
        <v>8542</v>
      </c>
      <c r="B52" s="24">
        <v>1603.1360000000002</v>
      </c>
      <c r="D52" t="str">
        <f t="shared" si="2"/>
        <v>Wyoming</v>
      </c>
      <c r="E52">
        <f t="shared" si="3"/>
        <v>1603.1360000000002</v>
      </c>
    </row>
    <row r="53" spans="1:5" x14ac:dyDescent="0.35">
      <c r="A53" s="9" t="s">
        <v>10934</v>
      </c>
      <c r="B53" s="25">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87A8D-4150-4E5C-A23F-235384084F3B}">
  <dimension ref="A3:B9"/>
  <sheetViews>
    <sheetView workbookViewId="0">
      <selection activeCell="E10" sqref="E10"/>
    </sheetView>
  </sheetViews>
  <sheetFormatPr defaultRowHeight="14.5" x14ac:dyDescent="0.35"/>
  <cols>
    <col min="1" max="1" width="12.36328125" bestFit="1" customWidth="1"/>
    <col min="2" max="2" width="11.26953125" bestFit="1" customWidth="1"/>
  </cols>
  <sheetData>
    <row r="3" spans="1:2" x14ac:dyDescent="0.35">
      <c r="A3" s="6" t="s">
        <v>10933</v>
      </c>
      <c r="B3" s="7" t="s">
        <v>10947</v>
      </c>
    </row>
    <row r="4" spans="1:2" x14ac:dyDescent="0.35">
      <c r="A4" s="8" t="s">
        <v>75</v>
      </c>
      <c r="B4" s="12">
        <v>203412.73300000009</v>
      </c>
    </row>
    <row r="5" spans="1:2" x14ac:dyDescent="0.35">
      <c r="A5" s="11" t="s">
        <v>36</v>
      </c>
      <c r="B5" s="13">
        <v>328449.1030000007</v>
      </c>
    </row>
    <row r="6" spans="1:2" x14ac:dyDescent="0.35">
      <c r="A6" s="11" t="s">
        <v>72</v>
      </c>
      <c r="B6" s="13">
        <v>330007.05400000012</v>
      </c>
    </row>
    <row r="7" spans="1:2" x14ac:dyDescent="0.35">
      <c r="A7" s="11" t="s">
        <v>59</v>
      </c>
      <c r="B7" s="13">
        <v>223843.60800000012</v>
      </c>
    </row>
    <row r="8" spans="1:2" x14ac:dyDescent="0.35">
      <c r="A8" s="11" t="s">
        <v>56</v>
      </c>
      <c r="B8" s="13">
        <v>206965.53200000009</v>
      </c>
    </row>
    <row r="9" spans="1:2" x14ac:dyDescent="0.35">
      <c r="A9" s="9"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6D5C5-CB47-4F39-8608-B1B0DF2C038F}">
  <dimension ref="A3:N9"/>
  <sheetViews>
    <sheetView topLeftCell="D1" workbookViewId="0">
      <selection activeCell="E5" sqref="E5"/>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6" max="6" width="10.81640625" bestFit="1" customWidth="1"/>
    <col min="7" max="7" width="12.36328125" bestFit="1" customWidth="1"/>
    <col min="8" max="8" width="15.7265625" bestFit="1" customWidth="1"/>
    <col min="9" max="9" width="10.81640625" bestFit="1" customWidth="1"/>
    <col min="10" max="10" width="12.36328125" bestFit="1" customWidth="1"/>
    <col min="11" max="12" width="14.36328125" bestFit="1" customWidth="1"/>
    <col min="13" max="13" width="12.36328125" bestFit="1" customWidth="1"/>
    <col min="14" max="15" width="18.1796875" bestFit="1" customWidth="1"/>
  </cols>
  <sheetData>
    <row r="3" spans="1:14" x14ac:dyDescent="0.35">
      <c r="A3" s="6" t="s">
        <v>10933</v>
      </c>
      <c r="B3" s="7" t="s">
        <v>10947</v>
      </c>
      <c r="D3" s="6" t="s">
        <v>10933</v>
      </c>
      <c r="E3" s="7" t="s">
        <v>10948</v>
      </c>
      <c r="G3" s="6" t="s">
        <v>10933</v>
      </c>
      <c r="H3" s="7" t="s">
        <v>10949</v>
      </c>
      <c r="J3" s="6" t="s">
        <v>10933</v>
      </c>
      <c r="K3" s="7" t="s">
        <v>10950</v>
      </c>
      <c r="M3" s="6" t="s">
        <v>10933</v>
      </c>
      <c r="N3" s="7" t="s">
        <v>10951</v>
      </c>
    </row>
    <row r="4" spans="1:14" x14ac:dyDescent="0.35">
      <c r="A4" s="8">
        <v>2011</v>
      </c>
      <c r="B4" s="23">
        <v>484247.49810000096</v>
      </c>
      <c r="D4" s="8">
        <v>2011</v>
      </c>
      <c r="E4" s="23">
        <v>49543.974100000007</v>
      </c>
      <c r="G4" s="8">
        <v>2011</v>
      </c>
      <c r="H4" s="23">
        <v>1993</v>
      </c>
      <c r="J4" s="8">
        <v>2011</v>
      </c>
      <c r="K4" s="23">
        <v>7581</v>
      </c>
      <c r="M4" s="8">
        <v>2011</v>
      </c>
      <c r="N4" s="23">
        <v>0.10231126499236715</v>
      </c>
    </row>
    <row r="5" spans="1:14" x14ac:dyDescent="0.35">
      <c r="A5" s="11">
        <v>2012</v>
      </c>
      <c r="B5" s="24">
        <v>470532.50899999985</v>
      </c>
      <c r="D5" s="11">
        <v>2012</v>
      </c>
      <c r="E5" s="24">
        <v>61618.603700000051</v>
      </c>
      <c r="G5" s="11">
        <v>2012</v>
      </c>
      <c r="H5" s="24">
        <v>2102</v>
      </c>
      <c r="J5" s="11">
        <v>2012</v>
      </c>
      <c r="K5" s="24">
        <v>7979</v>
      </c>
      <c r="M5" s="11">
        <v>2012</v>
      </c>
      <c r="N5" s="24">
        <v>0.13095504034557592</v>
      </c>
    </row>
    <row r="6" spans="1:14" x14ac:dyDescent="0.35">
      <c r="A6" s="11">
        <v>2013</v>
      </c>
      <c r="B6" s="24">
        <v>608473.83000000066</v>
      </c>
      <c r="D6" s="11">
        <v>2013</v>
      </c>
      <c r="E6" s="24">
        <v>81726.930800000177</v>
      </c>
      <c r="G6" s="11">
        <v>2013</v>
      </c>
      <c r="H6" s="24">
        <v>2580</v>
      </c>
      <c r="J6" s="11">
        <v>2013</v>
      </c>
      <c r="K6" s="24">
        <v>9810</v>
      </c>
      <c r="M6" s="11">
        <v>2013</v>
      </c>
      <c r="N6" s="24">
        <v>0.13431461924993568</v>
      </c>
    </row>
    <row r="7" spans="1:14" x14ac:dyDescent="0.35">
      <c r="A7" s="11">
        <v>2014</v>
      </c>
      <c r="B7" s="24">
        <v>733947.0231999997</v>
      </c>
      <c r="D7" s="11">
        <v>2014</v>
      </c>
      <c r="E7" s="24">
        <v>93507.513099999967</v>
      </c>
      <c r="G7" s="11">
        <v>2014</v>
      </c>
      <c r="H7" s="24">
        <v>3319</v>
      </c>
      <c r="J7" s="11">
        <v>2014</v>
      </c>
      <c r="K7" s="24">
        <v>12503</v>
      </c>
      <c r="M7" s="11">
        <v>2014</v>
      </c>
      <c r="N7" s="24">
        <v>0.12740362743390987</v>
      </c>
    </row>
    <row r="8" spans="1:14" x14ac:dyDescent="0.35">
      <c r="A8" s="9" t="s">
        <v>10934</v>
      </c>
      <c r="B8" s="25">
        <v>2297200.8603000012</v>
      </c>
      <c r="D8" s="9" t="s">
        <v>10934</v>
      </c>
      <c r="E8" s="25">
        <v>286397.02170000022</v>
      </c>
      <c r="G8" s="9" t="s">
        <v>10934</v>
      </c>
      <c r="H8" s="25">
        <v>9994</v>
      </c>
      <c r="J8" s="9" t="s">
        <v>10934</v>
      </c>
      <c r="K8" s="25">
        <v>37873</v>
      </c>
      <c r="M8" s="9" t="s">
        <v>10934</v>
      </c>
      <c r="N8" s="25">
        <v>0.12467217240315866</v>
      </c>
    </row>
    <row r="9" spans="1:14" x14ac:dyDescent="0.35">
      <c r="B9" s="17">
        <f>GETPIVOTDATA("Sales",$A$3)</f>
        <v>2297200.8603000012</v>
      </c>
      <c r="E9" s="17">
        <f>GETPIVOTDATA("Profit",$D$3)</f>
        <v>286397.02170000022</v>
      </c>
      <c r="H9" s="18">
        <f>GETPIVOTDATA("Order ID",$G$3)</f>
        <v>9994</v>
      </c>
      <c r="K9" s="18">
        <f>GETPIVOTDATA("Quantity",$J$3)</f>
        <v>37873</v>
      </c>
      <c r="N9" s="19">
        <f>GETPIVOTDATA("Profit Margin",$M$3)</f>
        <v>0.12467217240315866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858D-A313-466D-AA05-2487B35E5038}">
  <dimension ref="A3:F10"/>
  <sheetViews>
    <sheetView workbookViewId="0">
      <selection activeCell="F10" sqref="F10"/>
    </sheetView>
  </sheetViews>
  <sheetFormatPr defaultRowHeight="14.5" x14ac:dyDescent="0.35"/>
  <cols>
    <col min="1" max="1" width="12.36328125" bestFit="1" customWidth="1"/>
    <col min="2" max="2" width="11.81640625" bestFit="1" customWidth="1"/>
    <col min="3" max="3" width="11.6328125" bestFit="1" customWidth="1"/>
    <col min="4" max="4" width="15.7265625" bestFit="1" customWidth="1"/>
    <col min="5" max="5" width="14.36328125" bestFit="1" customWidth="1"/>
    <col min="6" max="6" width="18.1796875" bestFit="1" customWidth="1"/>
  </cols>
  <sheetData>
    <row r="3" spans="1:6" x14ac:dyDescent="0.35">
      <c r="A3" s="6" t="s">
        <v>10933</v>
      </c>
      <c r="B3" s="5" t="s">
        <v>10947</v>
      </c>
      <c r="C3" s="20" t="s">
        <v>10948</v>
      </c>
      <c r="D3" s="20" t="s">
        <v>10949</v>
      </c>
      <c r="E3" s="20" t="s">
        <v>10950</v>
      </c>
      <c r="F3" s="10" t="s">
        <v>10951</v>
      </c>
    </row>
    <row r="4" spans="1:6" x14ac:dyDescent="0.35">
      <c r="A4" s="8">
        <v>2011</v>
      </c>
      <c r="B4" s="26">
        <v>484247.49810000096</v>
      </c>
      <c r="C4" s="30">
        <v>49543.974100000007</v>
      </c>
      <c r="D4" s="30">
        <v>1993</v>
      </c>
      <c r="E4" s="30">
        <v>7581</v>
      </c>
      <c r="F4" s="27">
        <v>0.10231126499236715</v>
      </c>
    </row>
    <row r="5" spans="1:6" x14ac:dyDescent="0.35">
      <c r="A5" s="11">
        <v>2012</v>
      </c>
      <c r="B5" s="31">
        <v>470532.50899999985</v>
      </c>
      <c r="C5" s="32">
        <v>61618.603700000051</v>
      </c>
      <c r="D5" s="32">
        <v>2102</v>
      </c>
      <c r="E5" s="32">
        <v>7979</v>
      </c>
      <c r="F5" s="33">
        <v>0.13095504034557592</v>
      </c>
    </row>
    <row r="6" spans="1:6" x14ac:dyDescent="0.35">
      <c r="A6" s="11">
        <v>2013</v>
      </c>
      <c r="B6" s="31">
        <v>608473.83000000066</v>
      </c>
      <c r="C6" s="32">
        <v>81726.930800000177</v>
      </c>
      <c r="D6" s="32">
        <v>2580</v>
      </c>
      <c r="E6" s="32">
        <v>9810</v>
      </c>
      <c r="F6" s="33">
        <v>0.13431461924993568</v>
      </c>
    </row>
    <row r="7" spans="1:6" x14ac:dyDescent="0.35">
      <c r="A7" s="21">
        <v>2014</v>
      </c>
      <c r="B7" s="34">
        <v>733947.0231999997</v>
      </c>
      <c r="C7" s="35">
        <v>93507.513099999967</v>
      </c>
      <c r="D7" s="35">
        <v>3319</v>
      </c>
      <c r="E7" s="35">
        <v>12503</v>
      </c>
      <c r="F7" s="36">
        <v>0.12740362743390987</v>
      </c>
    </row>
    <row r="10" spans="1:6" ht="15.5" x14ac:dyDescent="0.35">
      <c r="B10" s="22">
        <f>GETPIVOTDATA("Sum of Sales",$A$3,"Year",2014)/GETPIVOTDATA("Sum of Sales",$A$3,"Year",2013)-1</f>
        <v>0.20620967905883303</v>
      </c>
      <c r="C10" s="22">
        <f>GETPIVOTDATA("Sum of Profit",$A$3,"Year",2014)/GETPIVOTDATA("Sum of Profit",$A$3,"Year",2013)-1</f>
        <v>0.14414565902185772</v>
      </c>
      <c r="D10" s="22">
        <f>GETPIVOTDATA("Count of Order ID",$A$3,"Year",2014)/GETPIVOTDATA("Count of Order ID",$A$3,"Year",2013)-1</f>
        <v>0.2864341085271318</v>
      </c>
      <c r="E10" s="22">
        <f>GETPIVOTDATA("Sum of Quantity",$A$3,"Year",2014)/GETPIVOTDATA("Sum of Quantity",$A$3,"Year",2013)-1</f>
        <v>0.27451580020387367</v>
      </c>
      <c r="F10" s="22">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1CD0-63CA-430C-B827-48F0BE94F17F}">
  <dimension ref="A1"/>
  <sheetViews>
    <sheetView showGridLines="0" tabSelected="1" zoomScale="90" zoomScaleNormal="90" workbookViewId="0">
      <selection activeCell="N40" sqref="N40"/>
    </sheetView>
  </sheetViews>
  <sheetFormatPr defaultRowHeight="14.5" x14ac:dyDescent="0.3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0" sqref="C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Waterfall</vt:lpstr>
      <vt:lpstr>Combo</vt:lpstr>
      <vt:lpstr>Pie</vt:lpstr>
      <vt:lpstr>Map</vt:lpstr>
      <vt:lpstr>Bar</vt:lpstr>
      <vt:lpstr>KPI</vt:lpstr>
      <vt:lpstr>KPI YOY</vt:lpstr>
      <vt:lpstr>Output</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Pavan Katam</cp:lastModifiedBy>
  <dcterms:created xsi:type="dcterms:W3CDTF">2015-06-05T18:17:20Z</dcterms:created>
  <dcterms:modified xsi:type="dcterms:W3CDTF">2024-10-29T16:57:02Z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386b39a-f873-4afb-95b7-159453b5f857_Enabled">
    <vt:lpwstr>true</vt:lpwstr>
  </property>
  <property fmtid="{D5CDD505-2E9C-101B-9397-08002B2CF9AE}" pid="3" name="MSIP_Label_9386b39a-f873-4afb-95b7-159453b5f857_SetDate">
    <vt:lpwstr>2024-10-28T17:32:31Z</vt:lpwstr>
  </property>
  <property fmtid="{D5CDD505-2E9C-101B-9397-08002B2CF9AE}" pid="4" name="MSIP_Label_9386b39a-f873-4afb-95b7-159453b5f857_Method">
    <vt:lpwstr>Standard</vt:lpwstr>
  </property>
  <property fmtid="{D5CDD505-2E9C-101B-9397-08002B2CF9AE}" pid="5" name="MSIP_Label_9386b39a-f873-4afb-95b7-159453b5f857_Name">
    <vt:lpwstr>General</vt:lpwstr>
  </property>
  <property fmtid="{D5CDD505-2E9C-101B-9397-08002B2CF9AE}" pid="6" name="MSIP_Label_9386b39a-f873-4afb-95b7-159453b5f857_SiteId">
    <vt:lpwstr>3d918542-68a9-4e89-ac7a-0f74754ddb24</vt:lpwstr>
  </property>
  <property fmtid="{D5CDD505-2E9C-101B-9397-08002B2CF9AE}" pid="7" name="MSIP_Label_9386b39a-f873-4afb-95b7-159453b5f857_ActionId">
    <vt:lpwstr>bec00893-8f04-4680-bbc7-2e2ba154802d</vt:lpwstr>
  </property>
  <property fmtid="{D5CDD505-2E9C-101B-9397-08002B2CF9AE}" pid="8" name="MSIP_Label_9386b39a-f873-4afb-95b7-159453b5f857_ContentBits">
    <vt:lpwstr>0</vt:lpwstr>
  </property>
</Properties>
</file>