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v\2023\Master\"/>
    </mc:Choice>
  </mc:AlternateContent>
  <xr:revisionPtr revIDLastSave="0" documentId="13_ncr:1_{70E878D0-F873-47AD-8035-5812702871DD}" xr6:coauthVersionLast="47" xr6:coauthVersionMax="47" xr10:uidLastSave="{00000000-0000-0000-0000-000000000000}"/>
  <bookViews>
    <workbookView xWindow="-108" yWindow="-108" windowWidth="23256" windowHeight="12456" xr2:uid="{B6D54597-654D-47FE-930E-933B921A294B}"/>
  </bookViews>
  <sheets>
    <sheet name="Sheet1" sheetId="3" r:id="rId1"/>
  </sheets>
  <definedNames>
    <definedName name="_xlnm._FilterDatabase" localSheetId="0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3" l="1"/>
  <c r="O11" i="3"/>
  <c r="O10" i="3"/>
  <c r="O6" i="3"/>
  <c r="O7" i="3"/>
  <c r="O16" i="3"/>
  <c r="O5" i="3"/>
  <c r="O15" i="3"/>
  <c r="O9" i="3"/>
  <c r="O12" i="3"/>
  <c r="O13" i="3"/>
  <c r="O3" i="3"/>
  <c r="O8" i="3"/>
  <c r="O4" i="3"/>
  <c r="O14" i="3"/>
  <c r="M16" i="3"/>
  <c r="L2" i="3"/>
  <c r="K2" i="3"/>
  <c r="J2" i="3"/>
  <c r="M2" i="3" s="1"/>
  <c r="L11" i="3"/>
  <c r="K11" i="3"/>
  <c r="J11" i="3"/>
  <c r="M5" i="3"/>
  <c r="M8" i="3"/>
  <c r="M14" i="3"/>
  <c r="M9" i="3"/>
  <c r="M3" i="3"/>
  <c r="M13" i="3"/>
  <c r="M7" i="3"/>
  <c r="M6" i="3"/>
  <c r="M15" i="3"/>
  <c r="M4" i="3"/>
  <c r="M12" i="3"/>
  <c r="M10" i="3"/>
  <c r="M11" i="3" l="1"/>
</calcChain>
</file>

<file path=xl/sharedStrings.xml><?xml version="1.0" encoding="utf-8"?>
<sst xmlns="http://schemas.openxmlformats.org/spreadsheetml/2006/main" count="198" uniqueCount="137">
  <si>
    <t>Email address</t>
  </si>
  <si>
    <t>Skills</t>
  </si>
  <si>
    <t>Technical Skills</t>
  </si>
  <si>
    <t>12th Passing Year</t>
  </si>
  <si>
    <t>12th %</t>
  </si>
  <si>
    <t>BSc Passing Year</t>
  </si>
  <si>
    <t>BSc %age/CGPA</t>
  </si>
  <si>
    <t>Sem-I %age</t>
  </si>
  <si>
    <t>Sem-II %age</t>
  </si>
  <si>
    <t>Sem-III %age</t>
  </si>
  <si>
    <t>Python, R programming, SAS, MS-Office (Excel, Word, etc.)</t>
  </si>
  <si>
    <t>Python, R programming, SAS, C Programming, MS-Office (Excel, Word, etc.)</t>
  </si>
  <si>
    <t>hemantppatil2000@gmail.com</t>
  </si>
  <si>
    <t>Patil Hemant Prakash</t>
  </si>
  <si>
    <t>Communication, Problem-solving, Time management, Statistical analysis, Predictive analysis, Visualization</t>
  </si>
  <si>
    <t>Python, R programming, SAS, SQL, MS-Office (Excel, Word, etc.), Power BI, Tableau</t>
  </si>
  <si>
    <t>Yeola Bhanuja Bharat</t>
  </si>
  <si>
    <t>Python, R programming, SAS, MS-Office (Excel, Word, etc.), Tableau</t>
  </si>
  <si>
    <t>prachigore408@gmail.com</t>
  </si>
  <si>
    <t>Gore Prachi Ganpat</t>
  </si>
  <si>
    <t>Communication, Problem-solving, Time management, Statistical analysis</t>
  </si>
  <si>
    <t>nikitapatil7028@gmail.com</t>
  </si>
  <si>
    <t>Patil Nikita Sharad</t>
  </si>
  <si>
    <t>Pantech Solution.</t>
  </si>
  <si>
    <t>Python, R programming, SAS, MS-Office (Excel, Word, etc.), Power BI</t>
  </si>
  <si>
    <t>Chaudhari Jayesh Suresh</t>
  </si>
  <si>
    <t>mayuribari0310@gmail.com</t>
  </si>
  <si>
    <t>Bari Mayuri Rajesh</t>
  </si>
  <si>
    <t>mahajankanchan558@gmail.com</t>
  </si>
  <si>
    <t>Mahajan Kanchan Jayant</t>
  </si>
  <si>
    <t>Patil Diksha Dilip</t>
  </si>
  <si>
    <t>fulpagarepradip677@gmail.com</t>
  </si>
  <si>
    <t>Fulpagare Pradip Shantaram</t>
  </si>
  <si>
    <t>Python, R programming, SAS, SQL, MS-Office (Excel, Word, etc.)</t>
  </si>
  <si>
    <t>vaishnavipatil1143@gmail.com</t>
  </si>
  <si>
    <t>Patil Vaishnavi Pradip</t>
  </si>
  <si>
    <t>Python, R programming, SAS, MS-Office (Excel, Word, etc.), Power BI, Tableau</t>
  </si>
  <si>
    <t>puranikyashashri@gmail.com</t>
  </si>
  <si>
    <t>Puranik Yashashri Madhav</t>
  </si>
  <si>
    <t>sachinghogare1762@gmail.com</t>
  </si>
  <si>
    <t>Ghogare Sachin Nanasaheb</t>
  </si>
  <si>
    <t>Python, R programming, SAS, C Programming, SQL, MS-Office (Excel, Word, etc.), Power BI</t>
  </si>
  <si>
    <t>pvaishnavi808@gmail.com</t>
  </si>
  <si>
    <t>Patil Vaishnavi Sharad</t>
  </si>
  <si>
    <t>104sopanpatil@gmail.com</t>
  </si>
  <si>
    <t>Patil Sopan Raman</t>
  </si>
  <si>
    <t>chetansalunke352000@gmail.com</t>
  </si>
  <si>
    <t>Salunke Chetan Rajaram</t>
  </si>
  <si>
    <t>dikshpatil7890@gmail.com</t>
  </si>
  <si>
    <t>ML Research Intern - Suvidha Foundation</t>
  </si>
  <si>
    <t>8.30/10</t>
  </si>
  <si>
    <t>bhanujayeola10@gmail.com</t>
  </si>
  <si>
    <t>Python, R programming, SAS, C Programming, MS-Office (Excel, Word, etc.), Matlab, minitab</t>
  </si>
  <si>
    <t>8.94/10</t>
  </si>
  <si>
    <t>Python, R programming, MS-Office (Excel, Word, etc.), Power BI, Tableau</t>
  </si>
  <si>
    <t>9.30/10</t>
  </si>
  <si>
    <t>9.31/10</t>
  </si>
  <si>
    <t>Pantech Solution</t>
  </si>
  <si>
    <t>9.02/10</t>
  </si>
  <si>
    <t>8.26/10</t>
  </si>
  <si>
    <t>7.76/10</t>
  </si>
  <si>
    <t>Internship</t>
  </si>
  <si>
    <t>Aggregate</t>
  </si>
  <si>
    <t>Mobile No</t>
  </si>
  <si>
    <t>Name</t>
  </si>
  <si>
    <t>Python, R programming, SAS, Tableau, Matlab, minitab</t>
  </si>
  <si>
    <t>jayeshchaudhari7585@gmail.com</t>
  </si>
  <si>
    <t>CV</t>
  </si>
  <si>
    <t>Ahirrao Chaitali Sanjay</t>
  </si>
  <si>
    <t>Aware Aditya Bapurao</t>
  </si>
  <si>
    <t>Bhandarkar Harshal Suresh</t>
  </si>
  <si>
    <t>Desale Kalyani Bhausaheb</t>
  </si>
  <si>
    <t>Gaikwad Aakash Pandurang</t>
  </si>
  <si>
    <t>Jadhav Anjali Sakarchand</t>
  </si>
  <si>
    <t>Jamadhar Chetana Sunilsing</t>
  </si>
  <si>
    <t>Khairnar Priyanka Devidas</t>
  </si>
  <si>
    <t>Lohar Vivek Sahebrao</t>
  </si>
  <si>
    <t>Mahajan Dhanashri Vikas</t>
  </si>
  <si>
    <t>Marathe Lalit Dattatray</t>
  </si>
  <si>
    <t>Motirale Vishal Rajendra</t>
  </si>
  <si>
    <t>Nikam Komal Dada</t>
  </si>
  <si>
    <t>Nikam Vikrant Dipak</t>
  </si>
  <si>
    <t>Pathan Samiya Khanam Z.</t>
  </si>
  <si>
    <t>Patil Abhishek Balmukund</t>
  </si>
  <si>
    <t>Patil Bhavesh Pramod</t>
  </si>
  <si>
    <t>Patil Divya Dipak</t>
  </si>
  <si>
    <t>Patil Hemangi Ravindra</t>
  </si>
  <si>
    <t>Patil Nishant Nana</t>
  </si>
  <si>
    <t>Patil Parag Dilip</t>
  </si>
  <si>
    <t>Patil Rahul Dineshbhai</t>
  </si>
  <si>
    <t>Pawar Prasanna Deepak</t>
  </si>
  <si>
    <t>Salunke Atul Dilip</t>
  </si>
  <si>
    <t>Sapkal Komal Ramesh</t>
  </si>
  <si>
    <t>Sonawane Pranit Ramesh</t>
  </si>
  <si>
    <t>Suryawanshi Hitesh Ananda</t>
  </si>
  <si>
    <t>lalitmarathe52000@gmail.com</t>
  </si>
  <si>
    <t>Vishalmotirale111@gmail.com</t>
  </si>
  <si>
    <t>komalnikam0801@gmail.com</t>
  </si>
  <si>
    <t>vikrantnikam007@gmail.com</t>
  </si>
  <si>
    <t>samiyaa.khanam@gmail.com</t>
  </si>
  <si>
    <t>patilabhishek151089@gmail.com</t>
  </si>
  <si>
    <t>patilbhavesh1572000@gmail.com</t>
  </si>
  <si>
    <t>dp7083216462@gmail.com</t>
  </si>
  <si>
    <t>hemangipatil558@gmail.com</t>
  </si>
  <si>
    <t>npofficial399398@gmail.com</t>
  </si>
  <si>
    <t>parudpatil12@gmail.com</t>
  </si>
  <si>
    <t>rahuld.patil2401@gmail.com</t>
  </si>
  <si>
    <t>prasanna291199@gmail.com</t>
  </si>
  <si>
    <t>atulsalunke7110@gmail.com</t>
  </si>
  <si>
    <t>ksapkal2000@gmail.com</t>
  </si>
  <si>
    <t>pranits1999@gmail.com</t>
  </si>
  <si>
    <t>suryawanshih456@gmail.com</t>
  </si>
  <si>
    <t>chaitaliahirrao07112000@gmail.com</t>
  </si>
  <si>
    <t>awareadityaonly1@gmail.com</t>
  </si>
  <si>
    <t>harshalbhandarkar001@gmail.com</t>
  </si>
  <si>
    <t>kbdesale999@gmail.com</t>
  </si>
  <si>
    <t>aakashgaikwad0330@gmail.com</t>
  </si>
  <si>
    <t>anjalijadhav4112000@gmail.com</t>
  </si>
  <si>
    <t>jamadarchetana264@gmail.com</t>
  </si>
  <si>
    <t>priyadkhairnar15@gmail.com</t>
  </si>
  <si>
    <t>vivekslohar@gmail.com</t>
  </si>
  <si>
    <t>dhanashrimahajan019@gmail.com</t>
  </si>
  <si>
    <t>R programming, SAS, C Programming</t>
  </si>
  <si>
    <t xml:space="preserve">R programming, SAS, MS-Office (Excel, Word, etc.), Minitab </t>
  </si>
  <si>
    <t>R programming</t>
  </si>
  <si>
    <t>Python, R programming, SAS, C Programming, SQL, MS-Office (Excel, Word, etc.), Tableau</t>
  </si>
  <si>
    <t>Python, R programming, SAS, MS-Office (Excel, Word, etc.), Tableau, SPSS</t>
  </si>
  <si>
    <t>Python, R programming, SAS, SQL, MS-Office (Excel, Word, etc.), Tableau, MATLAB , Minitab</t>
  </si>
  <si>
    <t>R programming, SAS, MS-Office (Excel, Word, etc.)</t>
  </si>
  <si>
    <t>Python, R programming, SAS</t>
  </si>
  <si>
    <t>R programming, SAS, SQL, MS-Office (Excel, Word, etc.), Power BI</t>
  </si>
  <si>
    <t>Python, R programming, Power BI, Tableau</t>
  </si>
  <si>
    <t xml:space="preserve">Python, R programming, SAS, C Programming, MS-Office (Excel, Word, etc.), </t>
  </si>
  <si>
    <t>Python, R programming, SAS, MS-Office (Excel, Word, etc.), Mini tab,</t>
  </si>
  <si>
    <t>Python, R programming, SAS, SQL, MS-Office (Excel, Word, etc.), Tableau</t>
  </si>
  <si>
    <t xml:space="preserve">Python, R programming, SAS, C Programming, SQL, MS-Office (Excel, Word, etc.), Power BI, Tableau, </t>
  </si>
  <si>
    <t>Python, R programming, MS-Office (Excel, Word, etc.),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</si>
</sst>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wrapText="1"/>
    </xf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06CD-2B82-496C-A52E-E41EADAADC36}">
  <dimension ref="A1:O44"/>
  <sheetViews>
    <sheetView tabSelected="1" topLeftCell="H1" workbookViewId="0">
      <selection activeCell="O3" sqref="O3"/>
    </sheetView>
  </sheetViews>
  <sheetFormatPr defaultRowHeight="14.4" x14ac:dyDescent="0.3"/>
  <cols>
    <col min="1" max="1" width="26.33203125" bestFit="1" customWidth="1"/>
    <col min="2" max="2" width="32.109375" bestFit="1" customWidth="1"/>
    <col min="3" max="3" width="12.5546875" bestFit="1" customWidth="1"/>
    <col min="4" max="4" width="115.109375" bestFit="1" customWidth="1"/>
    <col min="5" max="5" width="91.33203125" bestFit="1" customWidth="1"/>
    <col min="6" max="6" width="16.33203125" bestFit="1" customWidth="1"/>
    <col min="7" max="7" width="6.88671875" bestFit="1" customWidth="1"/>
    <col min="8" max="8" width="15.44140625" bestFit="1" customWidth="1"/>
    <col min="9" max="9" width="17.33203125" bestFit="1" customWidth="1"/>
    <col min="10" max="10" width="11.33203125" bestFit="1" customWidth="1"/>
    <col min="11" max="11" width="11.88671875" bestFit="1" customWidth="1"/>
    <col min="12" max="12" width="12.44140625" bestFit="1" customWidth="1"/>
    <col min="14" max="14" width="38" bestFit="1" customWidth="1"/>
    <col min="15" max="15" width="63.33203125" bestFit="1" customWidth="1"/>
  </cols>
  <sheetData>
    <row r="1" spans="1:15" x14ac:dyDescent="0.3">
      <c r="A1" t="s">
        <v>64</v>
      </c>
      <c r="B1" t="s">
        <v>0</v>
      </c>
      <c r="C1" t="s">
        <v>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62</v>
      </c>
      <c r="N1" t="s">
        <v>61</v>
      </c>
      <c r="O1" t="s">
        <v>67</v>
      </c>
    </row>
    <row r="2" spans="1:15" x14ac:dyDescent="0.3">
      <c r="A2" s="1" t="s">
        <v>19</v>
      </c>
      <c r="B2" s="1" t="s">
        <v>18</v>
      </c>
      <c r="C2">
        <v>9922546958</v>
      </c>
      <c r="D2" s="6" t="s">
        <v>20</v>
      </c>
      <c r="E2" s="6" t="s">
        <v>65</v>
      </c>
      <c r="F2" s="6">
        <v>2017</v>
      </c>
      <c r="G2">
        <v>75.540000000000006</v>
      </c>
      <c r="H2">
        <v>2020</v>
      </c>
      <c r="I2" s="6">
        <v>79</v>
      </c>
      <c r="J2" s="4">
        <f>455/6</f>
        <v>75.833333333333329</v>
      </c>
      <c r="K2" s="4">
        <f>453/6</f>
        <v>75.5</v>
      </c>
      <c r="L2" s="4">
        <f>406/6</f>
        <v>67.666666666666671</v>
      </c>
      <c r="M2" s="4">
        <f t="shared" ref="M2:M16" si="0">AVERAGE(J2:L2)</f>
        <v>73</v>
      </c>
      <c r="O2" s="8" t="str">
        <f>HYPERLINK(_xlfn.CONCAT("https://kbcnmustats.github.io/cv/2023/BARC/",A2,".pdf"))</f>
        <v>https://kbcnmustats.github.io/cv/2023/BARC/Gore Prachi Ganpat.pdf</v>
      </c>
    </row>
    <row r="3" spans="1:15" x14ac:dyDescent="0.3">
      <c r="A3" s="9" t="s">
        <v>68</v>
      </c>
      <c r="B3" s="9" t="s">
        <v>112</v>
      </c>
      <c r="C3">
        <v>9518961293</v>
      </c>
      <c r="D3" s="9" t="s">
        <v>14</v>
      </c>
      <c r="E3" s="9" t="s">
        <v>11</v>
      </c>
      <c r="F3">
        <v>2018</v>
      </c>
      <c r="G3">
        <v>79.23</v>
      </c>
      <c r="H3">
        <v>2021</v>
      </c>
      <c r="I3" t="s">
        <v>53</v>
      </c>
      <c r="J3">
        <v>69.33</v>
      </c>
      <c r="K3">
        <v>69</v>
      </c>
      <c r="L3">
        <v>78.66</v>
      </c>
      <c r="M3" s="4">
        <f t="shared" si="0"/>
        <v>72.33</v>
      </c>
      <c r="O3" s="8" t="str">
        <f t="shared" ref="O2:O16" si="1">HYPERLINK(_xlfn.CONCAT("https://kbcnmustats.github.io/cv/2023/BARC/",A3,".pdf"))</f>
        <v>https://kbcnmustats.github.io/cv/2023/BARC/Ahirrao Chaitali Sanjay.pdf</v>
      </c>
    </row>
    <row r="4" spans="1:15" x14ac:dyDescent="0.3">
      <c r="A4" s="9" t="s">
        <v>69</v>
      </c>
      <c r="B4" s="9" t="s">
        <v>113</v>
      </c>
      <c r="C4">
        <v>9960323237</v>
      </c>
      <c r="D4" s="9" t="s">
        <v>14</v>
      </c>
      <c r="E4" s="9" t="s">
        <v>122</v>
      </c>
      <c r="F4">
        <v>2018</v>
      </c>
      <c r="G4">
        <v>76.62</v>
      </c>
      <c r="H4">
        <v>2021</v>
      </c>
      <c r="I4" t="s">
        <v>58</v>
      </c>
      <c r="J4">
        <v>72.5</v>
      </c>
      <c r="K4">
        <v>72.16</v>
      </c>
      <c r="L4">
        <v>69.66</v>
      </c>
      <c r="M4" s="4">
        <f t="shared" si="0"/>
        <v>71.44</v>
      </c>
      <c r="N4" t="s">
        <v>57</v>
      </c>
      <c r="O4" s="8" t="str">
        <f t="shared" si="1"/>
        <v>https://kbcnmustats.github.io/cv/2023/BARC/Aware Aditya Bapurao.pdf</v>
      </c>
    </row>
    <row r="5" spans="1:15" x14ac:dyDescent="0.3">
      <c r="A5" s="9" t="s">
        <v>27</v>
      </c>
      <c r="B5" s="9" t="s">
        <v>26</v>
      </c>
      <c r="C5">
        <v>9373962417</v>
      </c>
      <c r="D5" s="9" t="s">
        <v>14</v>
      </c>
      <c r="E5" s="9" t="s">
        <v>17</v>
      </c>
      <c r="F5">
        <v>2018</v>
      </c>
      <c r="G5">
        <v>76.92</v>
      </c>
      <c r="H5">
        <v>2021</v>
      </c>
      <c r="I5" t="s">
        <v>56</v>
      </c>
      <c r="J5">
        <v>68</v>
      </c>
      <c r="K5">
        <v>69.83</v>
      </c>
      <c r="L5">
        <v>70.83</v>
      </c>
      <c r="M5" s="4">
        <f t="shared" si="0"/>
        <v>69.553333333333327</v>
      </c>
      <c r="N5" t="s">
        <v>57</v>
      </c>
      <c r="O5" s="8" t="str">
        <f t="shared" si="1"/>
        <v>https://kbcnmustats.github.io/cv/2023/BARC/Bari Mayuri Rajesh.pdf</v>
      </c>
    </row>
    <row r="6" spans="1:15" x14ac:dyDescent="0.3">
      <c r="A6" s="9" t="s">
        <v>70</v>
      </c>
      <c r="B6" s="9" t="s">
        <v>114</v>
      </c>
      <c r="C6">
        <v>9834149987</v>
      </c>
      <c r="D6" s="9" t="s">
        <v>14</v>
      </c>
      <c r="E6" s="9" t="s">
        <v>123</v>
      </c>
      <c r="F6">
        <v>2018</v>
      </c>
      <c r="G6">
        <v>84.77</v>
      </c>
      <c r="H6">
        <v>2021</v>
      </c>
      <c r="I6">
        <v>89</v>
      </c>
      <c r="J6">
        <v>63.16</v>
      </c>
      <c r="K6">
        <v>63.33</v>
      </c>
      <c r="L6">
        <v>73.33</v>
      </c>
      <c r="M6" s="4">
        <f t="shared" si="0"/>
        <v>66.606666666666669</v>
      </c>
      <c r="O6" s="8" t="str">
        <f>HYPERLINK(_xlfn.CONCAT("https://kbcnmustats.github.io/cv/2023/BARC/",A6,".pdf"))</f>
        <v>https://kbcnmustats.github.io/cv/2023/BARC/Bhandarkar Harshal Suresh.pdf</v>
      </c>
    </row>
    <row r="7" spans="1:15" x14ac:dyDescent="0.3">
      <c r="A7" s="9" t="s">
        <v>25</v>
      </c>
      <c r="B7" s="9" t="s">
        <v>66</v>
      </c>
      <c r="C7">
        <v>9370860580</v>
      </c>
      <c r="D7" s="9" t="s">
        <v>14</v>
      </c>
      <c r="E7" s="9" t="s">
        <v>10</v>
      </c>
      <c r="F7">
        <v>2018</v>
      </c>
      <c r="G7">
        <v>89</v>
      </c>
      <c r="H7">
        <v>2021</v>
      </c>
      <c r="I7" s="3">
        <v>0.89600000000000002</v>
      </c>
      <c r="J7">
        <v>65</v>
      </c>
      <c r="K7">
        <v>64</v>
      </c>
      <c r="L7">
        <v>69</v>
      </c>
      <c r="M7" s="4">
        <f t="shared" si="0"/>
        <v>66</v>
      </c>
      <c r="O7" s="8" t="str">
        <f>HYPERLINK(_xlfn.CONCAT("https://kbcnmustats.github.io/cv/2023/BARC/",A7,".pdf"))</f>
        <v>https://kbcnmustats.github.io/cv/2023/BARC/Chaudhari Jayesh Suresh.pdf</v>
      </c>
    </row>
    <row r="8" spans="1:15" x14ac:dyDescent="0.3">
      <c r="A8" s="9" t="s">
        <v>71</v>
      </c>
      <c r="B8" s="9" t="s">
        <v>115</v>
      </c>
      <c r="C8">
        <v>8668260246</v>
      </c>
      <c r="D8" s="9" t="s">
        <v>14</v>
      </c>
      <c r="E8" s="9" t="s">
        <v>10</v>
      </c>
      <c r="F8">
        <v>2017</v>
      </c>
      <c r="G8">
        <v>65.84</v>
      </c>
      <c r="H8">
        <v>2021</v>
      </c>
      <c r="I8" t="s">
        <v>59</v>
      </c>
      <c r="J8">
        <v>67.5</v>
      </c>
      <c r="K8">
        <v>61.160000000000004</v>
      </c>
      <c r="L8">
        <v>68.33</v>
      </c>
      <c r="M8" s="4">
        <f t="shared" si="0"/>
        <v>65.663333333333341</v>
      </c>
      <c r="O8" s="8" t="str">
        <f t="shared" si="1"/>
        <v>https://kbcnmustats.github.io/cv/2023/BARC/Desale Kalyani Bhausaheb.pdf</v>
      </c>
    </row>
    <row r="9" spans="1:15" x14ac:dyDescent="0.3">
      <c r="A9" s="9" t="s">
        <v>32</v>
      </c>
      <c r="B9" s="9" t="s">
        <v>31</v>
      </c>
      <c r="D9" s="9" t="s">
        <v>14</v>
      </c>
      <c r="E9" s="9" t="s">
        <v>33</v>
      </c>
      <c r="F9">
        <v>2018</v>
      </c>
      <c r="G9">
        <v>83.54</v>
      </c>
      <c r="H9">
        <v>2021</v>
      </c>
      <c r="I9" t="s">
        <v>50</v>
      </c>
      <c r="J9">
        <v>64</v>
      </c>
      <c r="K9">
        <v>59.5</v>
      </c>
      <c r="L9">
        <v>65.16</v>
      </c>
      <c r="M9" s="4">
        <f t="shared" si="0"/>
        <v>62.886666666666663</v>
      </c>
      <c r="N9" t="s">
        <v>49</v>
      </c>
      <c r="O9" s="8" t="str">
        <f t="shared" si="1"/>
        <v>https://kbcnmustats.github.io/cv/2023/BARC/Fulpagare Pradip Shantaram.pdf</v>
      </c>
    </row>
    <row r="10" spans="1:15" x14ac:dyDescent="0.3">
      <c r="A10" s="9" t="s">
        <v>72</v>
      </c>
      <c r="B10" s="9" t="s">
        <v>116</v>
      </c>
      <c r="C10">
        <v>9665783941</v>
      </c>
      <c r="D10" s="9" t="s">
        <v>14</v>
      </c>
      <c r="E10" s="9" t="s">
        <v>10</v>
      </c>
      <c r="F10">
        <v>2018</v>
      </c>
      <c r="G10">
        <v>78.77</v>
      </c>
      <c r="H10">
        <v>2021</v>
      </c>
      <c r="I10" s="3">
        <v>0.84330000000000005</v>
      </c>
      <c r="J10">
        <v>64.5</v>
      </c>
      <c r="K10">
        <v>59.5</v>
      </c>
      <c r="L10">
        <v>64.5</v>
      </c>
      <c r="M10" s="4">
        <f t="shared" si="0"/>
        <v>62.833333333333336</v>
      </c>
      <c r="O10" s="8" t="str">
        <f>HYPERLINK(_xlfn.CONCAT("https://kbcnmustats.github.io/cv/2023/BARC/",A10,".pdf"))</f>
        <v>https://kbcnmustats.github.io/cv/2023/BARC/Gaikwad Aakash Pandurang.pdf</v>
      </c>
    </row>
    <row r="11" spans="1:15" x14ac:dyDescent="0.3">
      <c r="A11" s="9" t="s">
        <v>40</v>
      </c>
      <c r="B11" s="9" t="s">
        <v>39</v>
      </c>
      <c r="C11">
        <v>9373091977</v>
      </c>
      <c r="D11" s="9" t="s">
        <v>14</v>
      </c>
      <c r="E11" s="9" t="s">
        <v>15</v>
      </c>
      <c r="F11">
        <v>2018</v>
      </c>
      <c r="G11">
        <v>74.62</v>
      </c>
      <c r="H11">
        <v>2021</v>
      </c>
      <c r="I11">
        <v>70.03</v>
      </c>
      <c r="J11" s="5">
        <f>417/6</f>
        <v>69.5</v>
      </c>
      <c r="K11" s="4">
        <f>358/6</f>
        <v>59.666666666666664</v>
      </c>
      <c r="L11" s="4">
        <f>335/6</f>
        <v>55.833333333333336</v>
      </c>
      <c r="M11" s="4">
        <f t="shared" si="0"/>
        <v>61.666666666666664</v>
      </c>
      <c r="N11" t="s">
        <v>23</v>
      </c>
      <c r="O11" s="8" t="str">
        <f>HYPERLINK(_xlfn.CONCAT("https://kbcnmustats.github.io/cv/2023/BARC/",A11,".pdf"))</f>
        <v>https://kbcnmustats.github.io/cv/2023/BARC/Ghogare Sachin Nanasaheb.pdf</v>
      </c>
    </row>
    <row r="12" spans="1:15" x14ac:dyDescent="0.3">
      <c r="A12" s="9" t="s">
        <v>19</v>
      </c>
      <c r="B12" s="9" t="s">
        <v>18</v>
      </c>
      <c r="C12">
        <v>7378672969</v>
      </c>
      <c r="D12" s="9" t="s">
        <v>14</v>
      </c>
      <c r="E12" s="9" t="s">
        <v>124</v>
      </c>
      <c r="F12">
        <v>2018</v>
      </c>
      <c r="G12">
        <v>71.69</v>
      </c>
      <c r="H12">
        <v>2021</v>
      </c>
      <c r="I12">
        <v>83.8</v>
      </c>
      <c r="J12">
        <v>56</v>
      </c>
      <c r="K12">
        <v>59</v>
      </c>
      <c r="L12">
        <v>69.16</v>
      </c>
      <c r="M12" s="4">
        <f t="shared" si="0"/>
        <v>61.386666666666663</v>
      </c>
      <c r="O12" s="8" t="str">
        <f t="shared" si="1"/>
        <v>https://kbcnmustats.github.io/cv/2023/BARC/Gore Prachi Ganpat.pdf</v>
      </c>
    </row>
    <row r="13" spans="1:15" x14ac:dyDescent="0.3">
      <c r="A13" s="9" t="s">
        <v>73</v>
      </c>
      <c r="B13" s="9" t="s">
        <v>117</v>
      </c>
      <c r="C13">
        <v>9370986862</v>
      </c>
      <c r="D13" s="9" t="s">
        <v>14</v>
      </c>
      <c r="E13" s="9" t="s">
        <v>125</v>
      </c>
      <c r="F13">
        <v>2018</v>
      </c>
      <c r="G13">
        <v>71.23</v>
      </c>
      <c r="H13">
        <v>2021</v>
      </c>
      <c r="I13" t="s">
        <v>55</v>
      </c>
      <c r="J13">
        <v>64.33</v>
      </c>
      <c r="K13">
        <v>58.33</v>
      </c>
      <c r="L13">
        <v>61.35</v>
      </c>
      <c r="M13" s="4">
        <f t="shared" si="0"/>
        <v>61.336666666666666</v>
      </c>
      <c r="O13" s="8" t="str">
        <f t="shared" si="1"/>
        <v>https://kbcnmustats.github.io/cv/2023/BARC/Jadhav Anjali Sakarchand.pdf</v>
      </c>
    </row>
    <row r="14" spans="1:15" ht="15" thickBot="1" x14ac:dyDescent="0.35">
      <c r="A14" s="9" t="s">
        <v>74</v>
      </c>
      <c r="B14" s="9" t="s">
        <v>118</v>
      </c>
      <c r="C14">
        <v>9373255242</v>
      </c>
      <c r="D14" s="9" t="s">
        <v>14</v>
      </c>
      <c r="E14" s="9" t="s">
        <v>17</v>
      </c>
      <c r="F14">
        <v>2018</v>
      </c>
      <c r="G14">
        <v>63.54</v>
      </c>
      <c r="H14">
        <v>2021</v>
      </c>
      <c r="I14" t="s">
        <v>60</v>
      </c>
      <c r="J14">
        <v>61.67</v>
      </c>
      <c r="K14">
        <v>56.169999999999995</v>
      </c>
      <c r="L14">
        <v>62.17</v>
      </c>
      <c r="M14" s="4">
        <f t="shared" si="0"/>
        <v>60.00333333333333</v>
      </c>
      <c r="O14" s="8" t="str">
        <f t="shared" si="1"/>
        <v>https://kbcnmustats.github.io/cv/2023/BARC/Jamadhar Chetana Sunilsing.pdf</v>
      </c>
    </row>
    <row r="15" spans="1:15" ht="15" thickBot="1" x14ac:dyDescent="0.35">
      <c r="A15" s="9" t="s">
        <v>75</v>
      </c>
      <c r="B15" s="9" t="s">
        <v>119</v>
      </c>
      <c r="C15">
        <v>7350141762</v>
      </c>
      <c r="D15" s="9" t="s">
        <v>14</v>
      </c>
      <c r="E15" s="9" t="s">
        <v>126</v>
      </c>
      <c r="F15" s="7">
        <v>2018</v>
      </c>
      <c r="G15">
        <v>57.38</v>
      </c>
      <c r="H15">
        <v>2021</v>
      </c>
      <c r="I15">
        <v>87.16</v>
      </c>
      <c r="J15">
        <v>57.16</v>
      </c>
      <c r="K15">
        <v>58.33</v>
      </c>
      <c r="L15">
        <v>63.16</v>
      </c>
      <c r="M15" s="4">
        <f t="shared" si="0"/>
        <v>59.54999999999999</v>
      </c>
      <c r="O15" s="8" t="str">
        <f t="shared" si="1"/>
        <v>https://kbcnmustats.github.io/cv/2023/BARC/Khairnar Priyanka Devidas.pdf</v>
      </c>
    </row>
    <row r="16" spans="1:15" ht="15" thickBot="1" x14ac:dyDescent="0.35">
      <c r="A16" s="9" t="s">
        <v>76</v>
      </c>
      <c r="B16" s="9" t="s">
        <v>120</v>
      </c>
      <c r="C16">
        <v>7083344262</v>
      </c>
      <c r="D16" s="9" t="s">
        <v>14</v>
      </c>
      <c r="E16" s="9" t="s">
        <v>10</v>
      </c>
      <c r="F16" s="2">
        <v>2018</v>
      </c>
      <c r="G16" s="2">
        <v>86.15</v>
      </c>
      <c r="H16" s="2">
        <v>2021</v>
      </c>
      <c r="I16" s="2">
        <v>9.6300000000000008</v>
      </c>
      <c r="J16" s="2">
        <v>62.67</v>
      </c>
      <c r="K16" s="2">
        <v>57.5</v>
      </c>
      <c r="L16" s="2">
        <v>52.33</v>
      </c>
      <c r="M16" s="4">
        <f t="shared" si="0"/>
        <v>57.5</v>
      </c>
      <c r="O16" s="8" t="str">
        <f t="shared" si="1"/>
        <v>https://kbcnmustats.github.io/cv/2023/BARC/Lohar Vivek Sahebrao.pdf</v>
      </c>
    </row>
    <row r="17" spans="1:5" x14ac:dyDescent="0.3">
      <c r="A17" s="9" t="s">
        <v>77</v>
      </c>
      <c r="B17" s="9" t="s">
        <v>121</v>
      </c>
      <c r="D17" s="9" t="s">
        <v>14</v>
      </c>
      <c r="E17" s="9" t="s">
        <v>11</v>
      </c>
    </row>
    <row r="18" spans="1:5" x14ac:dyDescent="0.3">
      <c r="A18" s="9" t="s">
        <v>29</v>
      </c>
      <c r="B18" s="9" t="s">
        <v>28</v>
      </c>
      <c r="D18" s="9" t="s">
        <v>14</v>
      </c>
      <c r="E18" s="9" t="s">
        <v>10</v>
      </c>
    </row>
    <row r="19" spans="1:5" x14ac:dyDescent="0.3">
      <c r="A19" s="9" t="s">
        <v>78</v>
      </c>
      <c r="B19" s="9" t="s">
        <v>95</v>
      </c>
      <c r="D19" s="9" t="s">
        <v>14</v>
      </c>
      <c r="E19" s="9" t="s">
        <v>127</v>
      </c>
    </row>
    <row r="20" spans="1:5" x14ac:dyDescent="0.3">
      <c r="A20" s="9" t="s">
        <v>79</v>
      </c>
      <c r="B20" s="9" t="s">
        <v>96</v>
      </c>
      <c r="D20" s="9" t="s">
        <v>14</v>
      </c>
      <c r="E20" s="9" t="s">
        <v>128</v>
      </c>
    </row>
    <row r="21" spans="1:5" x14ac:dyDescent="0.3">
      <c r="A21" s="9" t="s">
        <v>80</v>
      </c>
      <c r="B21" s="9" t="s">
        <v>97</v>
      </c>
      <c r="D21" s="9" t="s">
        <v>14</v>
      </c>
      <c r="E21" s="9" t="s">
        <v>129</v>
      </c>
    </row>
    <row r="22" spans="1:5" x14ac:dyDescent="0.3">
      <c r="A22" s="9" t="s">
        <v>81</v>
      </c>
      <c r="B22" s="9" t="s">
        <v>98</v>
      </c>
      <c r="D22" s="9" t="s">
        <v>14</v>
      </c>
      <c r="E22" s="9" t="s">
        <v>10</v>
      </c>
    </row>
    <row r="23" spans="1:5" x14ac:dyDescent="0.3">
      <c r="A23" s="9" t="s">
        <v>82</v>
      </c>
      <c r="B23" s="9" t="s">
        <v>99</v>
      </c>
      <c r="D23" s="9" t="s">
        <v>14</v>
      </c>
      <c r="E23" s="9" t="s">
        <v>130</v>
      </c>
    </row>
    <row r="24" spans="1:5" x14ac:dyDescent="0.3">
      <c r="A24" s="9" t="s">
        <v>83</v>
      </c>
      <c r="B24" s="9" t="s">
        <v>100</v>
      </c>
      <c r="D24" s="9" t="s">
        <v>14</v>
      </c>
      <c r="E24" s="9" t="s">
        <v>10</v>
      </c>
    </row>
    <row r="25" spans="1:5" x14ac:dyDescent="0.3">
      <c r="A25" s="9" t="s">
        <v>84</v>
      </c>
      <c r="B25" s="9" t="s">
        <v>101</v>
      </c>
      <c r="D25" s="9" t="s">
        <v>14</v>
      </c>
      <c r="E25" s="9" t="s">
        <v>131</v>
      </c>
    </row>
    <row r="26" spans="1:5" x14ac:dyDescent="0.3">
      <c r="A26" s="9" t="s">
        <v>30</v>
      </c>
      <c r="B26" s="9" t="s">
        <v>48</v>
      </c>
      <c r="D26" s="9" t="s">
        <v>14</v>
      </c>
      <c r="E26" s="9" t="s">
        <v>17</v>
      </c>
    </row>
    <row r="27" spans="1:5" x14ac:dyDescent="0.3">
      <c r="A27" s="9" t="s">
        <v>85</v>
      </c>
      <c r="B27" s="9" t="s">
        <v>102</v>
      </c>
      <c r="D27" s="9" t="s">
        <v>14</v>
      </c>
      <c r="E27" s="9" t="s">
        <v>132</v>
      </c>
    </row>
    <row r="28" spans="1:5" x14ac:dyDescent="0.3">
      <c r="A28" s="9" t="s">
        <v>86</v>
      </c>
      <c r="B28" s="9" t="s">
        <v>103</v>
      </c>
      <c r="D28" s="9" t="s">
        <v>14</v>
      </c>
      <c r="E28" s="9" t="s">
        <v>128</v>
      </c>
    </row>
    <row r="29" spans="1:5" x14ac:dyDescent="0.3">
      <c r="A29" s="9" t="s">
        <v>13</v>
      </c>
      <c r="B29" s="9" t="s">
        <v>12</v>
      </c>
      <c r="D29" s="9" t="s">
        <v>14</v>
      </c>
      <c r="E29" s="9" t="s">
        <v>10</v>
      </c>
    </row>
    <row r="30" spans="1:5" x14ac:dyDescent="0.3">
      <c r="A30" s="9" t="s">
        <v>22</v>
      </c>
      <c r="B30" s="9" t="s">
        <v>21</v>
      </c>
      <c r="D30" s="9" t="s">
        <v>14</v>
      </c>
      <c r="E30" s="9" t="s">
        <v>24</v>
      </c>
    </row>
    <row r="31" spans="1:5" x14ac:dyDescent="0.3">
      <c r="A31" s="9" t="s">
        <v>87</v>
      </c>
      <c r="B31" s="9" t="s">
        <v>104</v>
      </c>
      <c r="D31" s="9" t="s">
        <v>14</v>
      </c>
      <c r="E31" s="9" t="s">
        <v>133</v>
      </c>
    </row>
    <row r="32" spans="1:5" x14ac:dyDescent="0.3">
      <c r="A32" s="9" t="s">
        <v>88</v>
      </c>
      <c r="B32" s="9" t="s">
        <v>105</v>
      </c>
      <c r="D32" s="9" t="s">
        <v>14</v>
      </c>
      <c r="E32" s="9" t="s">
        <v>134</v>
      </c>
    </row>
    <row r="33" spans="1:5" x14ac:dyDescent="0.3">
      <c r="A33" s="9" t="s">
        <v>89</v>
      </c>
      <c r="B33" s="9" t="s">
        <v>106</v>
      </c>
      <c r="D33" s="9" t="s">
        <v>14</v>
      </c>
      <c r="E33" s="9" t="s">
        <v>10</v>
      </c>
    </row>
    <row r="34" spans="1:5" x14ac:dyDescent="0.3">
      <c r="A34" s="9" t="s">
        <v>45</v>
      </c>
      <c r="B34" s="9" t="s">
        <v>44</v>
      </c>
      <c r="D34" s="9" t="s">
        <v>14</v>
      </c>
      <c r="E34" s="9" t="s">
        <v>33</v>
      </c>
    </row>
    <row r="35" spans="1:5" x14ac:dyDescent="0.3">
      <c r="A35" s="9" t="s">
        <v>35</v>
      </c>
      <c r="B35" s="9" t="s">
        <v>34</v>
      </c>
      <c r="D35" s="9" t="s">
        <v>14</v>
      </c>
      <c r="E35" s="9" t="s">
        <v>54</v>
      </c>
    </row>
    <row r="36" spans="1:5" x14ac:dyDescent="0.3">
      <c r="A36" s="9" t="s">
        <v>43</v>
      </c>
      <c r="B36" s="9" t="s">
        <v>42</v>
      </c>
      <c r="D36" s="9" t="s">
        <v>14</v>
      </c>
      <c r="E36" s="9" t="s">
        <v>36</v>
      </c>
    </row>
    <row r="37" spans="1:5" x14ac:dyDescent="0.3">
      <c r="A37" s="9" t="s">
        <v>90</v>
      </c>
      <c r="B37" s="9" t="s">
        <v>107</v>
      </c>
      <c r="D37" s="9" t="s">
        <v>14</v>
      </c>
      <c r="E37" s="9" t="s">
        <v>135</v>
      </c>
    </row>
    <row r="38" spans="1:5" x14ac:dyDescent="0.3">
      <c r="A38" s="9" t="s">
        <v>38</v>
      </c>
      <c r="B38" s="9" t="s">
        <v>37</v>
      </c>
      <c r="D38" s="9" t="s">
        <v>14</v>
      </c>
      <c r="E38" s="9" t="s">
        <v>10</v>
      </c>
    </row>
    <row r="39" spans="1:5" x14ac:dyDescent="0.3">
      <c r="A39" s="9" t="s">
        <v>91</v>
      </c>
      <c r="B39" s="9" t="s">
        <v>108</v>
      </c>
      <c r="D39" s="9" t="s">
        <v>14</v>
      </c>
      <c r="E39" s="9" t="s">
        <v>136</v>
      </c>
    </row>
    <row r="40" spans="1:5" x14ac:dyDescent="0.3">
      <c r="A40" s="9" t="s">
        <v>47</v>
      </c>
      <c r="B40" s="9" t="s">
        <v>46</v>
      </c>
      <c r="D40" s="9" t="s">
        <v>14</v>
      </c>
      <c r="E40" s="9" t="s">
        <v>41</v>
      </c>
    </row>
    <row r="41" spans="1:5" x14ac:dyDescent="0.3">
      <c r="A41" s="9" t="s">
        <v>92</v>
      </c>
      <c r="B41" s="9" t="s">
        <v>109</v>
      </c>
      <c r="D41" s="9" t="s">
        <v>14</v>
      </c>
      <c r="E41" s="9" t="s">
        <v>36</v>
      </c>
    </row>
    <row r="42" spans="1:5" x14ac:dyDescent="0.3">
      <c r="A42" s="9" t="s">
        <v>93</v>
      </c>
      <c r="B42" s="9" t="s">
        <v>110</v>
      </c>
      <c r="D42" s="9" t="s">
        <v>14</v>
      </c>
      <c r="E42" s="9" t="s">
        <v>11</v>
      </c>
    </row>
    <row r="43" spans="1:5" x14ac:dyDescent="0.3">
      <c r="A43" s="9" t="s">
        <v>94</v>
      </c>
      <c r="B43" s="9" t="s">
        <v>111</v>
      </c>
      <c r="D43" s="9" t="s">
        <v>14</v>
      </c>
      <c r="E43" s="9" t="s">
        <v>15</v>
      </c>
    </row>
    <row r="44" spans="1:5" x14ac:dyDescent="0.3">
      <c r="A44" s="9" t="s">
        <v>16</v>
      </c>
      <c r="B44" s="9" t="s">
        <v>51</v>
      </c>
      <c r="D44" s="9" t="s">
        <v>14</v>
      </c>
      <c r="E44" s="9" t="s">
        <v>52</v>
      </c>
    </row>
  </sheetData>
  <autoFilter ref="A1:L12" xr:uid="{5F4D06CD-2B82-496C-A52E-E41EADAADC36}"/>
  <sortState xmlns:xlrd2="http://schemas.microsoft.com/office/spreadsheetml/2017/richdata2" ref="A2:R21">
    <sortCondition descending="1" ref="M2:M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2023-03-23T11:11:42Z</dcterms:created>
  <dcterms:modified xsi:type="dcterms:W3CDTF">2023-05-12T11:35:17Z</dcterms:modified>
</cp:coreProperties>
</file>