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v\2023\Master\"/>
    </mc:Choice>
  </mc:AlternateContent>
  <xr:revisionPtr revIDLastSave="0" documentId="13_ncr:1_{4ACE22B5-8790-4141-A77A-8C0DD0052EA7}" xr6:coauthVersionLast="47" xr6:coauthVersionMax="47" xr10:uidLastSave="{00000000-0000-0000-0000-000000000000}"/>
  <bookViews>
    <workbookView xWindow="996" yWindow="612" windowWidth="22044" windowHeight="11628" xr2:uid="{B6D54597-654D-47FE-930E-933B921A294B}"/>
  </bookViews>
  <sheets>
    <sheet name="Sheet1" sheetId="3" r:id="rId1"/>
  </sheets>
  <definedNames>
    <definedName name="_xlnm._FilterDatabase" localSheetId="0">Sheet1!$A$1:$L$12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3" l="1"/>
  <c r="O11" i="3"/>
  <c r="O6" i="3"/>
  <c r="O7" i="3"/>
  <c r="O16" i="3"/>
  <c r="O5" i="3"/>
  <c r="O15" i="3"/>
  <c r="O2" i="3"/>
  <c r="O9" i="3"/>
  <c r="O12" i="3"/>
  <c r="O13" i="3"/>
  <c r="O3" i="3"/>
  <c r="O8" i="3"/>
  <c r="O4" i="3"/>
  <c r="O14" i="3"/>
  <c r="M16" i="3"/>
  <c r="L2" i="3"/>
  <c r="K2" i="3"/>
  <c r="J2" i="3"/>
  <c r="M2" i="3" s="1"/>
  <c r="L11" i="3"/>
  <c r="K11" i="3"/>
  <c r="J11" i="3"/>
  <c r="M5" i="3"/>
  <c r="M8" i="3"/>
  <c r="M14" i="3"/>
  <c r="M9" i="3"/>
  <c r="M3" i="3"/>
  <c r="M13" i="3"/>
  <c r="M7" i="3"/>
  <c r="M6" i="3"/>
  <c r="M15" i="3"/>
  <c r="M4" i="3"/>
  <c r="M12" i="3"/>
  <c r="M10" i="3"/>
  <c r="M11" i="3" l="1"/>
</calcChain>
</file>

<file path=xl/sharedStrings.xml><?xml version="1.0" encoding="utf-8"?>
<sst xmlns="http://schemas.openxmlformats.org/spreadsheetml/2006/main" count="86" uniqueCount="75">
  <si>
    <t>Email address</t>
  </si>
  <si>
    <t>Skills</t>
  </si>
  <si>
    <t>Technical Skills</t>
  </si>
  <si>
    <t>12th Passing Year</t>
  </si>
  <si>
    <t>12th %</t>
  </si>
  <si>
    <t>BSc Passing Year</t>
  </si>
  <si>
    <t>BSc %age/CGPA</t>
  </si>
  <si>
    <t>Sem-I %age</t>
  </si>
  <si>
    <t>Sem-II %age</t>
  </si>
  <si>
    <t>Sem-III %age</t>
  </si>
  <si>
    <t>Python, R programming, SAS, MS-Office (Excel, Word, etc.)</t>
  </si>
  <si>
    <t>Communication, Problem-solving, Time management, Statistical analysis, Visualization</t>
  </si>
  <si>
    <t>Python, R programming, SAS, C Programming, MS-Office (Excel, Word, etc.)</t>
  </si>
  <si>
    <t>hemantppatil2000@gmail.com</t>
  </si>
  <si>
    <t>Patil Hemant Prakash</t>
  </si>
  <si>
    <t>Communication, Problem-solving, Time management, Statistical analysis, Predictive analysis, Visualization</t>
  </si>
  <si>
    <t>Python, R programming, SAS, SQL, MS-Office (Excel, Word, etc.), Power BI, Tableau</t>
  </si>
  <si>
    <t>Yeola Bhanuja Bharat</t>
  </si>
  <si>
    <t>Python, R programming, SAS, MS-Office (Excel, Word, etc.), Tableau</t>
  </si>
  <si>
    <t>prachigore408@gmail.com</t>
  </si>
  <si>
    <t>Gore Prachi Ganpat</t>
  </si>
  <si>
    <t>Communication, Problem-solving, Time management, Statistical analysis</t>
  </si>
  <si>
    <t>nikitapatil7028@gmail.com</t>
  </si>
  <si>
    <t>Patil Nikita Sharad</t>
  </si>
  <si>
    <t>Pantech Solution.</t>
  </si>
  <si>
    <t>Communication, Time management, Statistical analysis, Predictive analysis, Visualization</t>
  </si>
  <si>
    <t>Python, R programming, SAS, MS-Office (Excel, Word, etc.), Power BI</t>
  </si>
  <si>
    <t>Chaudhari Jayesh Suresh</t>
  </si>
  <si>
    <t>mayuribari0310@gmail.com</t>
  </si>
  <si>
    <t>Bari Mayuri Rajesh</t>
  </si>
  <si>
    <t>mahajankanchan558@gmail.com</t>
  </si>
  <si>
    <t>Mahajan Kanchan Jayant</t>
  </si>
  <si>
    <t>Patil Diksha Dilip</t>
  </si>
  <si>
    <t>fulpagarepradip677@gmail.com</t>
  </si>
  <si>
    <t>Fulpagare Pradip Shantaram</t>
  </si>
  <si>
    <t>Python, R programming, SAS, SQL, MS-Office (Excel, Word, etc.)</t>
  </si>
  <si>
    <t>vaishnavipatil1143@gmail.com</t>
  </si>
  <si>
    <t>Patil Vaishnavi Pradip</t>
  </si>
  <si>
    <t>Python, R programming, SAS, MS-Office (Excel, Word, etc.), Power BI, Tableau</t>
  </si>
  <si>
    <t>puranikyashashri@gmail.com</t>
  </si>
  <si>
    <t>Puranik Yashashri Madhav</t>
  </si>
  <si>
    <t>sachinghogare1762@gmail.com</t>
  </si>
  <si>
    <t>Ghogare Sachin Nanasaheb</t>
  </si>
  <si>
    <t>Python, R programming, SAS, C Programming, SQL, MS-Office (Excel, Word, etc.), Power BI</t>
  </si>
  <si>
    <t>pvaishnavi808@gmail.com</t>
  </si>
  <si>
    <t>Patil Vaishnavi Sharad</t>
  </si>
  <si>
    <t>104sopanpatil@gmail.com</t>
  </si>
  <si>
    <t>Patil Sopan Raman</t>
  </si>
  <si>
    <t>chetansalunke352000@gmail.com</t>
  </si>
  <si>
    <t>Salunke Chetan Rajaram</t>
  </si>
  <si>
    <t>dikshpatil7890@gmail.com</t>
  </si>
  <si>
    <t>ML Research Intern - Suvidha Foundation</t>
  </si>
  <si>
    <t>8.30/10</t>
  </si>
  <si>
    <t>bhanujayeola10@gmail.com</t>
  </si>
  <si>
    <t>Communication, Problem-solving, Visualization</t>
  </si>
  <si>
    <t>Python, R programming, SAS, C Programming, MS-Office (Excel, Word, etc.), Matlab, minitab</t>
  </si>
  <si>
    <t>Problem-solving, Time management, Statistical analysis, Predictive analysis, Visualization</t>
  </si>
  <si>
    <t>8.94/10</t>
  </si>
  <si>
    <t>Python, R programming, MS-Office (Excel, Word, etc.), Power BI, Tableau</t>
  </si>
  <si>
    <t>9.30/10</t>
  </si>
  <si>
    <t>9.31/10</t>
  </si>
  <si>
    <t>Communication, Problem-solving, Time management, Statistical analysis, Predictive analysis, Visualization,</t>
  </si>
  <si>
    <t>Pantech Solution</t>
  </si>
  <si>
    <t>Communication, Problem-solving, Time management, Statistical analysis, Predictive analysis, Visualization, Machine Learning</t>
  </si>
  <si>
    <t>9.02/10</t>
  </si>
  <si>
    <t>8.26/10</t>
  </si>
  <si>
    <t>7.76/10</t>
  </si>
  <si>
    <t>Matlab, Minitab, Python, R programming, SAS, MS-Office (Excel, Word, etc.)</t>
  </si>
  <si>
    <t>Internship</t>
  </si>
  <si>
    <t>Aggregate</t>
  </si>
  <si>
    <t>Mobile No</t>
  </si>
  <si>
    <t>Name</t>
  </si>
  <si>
    <t>Python, R programming, SAS, Tableau, Matlab, minitab</t>
  </si>
  <si>
    <t>jayeshchaudhari7585@gmail.com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</si>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</sst>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  <xf numFmtId="10" fontId="0" fillId="0" borderId="0" xfId="0" applyNumberFormat="1"/>
    <xf numFmtId="2" fontId="0" fillId="0" borderId="0" xfId="0" applyNumberFormat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1" xfId="0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06CD-2B82-496C-A52E-E41EADAADC36}">
  <dimension ref="A1:O16"/>
  <sheetViews>
    <sheetView tabSelected="1" topLeftCell="I1" workbookViewId="0">
      <selection activeCell="O10" sqref="O10"/>
    </sheetView>
  </sheetViews>
  <sheetFormatPr defaultRowHeight="14.4" x14ac:dyDescent="0.3"/>
  <cols>
    <col min="1" max="1" width="26.33203125" bestFit="1" customWidth="1"/>
    <col min="2" max="2" width="32.109375" bestFit="1" customWidth="1"/>
    <col min="3" max="3" width="12.5546875" bestFit="1" customWidth="1"/>
    <col min="4" max="4" width="115.109375" bestFit="1" customWidth="1"/>
    <col min="5" max="5" width="91.33203125" bestFit="1" customWidth="1"/>
    <col min="6" max="6" width="16.33203125" bestFit="1" customWidth="1"/>
    <col min="7" max="7" width="6.88671875" bestFit="1" customWidth="1"/>
    <col min="8" max="8" width="15.44140625" bestFit="1" customWidth="1"/>
    <col min="9" max="9" width="17.33203125" bestFit="1" customWidth="1"/>
    <col min="10" max="10" width="11.33203125" bestFit="1" customWidth="1"/>
    <col min="11" max="11" width="11.88671875" bestFit="1" customWidth="1"/>
    <col min="12" max="12" width="12.44140625" bestFit="1" customWidth="1"/>
    <col min="14" max="14" width="38" bestFit="1" customWidth="1"/>
    <col min="15" max="15" width="63.33203125" bestFit="1" customWidth="1"/>
  </cols>
  <sheetData>
    <row r="1" spans="1:15" x14ac:dyDescent="0.3">
      <c r="A1" t="s">
        <v>71</v>
      </c>
      <c r="B1" t="s">
        <v>0</v>
      </c>
      <c r="C1" t="s">
        <v>70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69</v>
      </c>
      <c r="N1" t="s">
        <v>68</v>
      </c>
      <c r="O1" t="s">
        <v>74</v>
      </c>
    </row>
    <row r="2" spans="1:15" x14ac:dyDescent="0.3">
      <c r="A2" s="2" t="s">
        <v>20</v>
      </c>
      <c r="B2" s="2" t="s">
        <v>19</v>
      </c>
      <c r="C2">
        <v>9922546958</v>
      </c>
      <c r="D2" s="8" t="s">
        <v>21</v>
      </c>
      <c r="E2" s="8" t="s">
        <v>72</v>
      </c>
      <c r="F2" s="8">
        <v>2017</v>
      </c>
      <c r="G2">
        <v>75.540000000000006</v>
      </c>
      <c r="H2">
        <v>2020</v>
      </c>
      <c r="I2" s="8">
        <v>79</v>
      </c>
      <c r="J2" s="6">
        <f>455/6</f>
        <v>75.833333333333329</v>
      </c>
      <c r="K2" s="6">
        <f>453/6</f>
        <v>75.5</v>
      </c>
      <c r="L2" s="6">
        <f>406/6</f>
        <v>67.666666666666671</v>
      </c>
      <c r="M2" s="6">
        <f t="shared" ref="M2:M16" si="0">AVERAGE(J2:L2)</f>
        <v>73</v>
      </c>
      <c r="O2" s="10" t="str">
        <f t="shared" ref="O2:O16" si="1">HYPERLINK(_xlfn.CONCAT("https://kbcnmustats.github.io/cv/2023/BARC/",A2,".pdf"))</f>
        <v>https://kbcnmustats.github.io/cv/2023/BARC/Gore Prachi Ganpat.pdf</v>
      </c>
    </row>
    <row r="3" spans="1:15" x14ac:dyDescent="0.3">
      <c r="A3" t="s">
        <v>45</v>
      </c>
      <c r="B3" t="s">
        <v>44</v>
      </c>
      <c r="C3">
        <v>9518961293</v>
      </c>
      <c r="D3" t="s">
        <v>56</v>
      </c>
      <c r="E3" t="s">
        <v>38</v>
      </c>
      <c r="F3">
        <v>2018</v>
      </c>
      <c r="G3">
        <v>79.23</v>
      </c>
      <c r="H3">
        <v>2021</v>
      </c>
      <c r="I3" t="s">
        <v>57</v>
      </c>
      <c r="J3">
        <v>69.33</v>
      </c>
      <c r="K3">
        <v>69</v>
      </c>
      <c r="L3">
        <v>78.66</v>
      </c>
      <c r="M3" s="6">
        <f t="shared" si="0"/>
        <v>72.33</v>
      </c>
      <c r="O3" s="10" t="str">
        <f t="shared" si="1"/>
        <v>https://kbcnmustats.github.io/cv/2023/BARC/Patil Vaishnavi Sharad.pdf</v>
      </c>
    </row>
    <row r="4" spans="1:15" x14ac:dyDescent="0.3">
      <c r="A4" t="s">
        <v>49</v>
      </c>
      <c r="B4" t="s">
        <v>48</v>
      </c>
      <c r="C4">
        <v>9960323237</v>
      </c>
      <c r="D4" t="s">
        <v>63</v>
      </c>
      <c r="E4" t="s">
        <v>43</v>
      </c>
      <c r="F4">
        <v>2018</v>
      </c>
      <c r="G4">
        <v>76.62</v>
      </c>
      <c r="H4">
        <v>2021</v>
      </c>
      <c r="I4" t="s">
        <v>64</v>
      </c>
      <c r="J4">
        <v>72.5</v>
      </c>
      <c r="K4">
        <v>72.16</v>
      </c>
      <c r="L4">
        <v>69.66</v>
      </c>
      <c r="M4" s="6">
        <f t="shared" si="0"/>
        <v>71.44</v>
      </c>
      <c r="N4" t="s">
        <v>62</v>
      </c>
      <c r="O4" s="10" t="str">
        <f t="shared" si="1"/>
        <v>https://kbcnmustats.github.io/cv/2023/BARC/Salunke Chetan Rajaram.pdf</v>
      </c>
    </row>
    <row r="5" spans="1:15" x14ac:dyDescent="0.3">
      <c r="A5" t="s">
        <v>34</v>
      </c>
      <c r="B5" t="s">
        <v>33</v>
      </c>
      <c r="C5">
        <v>9373962417</v>
      </c>
      <c r="D5" t="s">
        <v>15</v>
      </c>
      <c r="E5" t="s">
        <v>35</v>
      </c>
      <c r="F5">
        <v>2018</v>
      </c>
      <c r="G5">
        <v>76.92</v>
      </c>
      <c r="H5">
        <v>2021</v>
      </c>
      <c r="I5" t="s">
        <v>60</v>
      </c>
      <c r="J5">
        <v>68</v>
      </c>
      <c r="K5">
        <v>69.83</v>
      </c>
      <c r="L5">
        <v>70.83</v>
      </c>
      <c r="M5" s="6">
        <f t="shared" si="0"/>
        <v>69.553333333333327</v>
      </c>
      <c r="N5" t="s">
        <v>62</v>
      </c>
      <c r="O5" s="10" t="str">
        <f t="shared" si="1"/>
        <v>https://kbcnmustats.github.io/cv/2023/BARC/Fulpagare Pradip Shantaram.pdf</v>
      </c>
    </row>
    <row r="6" spans="1:15" x14ac:dyDescent="0.3">
      <c r="A6" t="s">
        <v>31</v>
      </c>
      <c r="B6" t="s">
        <v>30</v>
      </c>
      <c r="C6">
        <v>9834149987</v>
      </c>
      <c r="D6" t="s">
        <v>25</v>
      </c>
      <c r="E6" t="s">
        <v>10</v>
      </c>
      <c r="F6">
        <v>2018</v>
      </c>
      <c r="G6">
        <v>84.77</v>
      </c>
      <c r="H6">
        <v>2021</v>
      </c>
      <c r="I6">
        <v>89</v>
      </c>
      <c r="J6">
        <v>63.16</v>
      </c>
      <c r="K6">
        <v>63.33</v>
      </c>
      <c r="L6">
        <v>73.33</v>
      </c>
      <c r="M6" s="6">
        <f t="shared" si="0"/>
        <v>66.606666666666669</v>
      </c>
      <c r="O6" s="10" t="str">
        <f>HYPERLINK(_xlfn.CONCAT("https://kbcnmustats.github.io/cv/2023/BARC/",A6,".pdf"))</f>
        <v>https://kbcnmustats.github.io/cv/2023/BARC/Mahajan Kanchan Jayant.pdf</v>
      </c>
    </row>
    <row r="7" spans="1:15" x14ac:dyDescent="0.3">
      <c r="A7" t="s">
        <v>29</v>
      </c>
      <c r="B7" t="s">
        <v>28</v>
      </c>
      <c r="C7">
        <v>9370860580</v>
      </c>
      <c r="D7" t="s">
        <v>61</v>
      </c>
      <c r="E7" t="s">
        <v>12</v>
      </c>
      <c r="F7">
        <v>2018</v>
      </c>
      <c r="G7">
        <v>89</v>
      </c>
      <c r="H7">
        <v>2021</v>
      </c>
      <c r="I7" s="5">
        <v>0.89600000000000002</v>
      </c>
      <c r="J7">
        <v>65</v>
      </c>
      <c r="K7">
        <v>64</v>
      </c>
      <c r="L7">
        <v>69</v>
      </c>
      <c r="M7" s="6">
        <f t="shared" si="0"/>
        <v>66</v>
      </c>
      <c r="O7" s="10" t="str">
        <f>HYPERLINK(_xlfn.CONCAT("https://kbcnmustats.github.io/cv/2023/BARC/",A7,".pdf"))</f>
        <v>https://kbcnmustats.github.io/cv/2023/BARC/Bari Mayuri Rajesh.pdf</v>
      </c>
    </row>
    <row r="8" spans="1:15" x14ac:dyDescent="0.3">
      <c r="A8" t="s">
        <v>40</v>
      </c>
      <c r="B8" t="s">
        <v>39</v>
      </c>
      <c r="C8">
        <v>8668260246</v>
      </c>
      <c r="D8" t="s">
        <v>11</v>
      </c>
      <c r="E8" t="s">
        <v>10</v>
      </c>
      <c r="F8">
        <v>2017</v>
      </c>
      <c r="G8">
        <v>65.84</v>
      </c>
      <c r="H8">
        <v>2021</v>
      </c>
      <c r="I8" t="s">
        <v>65</v>
      </c>
      <c r="J8">
        <v>67.5</v>
      </c>
      <c r="K8">
        <v>61.160000000000004</v>
      </c>
      <c r="L8">
        <v>68.33</v>
      </c>
      <c r="M8" s="6">
        <f t="shared" si="0"/>
        <v>65.663333333333341</v>
      </c>
      <c r="O8" s="10" t="str">
        <f t="shared" si="1"/>
        <v>https://kbcnmustats.github.io/cv/2023/BARC/Puranik Yashashri Madhav.pdf</v>
      </c>
    </row>
    <row r="9" spans="1:15" x14ac:dyDescent="0.3">
      <c r="A9" t="s">
        <v>32</v>
      </c>
      <c r="B9" t="s">
        <v>50</v>
      </c>
      <c r="D9" t="s">
        <v>15</v>
      </c>
      <c r="E9" t="s">
        <v>18</v>
      </c>
      <c r="F9">
        <v>2018</v>
      </c>
      <c r="G9">
        <v>83.54</v>
      </c>
      <c r="H9">
        <v>2021</v>
      </c>
      <c r="I9" t="s">
        <v>52</v>
      </c>
      <c r="J9">
        <v>64</v>
      </c>
      <c r="K9">
        <v>59.5</v>
      </c>
      <c r="L9">
        <v>65.16</v>
      </c>
      <c r="M9" s="6">
        <f t="shared" si="0"/>
        <v>62.886666666666663</v>
      </c>
      <c r="N9" t="s">
        <v>51</v>
      </c>
      <c r="O9" s="10" t="str">
        <f t="shared" si="1"/>
        <v>https://kbcnmustats.github.io/cv/2023/BARC/Patil Diksha Dilip.pdf</v>
      </c>
    </row>
    <row r="10" spans="1:15" x14ac:dyDescent="0.3">
      <c r="A10" t="s">
        <v>14</v>
      </c>
      <c r="B10" t="s">
        <v>13</v>
      </c>
      <c r="C10">
        <v>9665783941</v>
      </c>
      <c r="D10" t="s">
        <v>15</v>
      </c>
      <c r="E10" t="s">
        <v>67</v>
      </c>
      <c r="F10">
        <v>2018</v>
      </c>
      <c r="G10">
        <v>78.77</v>
      </c>
      <c r="H10">
        <v>2021</v>
      </c>
      <c r="I10" s="5">
        <v>0.84330000000000005</v>
      </c>
      <c r="J10">
        <v>64.5</v>
      </c>
      <c r="K10">
        <v>59.5</v>
      </c>
      <c r="L10">
        <v>64.5</v>
      </c>
      <c r="M10" s="6">
        <f t="shared" si="0"/>
        <v>62.833333333333336</v>
      </c>
      <c r="O10" s="10" t="str">
        <f>HYPERLINK(_xlfn.CONCAT("https://kbcnmustats.github.io/cv/2023/BARC/",A10,".pdf"))</f>
        <v>https://kbcnmustats.github.io/cv/2023/BARC/Patil Hemant Prakash.pdf</v>
      </c>
    </row>
    <row r="11" spans="1:15" x14ac:dyDescent="0.3">
      <c r="A11" s="2" t="s">
        <v>23</v>
      </c>
      <c r="B11" s="2" t="s">
        <v>22</v>
      </c>
      <c r="C11">
        <v>9373091977</v>
      </c>
      <c r="D11" t="s">
        <v>25</v>
      </c>
      <c r="E11" t="s">
        <v>26</v>
      </c>
      <c r="F11">
        <v>2018</v>
      </c>
      <c r="G11">
        <v>74.62</v>
      </c>
      <c r="H11">
        <v>2021</v>
      </c>
      <c r="I11">
        <v>70.03</v>
      </c>
      <c r="J11" s="7">
        <f>417/6</f>
        <v>69.5</v>
      </c>
      <c r="K11" s="6">
        <f>358/6</f>
        <v>59.666666666666664</v>
      </c>
      <c r="L11" s="6">
        <f>335/6</f>
        <v>55.833333333333336</v>
      </c>
      <c r="M11" s="6">
        <f t="shared" si="0"/>
        <v>61.666666666666664</v>
      </c>
      <c r="N11" t="s">
        <v>24</v>
      </c>
      <c r="O11" s="10" t="str">
        <f>HYPERLINK(_xlfn.CONCAT("https://kbcnmustats.github.io/cv/2023/BARC/",A11,".pdf"))</f>
        <v>https://kbcnmustats.github.io/cv/2023/BARC/Patil Nikita Sharad.pdf</v>
      </c>
    </row>
    <row r="12" spans="1:15" x14ac:dyDescent="0.3">
      <c r="A12" t="s">
        <v>47</v>
      </c>
      <c r="B12" t="s">
        <v>46</v>
      </c>
      <c r="C12">
        <v>7378672969</v>
      </c>
      <c r="D12" t="s">
        <v>56</v>
      </c>
      <c r="E12" t="s">
        <v>35</v>
      </c>
      <c r="F12">
        <v>2018</v>
      </c>
      <c r="G12">
        <v>71.69</v>
      </c>
      <c r="H12">
        <v>2021</v>
      </c>
      <c r="I12">
        <v>83.8</v>
      </c>
      <c r="J12">
        <v>56</v>
      </c>
      <c r="K12">
        <v>59</v>
      </c>
      <c r="L12">
        <v>69.16</v>
      </c>
      <c r="M12" s="6">
        <f t="shared" si="0"/>
        <v>61.386666666666663</v>
      </c>
      <c r="O12" s="10" t="str">
        <f t="shared" si="1"/>
        <v>https://kbcnmustats.github.io/cv/2023/BARC/Patil Sopan Raman.pdf</v>
      </c>
    </row>
    <row r="13" spans="1:15" x14ac:dyDescent="0.3">
      <c r="A13" t="s">
        <v>37</v>
      </c>
      <c r="B13" t="s">
        <v>36</v>
      </c>
      <c r="C13">
        <v>9370986862</v>
      </c>
      <c r="D13" t="s">
        <v>15</v>
      </c>
      <c r="E13" t="s">
        <v>58</v>
      </c>
      <c r="F13">
        <v>2018</v>
      </c>
      <c r="G13">
        <v>71.23</v>
      </c>
      <c r="H13">
        <v>2021</v>
      </c>
      <c r="I13" t="s">
        <v>59</v>
      </c>
      <c r="J13">
        <v>64.33</v>
      </c>
      <c r="K13">
        <v>58.33</v>
      </c>
      <c r="L13">
        <v>61.35</v>
      </c>
      <c r="M13" s="6">
        <f t="shared" si="0"/>
        <v>61.336666666666666</v>
      </c>
      <c r="O13" s="10" t="str">
        <f t="shared" si="1"/>
        <v>https://kbcnmustats.github.io/cv/2023/BARC/Patil Vaishnavi Pradip.pdf</v>
      </c>
    </row>
    <row r="14" spans="1:15" ht="15" thickBot="1" x14ac:dyDescent="0.35">
      <c r="A14" t="s">
        <v>17</v>
      </c>
      <c r="B14" t="s">
        <v>53</v>
      </c>
      <c r="C14">
        <v>9373255242</v>
      </c>
      <c r="D14" t="s">
        <v>54</v>
      </c>
      <c r="E14" t="s">
        <v>55</v>
      </c>
      <c r="F14">
        <v>2018</v>
      </c>
      <c r="G14">
        <v>63.54</v>
      </c>
      <c r="H14">
        <v>2021</v>
      </c>
      <c r="I14" t="s">
        <v>66</v>
      </c>
      <c r="J14">
        <v>61.67</v>
      </c>
      <c r="K14">
        <v>56.169999999999995</v>
      </c>
      <c r="L14">
        <v>62.17</v>
      </c>
      <c r="M14" s="6">
        <f t="shared" si="0"/>
        <v>60.00333333333333</v>
      </c>
      <c r="O14" s="10" t="str">
        <f t="shared" si="1"/>
        <v>https://kbcnmustats.github.io/cv/2023/BARC/Yeola Bhanuja Bharat.pdf</v>
      </c>
    </row>
    <row r="15" spans="1:15" ht="15" thickBot="1" x14ac:dyDescent="0.35">
      <c r="A15" t="s">
        <v>42</v>
      </c>
      <c r="B15" t="s">
        <v>41</v>
      </c>
      <c r="C15">
        <v>7350141762</v>
      </c>
      <c r="D15" s="9" t="s">
        <v>15</v>
      </c>
      <c r="E15" s="9" t="s">
        <v>16</v>
      </c>
      <c r="F15" s="9">
        <v>2018</v>
      </c>
      <c r="G15">
        <v>57.38</v>
      </c>
      <c r="H15">
        <v>2021</v>
      </c>
      <c r="I15">
        <v>87.16</v>
      </c>
      <c r="J15">
        <v>57.16</v>
      </c>
      <c r="K15">
        <v>58.33</v>
      </c>
      <c r="L15">
        <v>63.16</v>
      </c>
      <c r="M15" s="6">
        <f t="shared" si="0"/>
        <v>59.54999999999999</v>
      </c>
      <c r="O15" s="10" t="str">
        <f t="shared" si="1"/>
        <v>https://kbcnmustats.github.io/cv/2023/BARC/Ghogare Sachin Nanasaheb.pdf</v>
      </c>
    </row>
    <row r="16" spans="1:15" ht="15" thickBot="1" x14ac:dyDescent="0.35">
      <c r="A16" s="2" t="s">
        <v>27</v>
      </c>
      <c r="B16" s="2" t="s">
        <v>73</v>
      </c>
      <c r="C16">
        <v>7083344262</v>
      </c>
      <c r="D16" s="1" t="s">
        <v>21</v>
      </c>
      <c r="E16" s="3" t="s">
        <v>10</v>
      </c>
      <c r="F16" s="4">
        <v>2018</v>
      </c>
      <c r="G16" s="4">
        <v>86.15</v>
      </c>
      <c r="H16" s="4">
        <v>2021</v>
      </c>
      <c r="I16" s="4">
        <v>9.6300000000000008</v>
      </c>
      <c r="J16" s="4">
        <v>62.67</v>
      </c>
      <c r="K16" s="4">
        <v>57.5</v>
      </c>
      <c r="L16" s="4">
        <v>52.33</v>
      </c>
      <c r="M16" s="6">
        <f t="shared" si="0"/>
        <v>57.5</v>
      </c>
      <c r="O16" s="10" t="str">
        <f t="shared" si="1"/>
        <v>https://kbcnmustats.github.io/cv/2023/BARC/Chaudhari Jayesh Suresh.pdf</v>
      </c>
    </row>
  </sheetData>
  <autoFilter ref="A1:L12" xr:uid="{5F4D06CD-2B82-496C-A52E-E41EADAADC36}"/>
  <sortState xmlns:xlrd2="http://schemas.microsoft.com/office/spreadsheetml/2017/richdata2" ref="A2:R21">
    <sortCondition descending="1" ref="M2:M2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2023-03-23T11:11:42Z</dcterms:created>
  <dcterms:modified xsi:type="dcterms:W3CDTF">2023-04-20T17:30:22Z</dcterms:modified>
</cp:coreProperties>
</file>