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art\Desktop\"/>
    </mc:Choice>
  </mc:AlternateContent>
  <xr:revisionPtr revIDLastSave="0" documentId="13_ncr:1_{C79775B9-E3D3-41A1-970F-1FA5DFE84BAE}" xr6:coauthVersionLast="45" xr6:coauthVersionMax="45" xr10:uidLastSave="{00000000-0000-0000-0000-000000000000}"/>
  <bookViews>
    <workbookView xWindow="-120" yWindow="-120" windowWidth="20730" windowHeight="11160" activeTab="1" xr2:uid="{0BF430A2-4DA3-4E7F-917E-9359DC21D64B}"/>
  </bookViews>
  <sheets>
    <sheet name="Numerical and Graphical Summary" sheetId="1" r:id="rId1"/>
    <sheet name="Regression Analysis &amp; intrepret" sheetId="2" r:id="rId2"/>
  </sheets>
  <calcPr calcId="191029"/>
  <pivotCaches>
    <pivotCache cacheId="3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2" l="1"/>
  <c r="M16" i="2"/>
  <c r="K39" i="1" l="1"/>
</calcChain>
</file>

<file path=xl/sharedStrings.xml><?xml version="1.0" encoding="utf-8"?>
<sst xmlns="http://schemas.openxmlformats.org/spreadsheetml/2006/main" count="57" uniqueCount="50">
  <si>
    <t>Kerry-Ann Bartley</t>
  </si>
  <si>
    <t>Case Study #3</t>
  </si>
  <si>
    <t>Data Analysis for Managers</t>
  </si>
  <si>
    <t>Percent
Under 21</t>
  </si>
  <si>
    <t>Fatal Accidents
per 1000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</si>
  <si>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</si>
  <si>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</si>
  <si>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</si>
  <si>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</si>
  <si>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</si>
  <si>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</si>
  <si>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</si>
  <si>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</si>
  <si>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</si>
  <si>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</si>
  <si>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</si>
  <si>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</si>
  <si>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</si>
  <si>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Grand Total</t>
  </si>
  <si>
    <t>Sum of Fatal Accidents
per 1000</t>
  </si>
  <si>
    <t>Average of Fatal Accidents</t>
  </si>
  <si>
    <t>Correlation =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</si>
  <si>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</si>
  <si>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</si>
  <si>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</si>
  <si>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</si>
  <si>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</si>
  <si>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</si>
  <si>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</si>
  <si>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</si>
  <si>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</si>
  <si>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</si>
  <si>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</si>
  <si>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</si>
  <si>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</si>
  <si>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</si>
  <si>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</si>
  <si>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</si>
  <si>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</si>
  <si>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</si>
  <si>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</si>
  <si>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</si>
  <si>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</si>
  <si>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</si>
  <si>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</si>
  <si>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Percent under 21</t>
  </si>
  <si>
    <t>Descriptive Statistics of Percent under 21 and No. of Fatal Accidents</t>
  </si>
  <si>
    <t>Name of Statistics</t>
  </si>
  <si>
    <t>f(0.95)=</t>
  </si>
  <si>
    <t>t(0.975)=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</si>
</sst>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9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Border="1"/>
    <xf numFmtId="0" fontId="4" fillId="2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164" fontId="0" fillId="2" borderId="0" xfId="0" applyNumberFormat="1" applyFill="1" applyBorder="1" applyAlignment="1"/>
    <xf numFmtId="0" fontId="0" fillId="2" borderId="1" xfId="0" applyFill="1" applyBorder="1" applyAlignment="1"/>
    <xf numFmtId="164" fontId="0" fillId="2" borderId="1" xfId="0" applyNumberFormat="1" applyFill="1" applyBorder="1" applyAlignment="1"/>
    <xf numFmtId="0" fontId="0" fillId="3" borderId="0" xfId="0" applyFill="1"/>
    <xf numFmtId="0" fontId="4" fillId="3" borderId="2" xfId="0" applyFont="1" applyFill="1" applyBorder="1" applyAlignment="1">
      <alignment horizontal="center"/>
    </xf>
    <xf numFmtId="0" fontId="0" fillId="3" borderId="0" xfId="0" applyFill="1" applyBorder="1" applyAlignment="1"/>
    <xf numFmtId="164" fontId="0" fillId="3" borderId="0" xfId="0" applyNumberFormat="1" applyFill="1" applyBorder="1" applyAlignment="1"/>
    <xf numFmtId="0" fontId="0" fillId="3" borderId="1" xfId="0" applyFill="1" applyBorder="1" applyAlignment="1"/>
    <xf numFmtId="164" fontId="0" fillId="3" borderId="1" xfId="0" applyNumberFormat="1" applyFill="1" applyBorder="1" applyAlignment="1"/>
    <xf numFmtId="0" fontId="4" fillId="4" borderId="2" xfId="0" applyFont="1" applyFill="1" applyBorder="1" applyAlignment="1">
      <alignment horizontal="center"/>
    </xf>
    <xf numFmtId="0" fontId="0" fillId="4" borderId="0" xfId="0" applyFill="1" applyBorder="1" applyAlignment="1"/>
    <xf numFmtId="164" fontId="0" fillId="4" borderId="0" xfId="0" applyNumberFormat="1" applyFill="1" applyBorder="1" applyAlignment="1"/>
    <xf numFmtId="0" fontId="0" fillId="4" borderId="1" xfId="0" applyFill="1" applyBorder="1" applyAlignment="1">
      <alignment wrapText="1"/>
    </xf>
    <xf numFmtId="164" fontId="0" fillId="4" borderId="1" xfId="0" applyNumberFormat="1" applyFill="1" applyBorder="1" applyAlignment="1"/>
    <xf numFmtId="0" fontId="4" fillId="5" borderId="3" xfId="0" applyFont="1" applyFill="1" applyBorder="1" applyAlignment="1">
      <alignment horizontal="center" wrapText="1"/>
    </xf>
    <xf numFmtId="0" fontId="0" fillId="7" borderId="0" xfId="0" applyFill="1" applyBorder="1" applyAlignment="1"/>
    <xf numFmtId="0" fontId="5" fillId="8" borderId="0" xfId="0" applyFont="1" applyFill="1"/>
    <xf numFmtId="165" fontId="5" fillId="8" borderId="0" xfId="0" applyNumberFormat="1" applyFont="1" applyFill="1"/>
    <xf numFmtId="0" fontId="1" fillId="6" borderId="4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/>
    </xf>
    <xf numFmtId="164" fontId="0" fillId="8" borderId="0" xfId="0" applyNumberFormat="1" applyFill="1"/>
    <xf numFmtId="0" fontId="0" fillId="3" borderId="0" xfId="0" applyFill="1" applyAlignment="1">
      <alignment horizontal="center"/>
    </xf>
    <xf numFmtId="169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showing Fatal Accidents
per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57068096526E-2"/>
          <c:y val="0.10291577849185994"/>
          <c:w val="0.88389129483814521"/>
          <c:h val="0.64300683867803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'Numerical and Graphical Summary'!$B$7</c:f>
              <c:strCache>
                <c:ptCount val="1"/>
                <c:pt idx="0">
                  <c:v>Fatal Accidents
per 1000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'Numerical and Graphical Summary'!$A$8:$A$49</c:f>
              <c:numCache>
                <c:formatCode>General</c:formatCode>
                <c:ptCount val="42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</c:numCache>
            </c:numRef>
          </c:cat>
          <c:val>
            <c:numRef>
              <c:f>'Numerical and Graphical Summary'!$B$8:$B$49</c:f>
              <c:numCache>
                <c:formatCode>General</c:formatCode>
                <c:ptCount val="42"/>
                <c:pt idx="0">
                  <c:v>3.83</c:v>
                </c:pt>
                <c:pt idx="1">
                  <c:v>3.6139999999999999</c:v>
                </c:pt>
                <c:pt idx="2">
                  <c:v>2.6269999999999998</c:v>
                </c:pt>
                <c:pt idx="3">
                  <c:v>4.0999999999999996</c:v>
                </c:pt>
                <c:pt idx="4">
                  <c:v>3.2559999999999998</c:v>
                </c:pt>
                <c:pt idx="5">
                  <c:v>2.8010000000000002</c:v>
                </c:pt>
                <c:pt idx="6">
                  <c:v>3.6230000000000002</c:v>
                </c:pt>
                <c:pt idx="7">
                  <c:v>2.9430000000000001</c:v>
                </c:pt>
                <c:pt idx="8">
                  <c:v>2.6230000000000002</c:v>
                </c:pt>
                <c:pt idx="9">
                  <c:v>3.2240000000000002</c:v>
                </c:pt>
                <c:pt idx="10">
                  <c:v>2.8140000000000001</c:v>
                </c:pt>
                <c:pt idx="11">
                  <c:v>2.855</c:v>
                </c:pt>
                <c:pt idx="12">
                  <c:v>2.3519999999999999</c:v>
                </c:pt>
                <c:pt idx="13">
                  <c:v>2.89</c:v>
                </c:pt>
                <c:pt idx="14">
                  <c:v>1.4430000000000001</c:v>
                </c:pt>
                <c:pt idx="15">
                  <c:v>1.643</c:v>
                </c:pt>
                <c:pt idx="16">
                  <c:v>2.9620000000000002</c:v>
                </c:pt>
                <c:pt idx="17">
                  <c:v>1.1419999999999999</c:v>
                </c:pt>
                <c:pt idx="18">
                  <c:v>2.6339999999999999</c:v>
                </c:pt>
                <c:pt idx="19">
                  <c:v>0.70799999999999996</c:v>
                </c:pt>
                <c:pt idx="20">
                  <c:v>1.6519999999999999</c:v>
                </c:pt>
                <c:pt idx="21">
                  <c:v>1.405</c:v>
                </c:pt>
                <c:pt idx="22">
                  <c:v>2.246</c:v>
                </c:pt>
                <c:pt idx="23">
                  <c:v>1.913</c:v>
                </c:pt>
                <c:pt idx="24">
                  <c:v>2.0910000000000002</c:v>
                </c:pt>
                <c:pt idx="25">
                  <c:v>1.849</c:v>
                </c:pt>
                <c:pt idx="26">
                  <c:v>1.294</c:v>
                </c:pt>
                <c:pt idx="27">
                  <c:v>3.9E-2</c:v>
                </c:pt>
                <c:pt idx="28">
                  <c:v>1.014</c:v>
                </c:pt>
                <c:pt idx="29">
                  <c:v>0.49299999999999999</c:v>
                </c:pt>
                <c:pt idx="30">
                  <c:v>1.9259999999999999</c:v>
                </c:pt>
                <c:pt idx="31">
                  <c:v>1.028</c:v>
                </c:pt>
                <c:pt idx="32">
                  <c:v>1.4330000000000001</c:v>
                </c:pt>
                <c:pt idx="33">
                  <c:v>0.33800000000000002</c:v>
                </c:pt>
                <c:pt idx="34">
                  <c:v>0.83499999999999996</c:v>
                </c:pt>
                <c:pt idx="35">
                  <c:v>0.92600000000000005</c:v>
                </c:pt>
                <c:pt idx="36">
                  <c:v>0.88500000000000001</c:v>
                </c:pt>
                <c:pt idx="37">
                  <c:v>0.36799999999999999</c:v>
                </c:pt>
                <c:pt idx="38">
                  <c:v>0.64500000000000002</c:v>
                </c:pt>
                <c:pt idx="39">
                  <c:v>2.19</c:v>
                </c:pt>
                <c:pt idx="40">
                  <c:v>0.82</c:v>
                </c:pt>
                <c:pt idx="41">
                  <c:v>1.2669999999999999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1-4DC4-95E0-437DAFBC7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460576"/>
        <c:axId val="465460904"/>
      </c:barChart>
      <c:catAx>
        <c:axId val="4654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under</a:t>
                </a:r>
                <a:r>
                  <a:rPr lang="en-US" baseline="0"/>
                  <a:t> 21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60904"/>
        <c:crosses val="autoZero"/>
        <c:auto val="1"/>
        <c:lblAlgn val="ctr"/>
        <c:lblOffset val="100"/>
        <c:noMultiLvlLbl val="0"/>
      </c:catAx>
      <c:valAx>
        <c:axId val="46546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Accidents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6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[Bartley_Data Analysis_Case Study 3.xlsx]Numerical and Graphical Summary!PivotTable16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'Numerical and Graphical Summary'!$F$23</c:f>
              <c:strCache>
                <c:ptCount val="1"/>
                <c:pt idx="0">
                  <c:v>Sum of Fatal Accidents
per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'Numerical and Graphical Summary'!$E$24:$E$35</c:f>
              <c:strCach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strCache>
            </c:strRef>
          </c:cat>
          <c:val>
            <c:numRef>
              <c:f>'Numerical and Graphical Summary'!$F$24:$F$35</c:f>
              <c:numCache>
                <c:formatCode>General</c:formatCode>
                <c:ptCount val="11"/>
                <c:pt idx="0">
                  <c:v>6.1750000000000007</c:v>
                </c:pt>
                <c:pt idx="1">
                  <c:v>4.5600000000000005</c:v>
                </c:pt>
                <c:pt idx="2">
                  <c:v>3.4719999999999995</c:v>
                </c:pt>
                <c:pt idx="3">
                  <c:v>5.234</c:v>
                </c:pt>
                <c:pt idx="4">
                  <c:v>7.9239999999999995</c:v>
                </c:pt>
                <c:pt idx="5">
                  <c:v>6.7379999999999995</c:v>
                </c:pt>
                <c:pt idx="6">
                  <c:v>11.183</c:v>
                </c:pt>
                <c:pt idx="7">
                  <c:v>8.6610000000000014</c:v>
                </c:pt>
                <c:pt idx="8">
                  <c:v>9.3670000000000009</c:v>
                </c:pt>
                <c:pt idx="9">
                  <c:v>9.9829999999999988</c:v>
                </c:pt>
                <c:pt idx="10">
                  <c:v>7.444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9-4B97-A10B-DB80952D96DC}"/>
            </c:ext>
          </c:extLst>
        </c:ser>
        <c:ser>
          <c:idx val="1"/>
          <c:order val="1"/>
          <c:tx>
            <c:strRef>
              <c:f>'Numerical and Graphical Summary'!$G$23</c:f>
              <c:strCache>
                <c:ptCount val="1"/>
                <c:pt idx="0">
                  <c:v>Average of Fatal Accidents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'Numerical and Graphical Summary'!$E$24:$E$35</c:f>
              <c:strCach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strCache>
            </c:strRef>
          </c:cat>
          <c:val>
            <c:numRef>
              <c:f>'Numerical and Graphical Summary'!$G$24:$G$35</c:f>
              <c:numCache>
                <c:formatCode>0.00</c:formatCode>
                <c:ptCount val="11"/>
                <c:pt idx="0">
                  <c:v>1.0291666666666668</c:v>
                </c:pt>
                <c:pt idx="1">
                  <c:v>0.91200000000000014</c:v>
                </c:pt>
                <c:pt idx="2">
                  <c:v>0.86799999999999988</c:v>
                </c:pt>
                <c:pt idx="3">
                  <c:v>1.7446666666666666</c:v>
                </c:pt>
                <c:pt idx="4">
                  <c:v>1.5848</c:v>
                </c:pt>
                <c:pt idx="5">
                  <c:v>2.246</c:v>
                </c:pt>
                <c:pt idx="6">
                  <c:v>2.2366000000000001</c:v>
                </c:pt>
                <c:pt idx="7">
                  <c:v>2.8870000000000005</c:v>
                </c:pt>
                <c:pt idx="8">
                  <c:v>3.1223333333333336</c:v>
                </c:pt>
                <c:pt idx="9">
                  <c:v>3.3276666666666661</c:v>
                </c:pt>
                <c:pt idx="10">
                  <c:v>3.722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9-4B97-A10B-DB80952D9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951432"/>
        <c:axId val="464954384"/>
      </c:barChart>
      <c:catAx>
        <c:axId val="4649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54384"/>
        <c:crosses val="autoZero"/>
        <c:auto val="1"/>
        <c:lblAlgn val="ctr"/>
        <c:lblOffset val="100"/>
        <c:noMultiLvlLbl val="0"/>
      </c:catAx>
      <c:valAx>
        <c:axId val="4649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showing Fatal Accidents
per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'Numerical and Graphical Summary'!$B$7</c:f>
              <c:strCache>
                <c:ptCount val="1"/>
                <c:pt idx="0">
                  <c:v>Fatal Accidents
per 1000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'Numerical and Graphical Summary'!$A$8:$A$49</c:f>
              <c:numCache>
                <c:formatCode>General</c:formatCode>
                <c:ptCount val="42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</c:numCache>
            </c:numRef>
          </c:xVal>
          <c:yVal>
            <c:numRef>
              <c:f>'Numerical and Graphical Summary'!$B$8:$B$49</c:f>
              <c:numCache>
                <c:formatCode>General</c:formatCode>
                <c:ptCount val="42"/>
                <c:pt idx="0">
                  <c:v>3.83</c:v>
                </c:pt>
                <c:pt idx="1">
                  <c:v>3.6139999999999999</c:v>
                </c:pt>
                <c:pt idx="2">
                  <c:v>2.6269999999999998</c:v>
                </c:pt>
                <c:pt idx="3">
                  <c:v>4.0999999999999996</c:v>
                </c:pt>
                <c:pt idx="4">
                  <c:v>3.2559999999999998</c:v>
                </c:pt>
                <c:pt idx="5">
                  <c:v>2.8010000000000002</c:v>
                </c:pt>
                <c:pt idx="6">
                  <c:v>3.6230000000000002</c:v>
                </c:pt>
                <c:pt idx="7">
                  <c:v>2.9430000000000001</c:v>
                </c:pt>
                <c:pt idx="8">
                  <c:v>2.6230000000000002</c:v>
                </c:pt>
                <c:pt idx="9">
                  <c:v>3.2240000000000002</c:v>
                </c:pt>
                <c:pt idx="10">
                  <c:v>2.8140000000000001</c:v>
                </c:pt>
                <c:pt idx="11">
                  <c:v>2.855</c:v>
                </c:pt>
                <c:pt idx="12">
                  <c:v>2.3519999999999999</c:v>
                </c:pt>
                <c:pt idx="13">
                  <c:v>2.89</c:v>
                </c:pt>
                <c:pt idx="14">
                  <c:v>1.4430000000000001</c:v>
                </c:pt>
                <c:pt idx="15">
                  <c:v>1.643</c:v>
                </c:pt>
                <c:pt idx="16">
                  <c:v>2.9620000000000002</c:v>
                </c:pt>
                <c:pt idx="17">
                  <c:v>1.1419999999999999</c:v>
                </c:pt>
                <c:pt idx="18">
                  <c:v>2.6339999999999999</c:v>
                </c:pt>
                <c:pt idx="19">
                  <c:v>0.70799999999999996</c:v>
                </c:pt>
                <c:pt idx="20">
                  <c:v>1.6519999999999999</c:v>
                </c:pt>
                <c:pt idx="21">
                  <c:v>1.405</c:v>
                </c:pt>
                <c:pt idx="22">
                  <c:v>2.246</c:v>
                </c:pt>
                <c:pt idx="23">
                  <c:v>1.913</c:v>
                </c:pt>
                <c:pt idx="24">
                  <c:v>2.0910000000000002</c:v>
                </c:pt>
                <c:pt idx="25">
                  <c:v>1.849</c:v>
                </c:pt>
                <c:pt idx="26">
                  <c:v>1.294</c:v>
                </c:pt>
                <c:pt idx="27">
                  <c:v>3.9E-2</c:v>
                </c:pt>
                <c:pt idx="28">
                  <c:v>1.014</c:v>
                </c:pt>
                <c:pt idx="29">
                  <c:v>0.49299999999999999</c:v>
                </c:pt>
                <c:pt idx="30">
                  <c:v>1.9259999999999999</c:v>
                </c:pt>
                <c:pt idx="31">
                  <c:v>1.028</c:v>
                </c:pt>
                <c:pt idx="32">
                  <c:v>1.4330000000000001</c:v>
                </c:pt>
                <c:pt idx="33">
                  <c:v>0.33800000000000002</c:v>
                </c:pt>
                <c:pt idx="34">
                  <c:v>0.83499999999999996</c:v>
                </c:pt>
                <c:pt idx="35">
                  <c:v>0.92600000000000005</c:v>
                </c:pt>
                <c:pt idx="36">
                  <c:v>0.88500000000000001</c:v>
                </c:pt>
                <c:pt idx="37">
                  <c:v>0.36799999999999999</c:v>
                </c:pt>
                <c:pt idx="38">
                  <c:v>0.64500000000000002</c:v>
                </c:pt>
                <c:pt idx="39">
                  <c:v>2.19</c:v>
                </c:pt>
                <c:pt idx="40">
                  <c:v>0.82</c:v>
                </c:pt>
                <c:pt idx="41">
                  <c:v>1.2669999999999999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E-4A2D-AFC6-175388EA4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075608"/>
        <c:axId val="667080856"/>
      </c:scatterChart>
      <c:valAx>
        <c:axId val="66707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80856"/>
        <c:crosses val="autoZero"/>
        <c:crossBetween val="midCat"/>
      </c:valAx>
      <c:valAx>
        <c:axId val="66708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7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28575</xdr:rowOff>
    </xdr:from>
    <xdr:to>
      <xdr:col>9</xdr:col>
      <xdr:colOff>66000</xdr:colOff>
      <xdr:row>5</xdr:row>
      <xdr:rowOff>28456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977115-A651-4365-919C-6704F5B18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28575"/>
          <a:ext cx="5400000" cy="952381"/>
        </a:xfrm>
        <a:prstGeom prst="rect">
          <a:avLst/>
        </a:prstGeom>
      </xdr:spPr>
    </xdr:pic>
    <xdr:clientData/>
  </xdr:twoCellAnchor>
  <xdr:twoCellAnchor>
    <xdr:from>
      <xdr:col>3</xdr:col>
      <xdr:colOff>9524</xdr:colOff>
      <xdr:row>7</xdr:row>
      <xdr:rowOff>28575</xdr:rowOff>
    </xdr:from>
    <xdr:to>
      <xdr:col>9</xdr:col>
      <xdr:colOff>380999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B3E3FC-9106-43A7-B2BE-4C27106CD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21</xdr:row>
      <xdr:rowOff>195262</xdr:rowOff>
    </xdr:from>
    <xdr:to>
      <xdr:col>18</xdr:col>
      <xdr:colOff>371475</xdr:colOff>
      <xdr:row>35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BD05E-ED3D-4667-A4C7-8F2B64DF8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19050</xdr:colOff>
      <xdr:row>37</xdr:row>
      <xdr:rowOff>4762</xdr:rowOff>
    </xdr:from>
    <xdr:to>
      <xdr:col>6</xdr:col>
      <xdr:colOff>1095375</xdr:colOff>
      <xdr:row>50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87DA81-8250-4D5C-9710-7EB107C3E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23</xdr:row>
      <xdr:rowOff>190499</xdr:rowOff>
    </xdr:from>
    <xdr:to>
      <xdr:col>12</xdr:col>
      <xdr:colOff>819150</xdr:colOff>
      <xdr:row>46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1B7117-13A1-4938-AF9A-2D50A719ADB3}"/>
            </a:ext>
          </a:extLst>
        </xdr:cNvPr>
        <xdr:cNvSpPr txBox="1"/>
      </xdr:nvSpPr>
      <xdr:spPr>
        <a:xfrm>
          <a:off x="2447925" y="5819774"/>
          <a:ext cx="8067675" cy="4400551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intercept for the regression</a:t>
          </a:r>
          <a:r>
            <a:rPr lang="en-US" sz="1100" baseline="0"/>
            <a:t> equation is -1. 5974. A slope of 0.2871 for the x variable (percent under 21). The regression equation that results is  y= 0.2871x -1.5974.  This equation van be used to find an unknown number of fatalities given the percent under 21. When x=o, y= to the intercept.  It has a pretty small standard deviation of 0.0294</a:t>
          </a:r>
        </a:p>
        <a:p>
          <a:r>
            <a:rPr lang="en-US" sz="1100" baseline="0"/>
            <a:t>In doing a Hypothesis test, let Ho= No significant relationship between the percent under 21 and number of fatalities.</a:t>
          </a:r>
        </a:p>
        <a:p>
          <a:r>
            <a:rPr lang="en-US" sz="1100" baseline="0"/>
            <a:t>The p-value is 0.0001. Using alpha =0.05,  we can reject Ho that there is no significant relationship and conclude that there is a significant relationship between the two variables since p=0.0001&lt; alpha=0.05.</a:t>
          </a:r>
        </a:p>
        <a:p>
          <a:r>
            <a:rPr lang="en-US" sz="1100" baseline="0"/>
            <a:t>Using 95% confidence Interval, we also see a relationship between the two variables since the lower limit is 0.23 and the upper limit is 0.35. Pretty small interval and does not include 0. </a:t>
          </a:r>
        </a:p>
        <a:p>
          <a:endParaRPr lang="en-US" sz="1100" baseline="0"/>
        </a:p>
        <a:p>
          <a:r>
            <a:rPr lang="en-US" sz="1100" baseline="0"/>
            <a:t>For the Anova interpretation, we see that the this statistic in J17 is 0.0000 with 1 degree of freedom.  Performing an F-test, using the same Ho and alpha as before mentioned, we would also reject Ho and conclude that there is a significant relationship between percent under 21 and number of fatalities since significance F statistics=0.000&lt;0.05.  We also see that the F value in I17 is 95.3965 is lower than the result of an F test in excel with confidence interval 0.95 (F.INV) of 4.0847. A 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tatistics of of 9.7671 is our t -test of significance value. The t-test shows a result of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2.02108.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/>
            <a:t>This further confirm our finding as the result of 2.02108&lt; 9.7671.</a:t>
          </a:r>
        </a:p>
        <a:p>
          <a:endParaRPr lang="en-US" sz="1100" baseline="0"/>
        </a:p>
        <a:p>
          <a:r>
            <a:rPr lang="en-US" sz="1100" baseline="0"/>
            <a:t>Regarding, the Regression Statistics, it shows a coefficient correlation of 0.8394 which indicates a strong positive relationship between the two variables.  The coefficient of determination(R squared) of .7046 tells us that about 70% of the data points follow the regression. This means that 70% of the percent under 21 influences the number of fatalities.  We prefer a bit higher but not bad.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From this analysis of all 3 points mentioned above</a:t>
          </a:r>
          <a:r>
            <a:rPr lang="en-US" sz="1100" baseline="0"/>
            <a:t>, I can conclude that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higher the percent under 21, the greater the number of fatalities.  I therefore recommend that the percentage of drivers under 21, be kept to the smallest possible percent to avoid an escalation in  the number of fatalities.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anna Marie" refreshedDate="44118.694771064816" createdVersion="6" refreshedVersion="6" minRefreshableVersion="3" recordCount="42" xr:uid="{77D16824-90BE-45DF-B1B4-539707F00D87}">
  <cacheSource type="worksheet">
    <worksheetSource ref="A7:B49" sheet="Numerical and Graphical Summary"/>
  </cacheSource>
  <cacheFields count="2">
    <cacheField name="Percent_x000a_Under 21" numFmtId="0">
      <sharedItems containsSemiMixedTypes="0" containsString="0" containsNumber="1" containsInteger="1" minValue="8" maxValue="18" count="11">
        <n v="18"/>
        <n v="17"/>
        <n v="16"/>
        <n v="15"/>
        <n v="14"/>
        <n v="13"/>
        <n v="12"/>
        <n v="11"/>
        <n v="10"/>
        <n v="9"/>
        <n v="8"/>
      </sharedItems>
    </cacheField>
    <cacheField name="Fatal Accidents_x000a_per 1000" numFmtId="0">
      <sharedItems containsSemiMixedTypes="0" containsString="0" containsNumber="1" minValue="3.9E-2" maxValue="4.0999999999999996" count="42">
        <n v="3.83"/>
        <n v="3.6139999999999999"/>
        <n v="2.6269999999999998"/>
        <n v="4.0999999999999996"/>
        <n v="3.2559999999999998"/>
        <n v="2.8010000000000002"/>
        <n v="3.6230000000000002"/>
        <n v="2.9430000000000001"/>
        <n v="2.6230000000000002"/>
        <n v="3.2240000000000002"/>
        <n v="2.8140000000000001"/>
        <n v="2.855"/>
        <n v="2.3519999999999999"/>
        <n v="2.89"/>
        <n v="1.4430000000000001"/>
        <n v="1.643"/>
        <n v="2.9620000000000002"/>
        <n v="1.1419999999999999"/>
        <n v="2.6339999999999999"/>
        <n v="0.70799999999999996"/>
        <n v="1.6519999999999999"/>
        <n v="1.405"/>
        <n v="2.246"/>
        <n v="1.913"/>
        <n v="2.0910000000000002"/>
        <n v="1.849"/>
        <n v="1.294"/>
        <n v="3.9E-2"/>
        <n v="1.014"/>
        <n v="0.49299999999999999"/>
        <n v="1.9259999999999999"/>
        <n v="1.028"/>
        <n v="1.4330000000000001"/>
        <n v="0.33800000000000002"/>
        <n v="0.83499999999999996"/>
        <n v="0.92600000000000005"/>
        <n v="0.88500000000000001"/>
        <n v="0.36799999999999999"/>
        <n v="0.64500000000000002"/>
        <n v="2.19"/>
        <n v="0.82"/>
        <n v="1.2669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</r>
  <r>
    <x v="0"/>
    <x v="1"/>
  </r>
  <r>
    <x v="1"/>
    <x v="2"/>
  </r>
  <r>
    <x v="1"/>
    <x v="3"/>
  </r>
  <r>
    <x v="1"/>
    <x v="4"/>
  </r>
  <r>
    <x v="2"/>
    <x v="5"/>
  </r>
  <r>
    <x v="2"/>
    <x v="6"/>
  </r>
  <r>
    <x v="2"/>
    <x v="7"/>
  </r>
  <r>
    <x v="3"/>
    <x v="8"/>
  </r>
  <r>
    <x v="3"/>
    <x v="9"/>
  </r>
  <r>
    <x v="3"/>
    <x v="10"/>
  </r>
  <r>
    <x v="4"/>
    <x v="11"/>
  </r>
  <r>
    <x v="4"/>
    <x v="12"/>
  </r>
  <r>
    <x v="4"/>
    <x v="13"/>
  </r>
  <r>
    <x v="4"/>
    <x v="14"/>
  </r>
  <r>
    <x v="4"/>
    <x v="15"/>
  </r>
  <r>
    <x v="5"/>
    <x v="16"/>
  </r>
  <r>
    <x v="5"/>
    <x v="17"/>
  </r>
  <r>
    <x v="5"/>
    <x v="18"/>
  </r>
  <r>
    <x v="6"/>
    <x v="19"/>
  </r>
  <r>
    <x v="6"/>
    <x v="20"/>
  </r>
  <r>
    <x v="6"/>
    <x v="21"/>
  </r>
  <r>
    <x v="6"/>
    <x v="22"/>
  </r>
  <r>
    <x v="6"/>
    <x v="23"/>
  </r>
  <r>
    <x v="7"/>
    <x v="24"/>
  </r>
  <r>
    <x v="7"/>
    <x v="25"/>
  </r>
  <r>
    <x v="7"/>
    <x v="26"/>
  </r>
  <r>
    <x v="8"/>
    <x v="27"/>
  </r>
  <r>
    <x v="8"/>
    <x v="28"/>
  </r>
  <r>
    <x v="8"/>
    <x v="29"/>
  </r>
  <r>
    <x v="8"/>
    <x v="30"/>
  </r>
  <r>
    <x v="9"/>
    <x v="31"/>
  </r>
  <r>
    <x v="9"/>
    <x v="32"/>
  </r>
  <r>
    <x v="9"/>
    <x v="33"/>
  </r>
  <r>
    <x v="9"/>
    <x v="34"/>
  </r>
  <r>
    <x v="9"/>
    <x v="35"/>
  </r>
  <r>
    <x v="10"/>
    <x v="36"/>
  </r>
  <r>
    <x v="10"/>
    <x v="37"/>
  </r>
  <r>
    <x v="10"/>
    <x v="38"/>
  </r>
  <r>
    <x v="10"/>
    <x v="39"/>
  </r>
  <r>
    <x v="10"/>
    <x v="40"/>
  </r>
  <r>
    <x v="10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5F809-85B4-4A6F-BE25-3B6F546819C4}" name="PivotTable16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ercent under 21">
  <location ref="E23:G35" firstHeaderRow="0" firstDataRow="1" firstDataCol="1"/>
  <pivotFields count="2">
    <pivotField axis="axisRow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43">
        <item x="27"/>
        <item x="33"/>
        <item x="37"/>
        <item x="29"/>
        <item x="38"/>
        <item x="19"/>
        <item x="40"/>
        <item x="34"/>
        <item x="36"/>
        <item x="35"/>
        <item x="28"/>
        <item x="31"/>
        <item x="17"/>
        <item x="41"/>
        <item x="26"/>
        <item x="21"/>
        <item x="32"/>
        <item x="14"/>
        <item x="15"/>
        <item x="20"/>
        <item x="25"/>
        <item x="23"/>
        <item x="30"/>
        <item x="24"/>
        <item x="39"/>
        <item x="22"/>
        <item x="12"/>
        <item x="8"/>
        <item x="2"/>
        <item x="18"/>
        <item x="5"/>
        <item x="10"/>
        <item x="11"/>
        <item x="13"/>
        <item x="7"/>
        <item x="16"/>
        <item x="9"/>
        <item x="4"/>
        <item x="1"/>
        <item x="6"/>
        <item x="0"/>
        <item x="3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atal Accidents_x000a_per 1000" fld="1" baseField="0" baseItem="0"/>
    <dataField name="Average of Fatal Accidents" fld="1" subtotal="average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CE701-5968-4BE0-B3B5-89BD60F7E960}">
  <dimension ref="A1:Q49"/>
  <sheetViews>
    <sheetView topLeftCell="A25" workbookViewId="0">
      <selection activeCell="N42" sqref="N42"/>
    </sheetView>
  </sheetViews>
  <sheetFormatPr defaultRowHeight="15" x14ac:dyDescent="0.25"/>
  <cols>
    <col min="5" max="5" width="13.140625" bestFit="1" customWidth="1"/>
    <col min="6" max="6" width="30.140625" bestFit="1" customWidth="1"/>
    <col min="7" max="7" width="24.7109375" bestFit="1" customWidth="1"/>
    <col min="8" max="10" width="6" bestFit="1" customWidth="1"/>
    <col min="11" max="11" width="7.7109375" bestFit="1" customWidth="1"/>
    <col min="12" max="12" width="5" bestFit="1" customWidth="1"/>
    <col min="13" max="13" width="6" bestFit="1" customWidth="1"/>
    <col min="14" max="14" width="18.140625" bestFit="1" customWidth="1"/>
    <col min="15" max="15" width="12.7109375" bestFit="1" customWidth="1"/>
    <col min="16" max="16" width="18.140625" bestFit="1" customWidth="1"/>
    <col min="17" max="17" width="12.7109375" bestFit="1" customWidth="1"/>
    <col min="18" max="29" width="6" bestFit="1" customWidth="1"/>
    <col min="30" max="30" width="5" bestFit="1" customWidth="1"/>
    <col min="31" max="38" width="6" bestFit="1" customWidth="1"/>
    <col min="39" max="39" width="5" bestFit="1" customWidth="1"/>
    <col min="40" max="45" width="6" bestFit="1" customWidth="1"/>
    <col min="46" max="46" width="5" bestFit="1" customWidth="1"/>
    <col min="47" max="47" width="4" bestFit="1" customWidth="1"/>
    <col min="48" max="48" width="11.28515625" bestFit="1" customWidth="1"/>
  </cols>
  <sheetData>
    <row r="1" spans="1:17" x14ac:dyDescent="0.25">
      <c r="A1" t="s">
        <v>0</v>
      </c>
    </row>
    <row r="2" spans="1:17" x14ac:dyDescent="0.25">
      <c r="A2" t="s">
        <v>1</v>
      </c>
    </row>
    <row r="3" spans="1:17" x14ac:dyDescent="0.25">
      <c r="A3" t="s">
        <v>2</v>
      </c>
    </row>
    <row r="6" spans="1:17" ht="30" customHeight="1" x14ac:dyDescent="0.25">
      <c r="N6" s="28" t="s">
        <v>46</v>
      </c>
      <c r="O6" s="28"/>
      <c r="P6" s="28"/>
      <c r="Q6" s="25"/>
    </row>
    <row r="7" spans="1:17" ht="78.75" x14ac:dyDescent="0.25">
      <c r="A7" s="1" t="s">
        <v>3</v>
      </c>
      <c r="B7" s="1" t="s">
        <v>4</v>
      </c>
      <c r="N7" s="24" t="s">
        <v>47</v>
      </c>
      <c r="O7" s="24" t="s">
        <v>3</v>
      </c>
      <c r="P7" s="24" t="s">
        <v>4</v>
      </c>
    </row>
    <row r="8" spans="1:17" ht="15.75" x14ac:dyDescent="0.25">
      <c r="A8" s="2">
        <v>18</v>
      </c>
      <c r="B8" s="2">
        <v>3.83</v>
      </c>
      <c r="N8" s="9" t="s">
        <v>5</v>
      </c>
      <c r="O8" s="9">
        <v>12.261904761904763</v>
      </c>
      <c r="P8" s="9">
        <v>1.9224047619047615</v>
      </c>
    </row>
    <row r="9" spans="1:17" ht="15.75" x14ac:dyDescent="0.25">
      <c r="A9" s="2">
        <v>18</v>
      </c>
      <c r="B9" s="2">
        <v>3.6139999999999999</v>
      </c>
      <c r="N9" s="9" t="s">
        <v>6</v>
      </c>
      <c r="O9" s="9">
        <v>0.48323763377484485</v>
      </c>
      <c r="P9" s="9">
        <v>0.16525728386878596</v>
      </c>
    </row>
    <row r="10" spans="1:17" ht="15.75" x14ac:dyDescent="0.25">
      <c r="A10" s="2">
        <v>17</v>
      </c>
      <c r="B10" s="2">
        <v>2.6269999999999998</v>
      </c>
      <c r="N10" s="9" t="s">
        <v>7</v>
      </c>
      <c r="O10" s="9">
        <v>12</v>
      </c>
      <c r="P10" s="9">
        <v>1.881</v>
      </c>
    </row>
    <row r="11" spans="1:17" ht="15.75" x14ac:dyDescent="0.25">
      <c r="A11" s="2">
        <v>17</v>
      </c>
      <c r="B11" s="2">
        <v>4.0999999999999996</v>
      </c>
      <c r="N11" s="9" t="s">
        <v>8</v>
      </c>
      <c r="O11" s="9">
        <v>8</v>
      </c>
      <c r="P11" s="9" t="e">
        <v>#N/A</v>
      </c>
    </row>
    <row r="12" spans="1:17" ht="15.75" x14ac:dyDescent="0.25">
      <c r="A12" s="2">
        <v>17</v>
      </c>
      <c r="B12" s="2">
        <v>3.2559999999999998</v>
      </c>
      <c r="N12" s="9" t="s">
        <v>9</v>
      </c>
      <c r="O12" s="9">
        <v>3.1317378002069498</v>
      </c>
      <c r="P12" s="9">
        <v>1.070989605276782</v>
      </c>
    </row>
    <row r="13" spans="1:17" ht="15.75" x14ac:dyDescent="0.25">
      <c r="A13" s="2">
        <v>16</v>
      </c>
      <c r="B13" s="2">
        <v>2.8010000000000002</v>
      </c>
      <c r="N13" s="9" t="s">
        <v>10</v>
      </c>
      <c r="O13" s="9">
        <v>9.8077816492450651</v>
      </c>
      <c r="P13" s="9">
        <v>1.1470187346109173</v>
      </c>
    </row>
    <row r="14" spans="1:17" ht="15.75" x14ac:dyDescent="0.25">
      <c r="A14" s="2">
        <v>16</v>
      </c>
      <c r="B14" s="2">
        <v>3.6230000000000002</v>
      </c>
      <c r="N14" s="9" t="s">
        <v>11</v>
      </c>
      <c r="O14" s="9">
        <v>-1.1371094980985039</v>
      </c>
      <c r="P14" s="9">
        <v>-0.97488875392921459</v>
      </c>
    </row>
    <row r="15" spans="1:17" ht="15.75" x14ac:dyDescent="0.25">
      <c r="A15" s="2">
        <v>16</v>
      </c>
      <c r="B15" s="2">
        <v>2.9430000000000001</v>
      </c>
      <c r="N15" s="9" t="s">
        <v>12</v>
      </c>
      <c r="O15" s="9">
        <v>0.21035727312391725</v>
      </c>
      <c r="P15" s="9">
        <v>0.19316440439918769</v>
      </c>
    </row>
    <row r="16" spans="1:17" ht="15.75" x14ac:dyDescent="0.25">
      <c r="A16" s="2">
        <v>15</v>
      </c>
      <c r="B16" s="2">
        <v>2.6230000000000002</v>
      </c>
      <c r="N16" s="9" t="s">
        <v>13</v>
      </c>
      <c r="O16" s="9">
        <v>10</v>
      </c>
      <c r="P16" s="9">
        <v>4.0609999999999999</v>
      </c>
    </row>
    <row r="17" spans="1:16" ht="15.75" x14ac:dyDescent="0.25">
      <c r="A17" s="2">
        <v>15</v>
      </c>
      <c r="B17" s="2">
        <v>3.2240000000000002</v>
      </c>
      <c r="N17" s="9" t="s">
        <v>14</v>
      </c>
      <c r="O17" s="9">
        <v>8</v>
      </c>
      <c r="P17" s="9">
        <v>3.9E-2</v>
      </c>
    </row>
    <row r="18" spans="1:16" ht="15.75" x14ac:dyDescent="0.25">
      <c r="A18" s="2">
        <v>15</v>
      </c>
      <c r="B18" s="2">
        <v>2.8140000000000001</v>
      </c>
      <c r="N18" s="9" t="s">
        <v>15</v>
      </c>
      <c r="O18" s="9">
        <v>18</v>
      </c>
      <c r="P18" s="9">
        <v>4.0999999999999996</v>
      </c>
    </row>
    <row r="19" spans="1:16" ht="15.75" x14ac:dyDescent="0.25">
      <c r="A19" s="2">
        <v>14</v>
      </c>
      <c r="B19" s="2">
        <v>2.855</v>
      </c>
      <c r="N19" s="9" t="s">
        <v>16</v>
      </c>
      <c r="O19" s="9">
        <v>515</v>
      </c>
      <c r="P19" s="9">
        <v>80.740999999999985</v>
      </c>
    </row>
    <row r="20" spans="1:16" ht="16.5" thickBot="1" x14ac:dyDescent="0.3">
      <c r="A20" s="2">
        <v>14</v>
      </c>
      <c r="B20" s="2">
        <v>2.3519999999999999</v>
      </c>
      <c r="N20" s="11" t="s">
        <v>17</v>
      </c>
      <c r="O20" s="11">
        <v>42</v>
      </c>
      <c r="P20" s="11">
        <v>42</v>
      </c>
    </row>
    <row r="21" spans="1:16" ht="15.75" x14ac:dyDescent="0.25">
      <c r="A21" s="2">
        <v>14</v>
      </c>
      <c r="B21" s="2">
        <v>2.89</v>
      </c>
    </row>
    <row r="22" spans="1:16" ht="15.75" x14ac:dyDescent="0.25">
      <c r="A22" s="2">
        <v>14</v>
      </c>
      <c r="B22" s="2">
        <v>1.4430000000000001</v>
      </c>
    </row>
    <row r="23" spans="1:16" ht="15.75" x14ac:dyDescent="0.25">
      <c r="A23" s="2">
        <v>14</v>
      </c>
      <c r="B23" s="2">
        <v>1.643</v>
      </c>
      <c r="E23" s="3" t="s">
        <v>45</v>
      </c>
      <c r="F23" t="s">
        <v>19</v>
      </c>
      <c r="G23" t="s">
        <v>20</v>
      </c>
    </row>
    <row r="24" spans="1:16" ht="15.75" x14ac:dyDescent="0.25">
      <c r="A24" s="2">
        <v>13</v>
      </c>
      <c r="B24" s="2">
        <v>2.9620000000000002</v>
      </c>
      <c r="E24" s="4">
        <v>8</v>
      </c>
      <c r="F24" s="5">
        <v>6.1750000000000007</v>
      </c>
      <c r="G24" s="6">
        <v>1.0291666666666668</v>
      </c>
    </row>
    <row r="25" spans="1:16" ht="15.75" x14ac:dyDescent="0.25">
      <c r="A25" s="2">
        <v>13</v>
      </c>
      <c r="B25" s="2">
        <v>1.1419999999999999</v>
      </c>
      <c r="E25" s="4">
        <v>9</v>
      </c>
      <c r="F25" s="5">
        <v>4.5600000000000005</v>
      </c>
      <c r="G25" s="6">
        <v>0.91200000000000014</v>
      </c>
    </row>
    <row r="26" spans="1:16" ht="15.75" x14ac:dyDescent="0.25">
      <c r="A26" s="2">
        <v>13</v>
      </c>
      <c r="B26" s="2">
        <v>2.6339999999999999</v>
      </c>
      <c r="E26" s="4">
        <v>10</v>
      </c>
      <c r="F26" s="5">
        <v>3.4719999999999995</v>
      </c>
      <c r="G26" s="6">
        <v>0.86799999999999988</v>
      </c>
    </row>
    <row r="27" spans="1:16" ht="15.75" x14ac:dyDescent="0.25">
      <c r="A27" s="2">
        <v>12</v>
      </c>
      <c r="B27" s="2">
        <v>0.70799999999999996</v>
      </c>
      <c r="E27" s="4">
        <v>11</v>
      </c>
      <c r="F27" s="5">
        <v>5.234</v>
      </c>
      <c r="G27" s="6">
        <v>1.7446666666666666</v>
      </c>
    </row>
    <row r="28" spans="1:16" ht="15.75" x14ac:dyDescent="0.25">
      <c r="A28" s="2">
        <v>12</v>
      </c>
      <c r="B28" s="2">
        <v>1.6519999999999999</v>
      </c>
      <c r="E28" s="4">
        <v>12</v>
      </c>
      <c r="F28" s="5">
        <v>7.9239999999999995</v>
      </c>
      <c r="G28" s="6">
        <v>1.5848</v>
      </c>
    </row>
    <row r="29" spans="1:16" ht="15.75" x14ac:dyDescent="0.25">
      <c r="A29" s="2">
        <v>12</v>
      </c>
      <c r="B29" s="2">
        <v>1.405</v>
      </c>
      <c r="E29" s="4">
        <v>13</v>
      </c>
      <c r="F29" s="5">
        <v>6.7379999999999995</v>
      </c>
      <c r="G29" s="6">
        <v>2.246</v>
      </c>
    </row>
    <row r="30" spans="1:16" ht="15.75" x14ac:dyDescent="0.25">
      <c r="A30" s="2">
        <v>12</v>
      </c>
      <c r="B30" s="2">
        <v>2.246</v>
      </c>
      <c r="E30" s="4">
        <v>14</v>
      </c>
      <c r="F30" s="5">
        <v>11.183</v>
      </c>
      <c r="G30" s="6">
        <v>2.2366000000000001</v>
      </c>
    </row>
    <row r="31" spans="1:16" ht="15.75" x14ac:dyDescent="0.25">
      <c r="A31" s="2">
        <v>12</v>
      </c>
      <c r="B31" s="2">
        <v>1.913</v>
      </c>
      <c r="E31" s="4">
        <v>15</v>
      </c>
      <c r="F31" s="5">
        <v>8.6610000000000014</v>
      </c>
      <c r="G31" s="6">
        <v>2.8870000000000005</v>
      </c>
    </row>
    <row r="32" spans="1:16" ht="15.75" x14ac:dyDescent="0.25">
      <c r="A32" s="2">
        <v>11</v>
      </c>
      <c r="B32" s="2">
        <v>2.0910000000000002</v>
      </c>
      <c r="E32" s="4">
        <v>16</v>
      </c>
      <c r="F32" s="5">
        <v>9.3670000000000009</v>
      </c>
      <c r="G32" s="6">
        <v>3.1223333333333336</v>
      </c>
    </row>
    <row r="33" spans="1:11" ht="15.75" x14ac:dyDescent="0.25">
      <c r="A33" s="2">
        <v>11</v>
      </c>
      <c r="B33" s="2">
        <v>1.849</v>
      </c>
      <c r="E33" s="4">
        <v>17</v>
      </c>
      <c r="F33" s="5">
        <v>9.9829999999999988</v>
      </c>
      <c r="G33" s="6">
        <v>3.3276666666666661</v>
      </c>
    </row>
    <row r="34" spans="1:11" ht="15.75" x14ac:dyDescent="0.25">
      <c r="A34" s="2">
        <v>11</v>
      </c>
      <c r="B34" s="2">
        <v>1.294</v>
      </c>
      <c r="E34" s="4">
        <v>18</v>
      </c>
      <c r="F34" s="5">
        <v>7.444</v>
      </c>
      <c r="G34" s="6">
        <v>3.722</v>
      </c>
    </row>
    <row r="35" spans="1:11" ht="15.75" x14ac:dyDescent="0.25">
      <c r="A35" s="2">
        <v>10</v>
      </c>
      <c r="B35" s="2">
        <v>3.9E-2</v>
      </c>
      <c r="E35" s="4" t="s">
        <v>18</v>
      </c>
      <c r="F35" s="5">
        <v>80.740999999999985</v>
      </c>
      <c r="G35" s="6">
        <v>1.9224047619047615</v>
      </c>
    </row>
    <row r="36" spans="1:11" ht="15.75" x14ac:dyDescent="0.25">
      <c r="A36" s="2">
        <v>10</v>
      </c>
      <c r="B36" s="2">
        <v>1.014</v>
      </c>
    </row>
    <row r="37" spans="1:11" ht="15.75" x14ac:dyDescent="0.25">
      <c r="A37" s="2">
        <v>10</v>
      </c>
      <c r="B37" s="2">
        <v>0.49299999999999999</v>
      </c>
    </row>
    <row r="38" spans="1:11" ht="15.75" x14ac:dyDescent="0.25">
      <c r="A38" s="2">
        <v>10</v>
      </c>
      <c r="B38" s="2">
        <v>1.9259999999999999</v>
      </c>
    </row>
    <row r="39" spans="1:11" ht="18.75" x14ac:dyDescent="0.3">
      <c r="A39" s="2">
        <v>9</v>
      </c>
      <c r="B39" s="2">
        <v>1.028</v>
      </c>
      <c r="H39" s="26" t="s">
        <v>21</v>
      </c>
      <c r="I39" s="26"/>
      <c r="J39" s="26"/>
      <c r="K39" s="27">
        <f>CORREL(A7:A49,B7:B49)</f>
        <v>0.83938747951429959</v>
      </c>
    </row>
    <row r="40" spans="1:11" ht="15.75" x14ac:dyDescent="0.25">
      <c r="A40" s="2">
        <v>9</v>
      </c>
      <c r="B40" s="2">
        <v>1.4330000000000001</v>
      </c>
    </row>
    <row r="41" spans="1:11" ht="15.75" x14ac:dyDescent="0.25">
      <c r="A41" s="2">
        <v>9</v>
      </c>
      <c r="B41" s="2">
        <v>0.33800000000000002</v>
      </c>
    </row>
    <row r="42" spans="1:11" ht="15.75" x14ac:dyDescent="0.25">
      <c r="A42" s="2">
        <v>9</v>
      </c>
      <c r="B42" s="2">
        <v>0.83499999999999996</v>
      </c>
    </row>
    <row r="43" spans="1:11" ht="15.75" x14ac:dyDescent="0.25">
      <c r="A43" s="2">
        <v>9</v>
      </c>
      <c r="B43" s="2">
        <v>0.92600000000000005</v>
      </c>
    </row>
    <row r="44" spans="1:11" ht="15.75" x14ac:dyDescent="0.25">
      <c r="A44" s="2">
        <v>8</v>
      </c>
      <c r="B44" s="2">
        <v>0.88500000000000001</v>
      </c>
    </row>
    <row r="45" spans="1:11" ht="15.75" x14ac:dyDescent="0.25">
      <c r="A45" s="2">
        <v>8</v>
      </c>
      <c r="B45" s="2">
        <v>0.36799999999999999</v>
      </c>
    </row>
    <row r="46" spans="1:11" ht="15.75" x14ac:dyDescent="0.25">
      <c r="A46" s="2">
        <v>8</v>
      </c>
      <c r="B46" s="2">
        <v>0.64500000000000002</v>
      </c>
    </row>
    <row r="47" spans="1:11" ht="15.75" x14ac:dyDescent="0.25">
      <c r="A47" s="2">
        <v>8</v>
      </c>
      <c r="B47" s="2">
        <v>2.19</v>
      </c>
    </row>
    <row r="48" spans="1:11" ht="15.75" x14ac:dyDescent="0.25">
      <c r="A48" s="2">
        <v>8</v>
      </c>
      <c r="B48" s="2">
        <v>0.82</v>
      </c>
    </row>
    <row r="49" spans="1:2" ht="15.75" x14ac:dyDescent="0.25">
      <c r="A49" s="2">
        <v>8</v>
      </c>
      <c r="B49" s="2">
        <v>1.2669999999999999</v>
      </c>
    </row>
  </sheetData>
  <sortState xmlns:xlrd2="http://schemas.microsoft.com/office/spreadsheetml/2017/richdata2" ref="A8:B49">
    <sortCondition descending="1" ref="A7"/>
  </sortState>
  <mergeCells count="1">
    <mergeCell ref="N6:P6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5295-EC6C-40BF-93B6-91366D397C47}">
  <dimension ref="A2:N44"/>
  <sheetViews>
    <sheetView tabSelected="1" topLeftCell="A25" workbookViewId="0">
      <selection activeCell="M17" sqref="M17"/>
    </sheetView>
  </sheetViews>
  <sheetFormatPr defaultRowHeight="15" x14ac:dyDescent="0.25"/>
  <cols>
    <col min="5" max="5" width="18" bestFit="1" customWidth="1"/>
    <col min="6" max="6" width="12.7109375" bestFit="1" customWidth="1"/>
    <col min="7" max="7" width="14.7109375" bestFit="1" customWidth="1"/>
    <col min="8" max="8" width="12.85546875" bestFit="1" customWidth="1"/>
    <col min="9" max="9" width="12.5703125" bestFit="1" customWidth="1"/>
    <col min="10" max="10" width="13.5703125" bestFit="1" customWidth="1"/>
    <col min="11" max="11" width="11.7109375" bestFit="1" customWidth="1"/>
    <col min="12" max="12" width="12.7109375" bestFit="1" customWidth="1"/>
    <col min="13" max="13" width="12.5703125" bestFit="1" customWidth="1"/>
  </cols>
  <sheetData>
    <row r="2" spans="1:14" ht="78.75" x14ac:dyDescent="0.25">
      <c r="A2" s="1" t="s">
        <v>3</v>
      </c>
      <c r="B2" s="1" t="s">
        <v>4</v>
      </c>
    </row>
    <row r="3" spans="1:14" ht="15.75" x14ac:dyDescent="0.25">
      <c r="A3" s="2">
        <v>18</v>
      </c>
      <c r="B3" s="2">
        <v>3.83</v>
      </c>
    </row>
    <row r="4" spans="1:14" ht="15.75" x14ac:dyDescent="0.25">
      <c r="A4" s="2">
        <v>18</v>
      </c>
      <c r="B4" s="2">
        <v>3.6139999999999999</v>
      </c>
    </row>
    <row r="5" spans="1:14" ht="15.75" x14ac:dyDescent="0.25">
      <c r="A5" s="2">
        <v>17</v>
      </c>
      <c r="B5" s="2">
        <v>2.6269999999999998</v>
      </c>
    </row>
    <row r="6" spans="1:14" ht="15.75" x14ac:dyDescent="0.25">
      <c r="A6" s="2">
        <v>17</v>
      </c>
      <c r="B6" s="2">
        <v>4.0999999999999996</v>
      </c>
      <c r="E6" t="s">
        <v>22</v>
      </c>
    </row>
    <row r="7" spans="1:14" ht="16.5" thickBot="1" x14ac:dyDescent="0.3">
      <c r="A7" s="2">
        <v>17</v>
      </c>
      <c r="B7" s="2">
        <v>3.2559999999999998</v>
      </c>
    </row>
    <row r="8" spans="1:14" ht="15.75" x14ac:dyDescent="0.25">
      <c r="A8" s="2">
        <v>16</v>
      </c>
      <c r="B8" s="2">
        <v>2.8010000000000002</v>
      </c>
      <c r="E8" s="8" t="s">
        <v>23</v>
      </c>
      <c r="F8" s="8"/>
    </row>
    <row r="9" spans="1:14" ht="15.75" x14ac:dyDescent="0.25">
      <c r="A9" s="2">
        <v>16</v>
      </c>
      <c r="B9" s="2">
        <v>3.6230000000000002</v>
      </c>
      <c r="E9" s="9" t="s">
        <v>24</v>
      </c>
      <c r="F9" s="10">
        <v>0.83938747951429982</v>
      </c>
    </row>
    <row r="10" spans="1:14" ht="15.75" x14ac:dyDescent="0.25">
      <c r="A10" s="2">
        <v>16</v>
      </c>
      <c r="B10" s="2">
        <v>2.9430000000000001</v>
      </c>
      <c r="E10" s="9" t="s">
        <v>25</v>
      </c>
      <c r="F10" s="10">
        <v>0.70457134076536909</v>
      </c>
    </row>
    <row r="11" spans="1:14" ht="15.75" x14ac:dyDescent="0.25">
      <c r="A11" s="2">
        <v>15</v>
      </c>
      <c r="B11" s="2">
        <v>2.6230000000000002</v>
      </c>
      <c r="E11" s="9" t="s">
        <v>26</v>
      </c>
      <c r="F11" s="10">
        <v>0.69718562428450326</v>
      </c>
    </row>
    <row r="12" spans="1:14" ht="15.75" x14ac:dyDescent="0.25">
      <c r="A12" s="2">
        <v>15</v>
      </c>
      <c r="B12" s="2">
        <v>3.2240000000000002</v>
      </c>
      <c r="E12" s="9" t="s">
        <v>6</v>
      </c>
      <c r="F12" s="10">
        <v>0.58935028807593193</v>
      </c>
    </row>
    <row r="13" spans="1:14" ht="16.5" thickBot="1" x14ac:dyDescent="0.3">
      <c r="A13" s="2">
        <v>15</v>
      </c>
      <c r="B13" s="2">
        <v>2.8140000000000001</v>
      </c>
      <c r="E13" s="11" t="s">
        <v>27</v>
      </c>
      <c r="F13" s="12">
        <v>42</v>
      </c>
    </row>
    <row r="14" spans="1:14" ht="15.75" x14ac:dyDescent="0.25">
      <c r="A14" s="2">
        <v>14</v>
      </c>
      <c r="B14" s="2">
        <v>2.855</v>
      </c>
      <c r="N14" s="7"/>
    </row>
    <row r="15" spans="1:14" ht="16.5" thickBot="1" x14ac:dyDescent="0.3">
      <c r="A15" s="2">
        <v>14</v>
      </c>
      <c r="B15" s="2">
        <v>2.3519999999999999</v>
      </c>
      <c r="E15" s="13" t="s">
        <v>28</v>
      </c>
      <c r="F15" s="13"/>
      <c r="G15" s="13"/>
      <c r="H15" s="13"/>
      <c r="I15" s="13"/>
      <c r="J15" s="13"/>
      <c r="N15" s="7"/>
    </row>
    <row r="16" spans="1:14" ht="15.75" x14ac:dyDescent="0.25">
      <c r="A16" s="2">
        <v>14</v>
      </c>
      <c r="B16" s="2">
        <v>2.89</v>
      </c>
      <c r="E16" s="14"/>
      <c r="F16" s="14" t="s">
        <v>33</v>
      </c>
      <c r="G16" s="14" t="s">
        <v>34</v>
      </c>
      <c r="H16" s="14" t="s">
        <v>35</v>
      </c>
      <c r="I16" s="14" t="s">
        <v>36</v>
      </c>
      <c r="J16" s="14" t="s">
        <v>37</v>
      </c>
      <c r="L16" s="29" t="s">
        <v>48</v>
      </c>
      <c r="M16" s="30">
        <f>_xlfn.F.INV(0.95,1,40)</f>
        <v>4.0847457333016495</v>
      </c>
      <c r="N16" s="7"/>
    </row>
    <row r="17" spans="1:14" ht="15.75" x14ac:dyDescent="0.25">
      <c r="A17" s="2">
        <v>14</v>
      </c>
      <c r="B17" s="2">
        <v>1.4430000000000001</v>
      </c>
      <c r="E17" s="15" t="s">
        <v>29</v>
      </c>
      <c r="F17" s="15">
        <v>1</v>
      </c>
      <c r="G17" s="16">
        <v>33.134417636840254</v>
      </c>
      <c r="H17" s="16">
        <v>33.134417636840254</v>
      </c>
      <c r="I17" s="16">
        <v>95.396478133259919</v>
      </c>
      <c r="J17" s="16">
        <v>3.7935714992016746E-12</v>
      </c>
      <c r="L17" s="31" t="s">
        <v>49</v>
      </c>
      <c r="M17" s="32">
        <f>_xlfn.T.INV(0.975,40)</f>
        <v>2.0210753903062715</v>
      </c>
      <c r="N17" s="7"/>
    </row>
    <row r="18" spans="1:14" ht="15.75" x14ac:dyDescent="0.25">
      <c r="A18" s="2">
        <v>14</v>
      </c>
      <c r="B18" s="2">
        <v>1.643</v>
      </c>
      <c r="E18" s="15" t="s">
        <v>30</v>
      </c>
      <c r="F18" s="15">
        <v>40</v>
      </c>
      <c r="G18" s="16">
        <v>13.893350482207357</v>
      </c>
      <c r="H18" s="16">
        <v>0.3473337620551839</v>
      </c>
      <c r="I18" s="16"/>
      <c r="J18" s="16"/>
      <c r="N18" s="7"/>
    </row>
    <row r="19" spans="1:14" ht="16.5" thickBot="1" x14ac:dyDescent="0.3">
      <c r="A19" s="2">
        <v>13</v>
      </c>
      <c r="B19" s="2">
        <v>2.9620000000000002</v>
      </c>
      <c r="E19" s="17" t="s">
        <v>31</v>
      </c>
      <c r="F19" s="17">
        <v>41</v>
      </c>
      <c r="G19" s="18">
        <v>47.027768119047607</v>
      </c>
      <c r="H19" s="18"/>
      <c r="I19" s="18"/>
      <c r="J19" s="18"/>
      <c r="N19" s="7"/>
    </row>
    <row r="20" spans="1:14" ht="16.5" thickBot="1" x14ac:dyDescent="0.3">
      <c r="A20" s="2">
        <v>13</v>
      </c>
      <c r="B20" s="2">
        <v>1.1419999999999999</v>
      </c>
      <c r="N20" s="7"/>
    </row>
    <row r="21" spans="1:14" ht="15.75" x14ac:dyDescent="0.25">
      <c r="A21" s="2">
        <v>13</v>
      </c>
      <c r="B21" s="2">
        <v>2.6339999999999999</v>
      </c>
      <c r="E21" s="19"/>
      <c r="F21" s="19" t="s">
        <v>38</v>
      </c>
      <c r="G21" s="19" t="s">
        <v>6</v>
      </c>
      <c r="H21" s="19" t="s">
        <v>39</v>
      </c>
      <c r="I21" s="19" t="s">
        <v>40</v>
      </c>
      <c r="J21" s="19" t="s">
        <v>41</v>
      </c>
      <c r="K21" s="19" t="s">
        <v>42</v>
      </c>
      <c r="L21" s="19" t="s">
        <v>43</v>
      </c>
      <c r="M21" s="19" t="s">
        <v>44</v>
      </c>
      <c r="N21" s="7"/>
    </row>
    <row r="22" spans="1:14" ht="15.75" x14ac:dyDescent="0.25">
      <c r="A22" s="2">
        <v>12</v>
      </c>
      <c r="B22" s="2">
        <v>0.70799999999999996</v>
      </c>
      <c r="E22" s="20" t="s">
        <v>32</v>
      </c>
      <c r="F22" s="21">
        <v>-1.5974138788560615</v>
      </c>
      <c r="G22" s="21">
        <v>0.37167145382869332</v>
      </c>
      <c r="H22" s="21">
        <v>-4.2979192036424827</v>
      </c>
      <c r="I22" s="21">
        <v>1.0727347970117578E-4</v>
      </c>
      <c r="J22" s="21">
        <v>-2.3485899074685879</v>
      </c>
      <c r="K22" s="21">
        <v>-0.84623785024353493</v>
      </c>
      <c r="L22" s="21">
        <v>-2.3485899074685879</v>
      </c>
      <c r="M22" s="21">
        <v>-0.84623785024353493</v>
      </c>
      <c r="N22" s="7"/>
    </row>
    <row r="23" spans="1:14" ht="30.75" thickBot="1" x14ac:dyDescent="0.3">
      <c r="A23" s="2">
        <v>12</v>
      </c>
      <c r="B23" s="2">
        <v>1.6519999999999999</v>
      </c>
      <c r="E23" s="22" t="s">
        <v>3</v>
      </c>
      <c r="F23" s="23">
        <v>0.28705317070282438</v>
      </c>
      <c r="G23" s="23">
        <v>2.9389769332818907E-2</v>
      </c>
      <c r="H23" s="23">
        <v>9.7671120672008271</v>
      </c>
      <c r="I23" s="23">
        <v>3.7935714992016189E-12</v>
      </c>
      <c r="J23" s="23">
        <v>0.22765423117748607</v>
      </c>
      <c r="K23" s="23">
        <v>0.34645211022816269</v>
      </c>
      <c r="L23" s="23">
        <v>0.22765423117748607</v>
      </c>
      <c r="M23" s="23">
        <v>0.34645211022816269</v>
      </c>
      <c r="N23" s="7"/>
    </row>
    <row r="24" spans="1:14" ht="15.75" x14ac:dyDescent="0.25">
      <c r="A24" s="2">
        <v>12</v>
      </c>
      <c r="B24" s="2">
        <v>1.405</v>
      </c>
    </row>
    <row r="25" spans="1:14" ht="15.75" x14ac:dyDescent="0.25">
      <c r="A25" s="2">
        <v>12</v>
      </c>
      <c r="B25" s="2">
        <v>2.246</v>
      </c>
    </row>
    <row r="26" spans="1:14" ht="15.75" x14ac:dyDescent="0.25">
      <c r="A26" s="2">
        <v>12</v>
      </c>
      <c r="B26" s="2">
        <v>1.913</v>
      </c>
    </row>
    <row r="27" spans="1:14" ht="15.75" x14ac:dyDescent="0.25">
      <c r="A27" s="2">
        <v>11</v>
      </c>
      <c r="B27" s="2">
        <v>2.0910000000000002</v>
      </c>
    </row>
    <row r="28" spans="1:14" ht="15.75" x14ac:dyDescent="0.25">
      <c r="A28" s="2">
        <v>11</v>
      </c>
      <c r="B28" s="2">
        <v>1.849</v>
      </c>
    </row>
    <row r="29" spans="1:14" ht="15.75" x14ac:dyDescent="0.25">
      <c r="A29" s="2">
        <v>11</v>
      </c>
      <c r="B29" s="2">
        <v>1.294</v>
      </c>
    </row>
    <row r="30" spans="1:14" ht="15.75" x14ac:dyDescent="0.25">
      <c r="A30" s="2">
        <v>10</v>
      </c>
      <c r="B30" s="2">
        <v>3.9E-2</v>
      </c>
    </row>
    <row r="31" spans="1:14" ht="15.75" x14ac:dyDescent="0.25">
      <c r="A31" s="2">
        <v>10</v>
      </c>
      <c r="B31" s="2">
        <v>1.014</v>
      </c>
    </row>
    <row r="32" spans="1:14" ht="15.75" x14ac:dyDescent="0.25">
      <c r="A32" s="2">
        <v>10</v>
      </c>
      <c r="B32" s="2">
        <v>0.49299999999999999</v>
      </c>
    </row>
    <row r="33" spans="1:2" ht="15.75" x14ac:dyDescent="0.25">
      <c r="A33" s="2">
        <v>10</v>
      </c>
      <c r="B33" s="2">
        <v>1.9259999999999999</v>
      </c>
    </row>
    <row r="34" spans="1:2" ht="15.75" x14ac:dyDescent="0.25">
      <c r="A34" s="2">
        <v>9</v>
      </c>
      <c r="B34" s="2">
        <v>1.028</v>
      </c>
    </row>
    <row r="35" spans="1:2" ht="15.75" x14ac:dyDescent="0.25">
      <c r="A35" s="2">
        <v>9</v>
      </c>
      <c r="B35" s="2">
        <v>1.4330000000000001</v>
      </c>
    </row>
    <row r="36" spans="1:2" ht="15.75" x14ac:dyDescent="0.25">
      <c r="A36" s="2">
        <v>9</v>
      </c>
      <c r="B36" s="2">
        <v>0.33800000000000002</v>
      </c>
    </row>
    <row r="37" spans="1:2" ht="15.75" x14ac:dyDescent="0.25">
      <c r="A37" s="2">
        <v>9</v>
      </c>
      <c r="B37" s="2">
        <v>0.83499999999999996</v>
      </c>
    </row>
    <row r="38" spans="1:2" ht="15.75" x14ac:dyDescent="0.25">
      <c r="A38" s="2">
        <v>9</v>
      </c>
      <c r="B38" s="2">
        <v>0.92600000000000005</v>
      </c>
    </row>
    <row r="39" spans="1:2" ht="15.75" x14ac:dyDescent="0.25">
      <c r="A39" s="2">
        <v>8</v>
      </c>
      <c r="B39" s="2">
        <v>0.88500000000000001</v>
      </c>
    </row>
    <row r="40" spans="1:2" ht="15.75" x14ac:dyDescent="0.25">
      <c r="A40" s="2">
        <v>8</v>
      </c>
      <c r="B40" s="2">
        <v>0.36799999999999999</v>
      </c>
    </row>
    <row r="41" spans="1:2" ht="15.75" x14ac:dyDescent="0.25">
      <c r="A41" s="2">
        <v>8</v>
      </c>
      <c r="B41" s="2">
        <v>0.64500000000000002</v>
      </c>
    </row>
    <row r="42" spans="1:2" ht="15.75" x14ac:dyDescent="0.25">
      <c r="A42" s="2">
        <v>8</v>
      </c>
      <c r="B42" s="2">
        <v>2.19</v>
      </c>
    </row>
    <row r="43" spans="1:2" ht="15.75" x14ac:dyDescent="0.25">
      <c r="A43" s="2">
        <v>8</v>
      </c>
      <c r="B43" s="2">
        <v>0.82</v>
      </c>
    </row>
    <row r="44" spans="1:2" ht="15.75" x14ac:dyDescent="0.25">
      <c r="A44" s="2">
        <v>8</v>
      </c>
      <c r="B44" s="2">
        <v>1.2669999999999999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Numerical and Graphical Summary</vt:lpstr>
      <vt:lpstr>Regression Analysis &amp; intrepret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Tyanna Marie</dc:creator>
  <cp:lastModifiedBy>Tyanna Marie</cp:lastModifiedBy>
  <dcterms:created xsi:type="dcterms:W3CDTF">2020-10-14T20:04:49Z</dcterms:created>
  <dcterms:modified xsi:type="dcterms:W3CDTF">2020-10-14T23:42:05Z</dcterms:modified>
</cp:coreProperties>
</file>