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ope\Desktop\"/>
    </mc:Choice>
  </mc:AlternateContent>
  <xr:revisionPtr revIDLastSave="0" documentId="13_ncr:1_{8321C962-470B-4478-9FAC-B1717EC8099F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Accuracy Crit vs Non-Crit" sheetId="1" r:id="rId1"/>
    <sheet name="RT Crit vs Non-Crit" sheetId="2" r:id="rId2"/>
    <sheet name="RT Error Cr vs Non-Cr" sheetId="8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8" l="1"/>
  <c r="H4" i="8"/>
  <c r="H5" i="8"/>
  <c r="H6" i="8"/>
  <c r="H7" i="8"/>
  <c r="H8" i="8"/>
  <c r="H9" i="8"/>
  <c r="H10" i="8"/>
  <c r="H3" i="8"/>
  <c r="B11" i="1"/>
  <c r="E17" i="8"/>
  <c r="L13" i="1"/>
  <c r="L11" i="1"/>
  <c r="K11" i="1"/>
  <c r="L2" i="1"/>
  <c r="L3" i="1"/>
  <c r="L4" i="1"/>
  <c r="L5" i="1"/>
  <c r="L6" i="1"/>
  <c r="L7" i="1"/>
  <c r="L8" i="1"/>
  <c r="L9" i="1"/>
  <c r="K3" i="1"/>
  <c r="K4" i="1"/>
  <c r="K5" i="1"/>
  <c r="K6" i="1"/>
  <c r="K7" i="1"/>
  <c r="K8" i="1"/>
  <c r="K9" i="1"/>
  <c r="K2" i="1"/>
  <c r="C17" i="8"/>
  <c r="C15" i="2"/>
  <c r="B15" i="2"/>
  <c r="C11" i="2"/>
  <c r="B11" i="2"/>
  <c r="F4" i="8" l="1"/>
  <c r="F5" i="8"/>
  <c r="F6" i="8"/>
  <c r="F7" i="8"/>
  <c r="F8" i="8"/>
  <c r="F9" i="8"/>
  <c r="F10" i="8"/>
  <c r="F3" i="8"/>
  <c r="G14" i="8" s="1"/>
  <c r="D12" i="8" l="1"/>
  <c r="E12" i="8"/>
  <c r="D14" i="8"/>
  <c r="E14" i="8"/>
  <c r="C14" i="8"/>
  <c r="B14" i="8"/>
  <c r="C12" i="8"/>
  <c r="B12" i="8"/>
  <c r="I3" i="1" l="1"/>
  <c r="I4" i="1"/>
  <c r="I5" i="1"/>
  <c r="I6" i="1"/>
  <c r="I7" i="1"/>
  <c r="I8" i="1"/>
  <c r="I9" i="1"/>
  <c r="I2" i="1"/>
  <c r="E2" i="1"/>
  <c r="E3" i="1"/>
  <c r="E6" i="1"/>
  <c r="E4" i="1"/>
  <c r="E7" i="1"/>
  <c r="E8" i="1"/>
  <c r="E9" i="1"/>
  <c r="E5" i="1"/>
  <c r="H3" i="3"/>
  <c r="H4" i="3"/>
  <c r="H5" i="3"/>
  <c r="H6" i="3"/>
  <c r="H7" i="3"/>
  <c r="H8" i="3"/>
  <c r="H9" i="3"/>
  <c r="H2" i="3"/>
  <c r="G3" i="1" l="1"/>
  <c r="G5" i="1"/>
</calcChain>
</file>

<file path=xl/sharedStrings.xml><?xml version="1.0" encoding="utf-8"?>
<sst xmlns="http://schemas.openxmlformats.org/spreadsheetml/2006/main" count="52" uniqueCount="20">
  <si>
    <t>Subject</t>
  </si>
  <si>
    <t>NO</t>
  </si>
  <si>
    <t>YES</t>
  </si>
  <si>
    <t>NW-NW</t>
  </si>
  <si>
    <t>NW-W</t>
  </si>
  <si>
    <t>W-NW</t>
  </si>
  <si>
    <t>W-RW</t>
  </si>
  <si>
    <t>W-UW</t>
  </si>
  <si>
    <t>Error</t>
  </si>
  <si>
    <t>SA</t>
  </si>
  <si>
    <t>Yes</t>
  </si>
  <si>
    <t>No</t>
  </si>
  <si>
    <t>SpAct</t>
  </si>
  <si>
    <t>NonCrit</t>
  </si>
  <si>
    <t>Crit</t>
  </si>
  <si>
    <t>FM</t>
  </si>
  <si>
    <t>Correct</t>
  </si>
  <si>
    <t>Non Crit</t>
  </si>
  <si>
    <t>Err Diff</t>
  </si>
  <si>
    <t>Corr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</si>
</sst>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B12" sqref="B12"/>
    </sheetView>
  </sheetViews>
  <sheetFormatPr defaultRowHeight="15" x14ac:dyDescent="0.25"/>
  <sheetData>
    <row r="1" spans="1:12" x14ac:dyDescent="0.25">
      <c r="A1" t="s">
        <v>0</v>
      </c>
      <c r="B1" t="s">
        <v>13</v>
      </c>
      <c r="C1" t="s">
        <v>14</v>
      </c>
      <c r="D1" t="s">
        <v>12</v>
      </c>
      <c r="I1" t="s">
        <v>15</v>
      </c>
      <c r="K1" t="s">
        <v>13</v>
      </c>
      <c r="L1" t="s">
        <v>14</v>
      </c>
    </row>
    <row r="2" spans="1:12" x14ac:dyDescent="0.25">
      <c r="A2">
        <v>2</v>
      </c>
      <c r="B2">
        <v>0.91</v>
      </c>
      <c r="C2">
        <v>0.33</v>
      </c>
      <c r="D2" t="s">
        <v>10</v>
      </c>
      <c r="E2">
        <f t="shared" ref="E2:E9" si="0">B2-C2</f>
        <v>0.58000000000000007</v>
      </c>
      <c r="I2">
        <f>1-C2</f>
        <v>0.66999999999999993</v>
      </c>
      <c r="J2" t="s">
        <v>10</v>
      </c>
      <c r="K2">
        <f>1-B2</f>
        <v>8.9999999999999969E-2</v>
      </c>
      <c r="L2">
        <f>1-C2</f>
        <v>0.66999999999999993</v>
      </c>
    </row>
    <row r="3" spans="1:12" x14ac:dyDescent="0.25">
      <c r="A3">
        <v>3</v>
      </c>
      <c r="B3">
        <v>0.91</v>
      </c>
      <c r="C3">
        <v>0.17</v>
      </c>
      <c r="D3" t="s">
        <v>10</v>
      </c>
      <c r="E3">
        <f t="shared" si="0"/>
        <v>0.74</v>
      </c>
      <c r="G3" s="2">
        <f>AVERAGE(E2:E4)</f>
        <v>0.68666666666666665</v>
      </c>
      <c r="I3">
        <f t="shared" ref="I3:I9" si="1">1-C3</f>
        <v>0.83</v>
      </c>
      <c r="J3" t="s">
        <v>10</v>
      </c>
      <c r="K3">
        <f t="shared" ref="K3:L9" si="2">1-B3</f>
        <v>8.9999999999999969E-2</v>
      </c>
      <c r="L3">
        <f t="shared" si="2"/>
        <v>0.83</v>
      </c>
    </row>
    <row r="4" spans="1:12" x14ac:dyDescent="0.25">
      <c r="A4">
        <v>5</v>
      </c>
      <c r="B4">
        <v>0.91</v>
      </c>
      <c r="C4">
        <v>0.17</v>
      </c>
      <c r="D4" t="s">
        <v>10</v>
      </c>
      <c r="E4">
        <f t="shared" si="0"/>
        <v>0.74</v>
      </c>
      <c r="I4">
        <f t="shared" si="1"/>
        <v>0.83</v>
      </c>
      <c r="J4" t="s">
        <v>10</v>
      </c>
      <c r="K4">
        <f t="shared" si="2"/>
        <v>8.9999999999999969E-2</v>
      </c>
      <c r="L4">
        <f t="shared" si="2"/>
        <v>0.83</v>
      </c>
    </row>
    <row r="5" spans="1:12" x14ac:dyDescent="0.25">
      <c r="A5">
        <v>1</v>
      </c>
      <c r="B5">
        <v>0.89</v>
      </c>
      <c r="C5">
        <v>0.5</v>
      </c>
      <c r="D5" t="s">
        <v>11</v>
      </c>
      <c r="E5">
        <f t="shared" si="0"/>
        <v>0.39</v>
      </c>
      <c r="G5">
        <f>AVERAGE(E5:E9)</f>
        <v>0.502</v>
      </c>
      <c r="I5">
        <f t="shared" si="1"/>
        <v>0.5</v>
      </c>
      <c r="J5" t="s">
        <v>11</v>
      </c>
      <c r="K5">
        <f t="shared" si="2"/>
        <v>0.10999999999999999</v>
      </c>
      <c r="L5">
        <f t="shared" si="2"/>
        <v>0.5</v>
      </c>
    </row>
    <row r="6" spans="1:12" x14ac:dyDescent="0.25">
      <c r="A6">
        <v>4</v>
      </c>
      <c r="B6">
        <v>0.89</v>
      </c>
      <c r="C6">
        <v>0.33</v>
      </c>
      <c r="D6" t="s">
        <v>11</v>
      </c>
      <c r="E6">
        <f t="shared" si="0"/>
        <v>0.56000000000000005</v>
      </c>
      <c r="I6">
        <f t="shared" si="1"/>
        <v>0.66999999999999993</v>
      </c>
      <c r="J6" t="s">
        <v>11</v>
      </c>
      <c r="K6">
        <f t="shared" si="2"/>
        <v>0.10999999999999999</v>
      </c>
      <c r="L6">
        <f t="shared" si="2"/>
        <v>0.66999999999999993</v>
      </c>
    </row>
    <row r="7" spans="1:12" x14ac:dyDescent="0.25">
      <c r="A7">
        <v>6</v>
      </c>
      <c r="B7">
        <v>0.81</v>
      </c>
      <c r="C7">
        <v>0.33</v>
      </c>
      <c r="D7" t="s">
        <v>11</v>
      </c>
      <c r="E7">
        <f t="shared" si="0"/>
        <v>0.48000000000000004</v>
      </c>
      <c r="I7">
        <f t="shared" si="1"/>
        <v>0.66999999999999993</v>
      </c>
      <c r="J7" t="s">
        <v>11</v>
      </c>
      <c r="K7">
        <f t="shared" si="2"/>
        <v>0.18999999999999995</v>
      </c>
      <c r="L7">
        <f t="shared" si="2"/>
        <v>0.66999999999999993</v>
      </c>
    </row>
    <row r="8" spans="1:12" x14ac:dyDescent="0.25">
      <c r="A8">
        <v>7</v>
      </c>
      <c r="B8">
        <v>0.94</v>
      </c>
      <c r="C8">
        <v>0.17</v>
      </c>
      <c r="D8" t="s">
        <v>11</v>
      </c>
      <c r="E8">
        <f t="shared" si="0"/>
        <v>0.76999999999999991</v>
      </c>
      <c r="I8">
        <f t="shared" si="1"/>
        <v>0.83</v>
      </c>
      <c r="J8" t="s">
        <v>11</v>
      </c>
      <c r="K8">
        <f t="shared" si="2"/>
        <v>6.0000000000000053E-2</v>
      </c>
      <c r="L8">
        <f t="shared" si="2"/>
        <v>0.83</v>
      </c>
    </row>
    <row r="9" spans="1:12" x14ac:dyDescent="0.25">
      <c r="A9">
        <v>8</v>
      </c>
      <c r="B9">
        <v>0.81</v>
      </c>
      <c r="C9">
        <v>0.5</v>
      </c>
      <c r="D9" t="s">
        <v>11</v>
      </c>
      <c r="E9">
        <f t="shared" si="0"/>
        <v>0.31000000000000005</v>
      </c>
      <c r="I9">
        <f t="shared" si="1"/>
        <v>0.5</v>
      </c>
      <c r="J9" t="s">
        <v>11</v>
      </c>
      <c r="K9">
        <f t="shared" si="2"/>
        <v>0.18999999999999995</v>
      </c>
      <c r="L9">
        <f t="shared" si="2"/>
        <v>0.5</v>
      </c>
    </row>
    <row r="11" spans="1:12" x14ac:dyDescent="0.25">
      <c r="B11">
        <f>AVERAGE(B2:B9)</f>
        <v>0.88375000000000004</v>
      </c>
      <c r="K11">
        <f>AVERAGE(K2:K9)</f>
        <v>0.11624999999999998</v>
      </c>
      <c r="L11">
        <f>AVERAGE(L2:L9)</f>
        <v>0.6875</v>
      </c>
    </row>
    <row r="13" spans="1:12" x14ac:dyDescent="0.25">
      <c r="L13">
        <f>L11/K11</f>
        <v>5.9139784946236569</v>
      </c>
    </row>
  </sheetData>
  <sortState xmlns:xlrd2="http://schemas.microsoft.com/office/spreadsheetml/2017/richdata2" ref="A2:E9">
    <sortCondition descending="1" ref="D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>
      <selection activeCell="C15" sqref="C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878.27</v>
      </c>
      <c r="C2" s="1">
        <v>1167</v>
      </c>
    </row>
    <row r="3" spans="1:3" x14ac:dyDescent="0.25">
      <c r="A3">
        <v>2</v>
      </c>
      <c r="B3" s="1">
        <v>737.14</v>
      </c>
      <c r="C3" s="1">
        <v>755</v>
      </c>
    </row>
    <row r="4" spans="1:3" x14ac:dyDescent="0.25">
      <c r="A4">
        <v>3</v>
      </c>
      <c r="B4" s="1">
        <v>775.59</v>
      </c>
      <c r="C4" s="1">
        <v>790</v>
      </c>
    </row>
    <row r="5" spans="1:3" x14ac:dyDescent="0.25">
      <c r="A5">
        <v>4</v>
      </c>
      <c r="B5" s="1">
        <v>645</v>
      </c>
      <c r="C5" s="1">
        <v>510</v>
      </c>
    </row>
    <row r="6" spans="1:3" x14ac:dyDescent="0.25">
      <c r="A6">
        <v>5</v>
      </c>
      <c r="B6" s="1">
        <v>874.63</v>
      </c>
      <c r="C6" s="1">
        <v>2526</v>
      </c>
    </row>
    <row r="7" spans="1:3" x14ac:dyDescent="0.25">
      <c r="A7">
        <v>6</v>
      </c>
      <c r="B7" s="1">
        <v>1027.8900000000001</v>
      </c>
      <c r="C7" s="1">
        <v>1929</v>
      </c>
    </row>
    <row r="8" spans="1:3" x14ac:dyDescent="0.25">
      <c r="A8">
        <v>7</v>
      </c>
      <c r="B8" s="1">
        <v>762.27</v>
      </c>
      <c r="C8" s="1">
        <v>686</v>
      </c>
    </row>
    <row r="9" spans="1:3" x14ac:dyDescent="0.25">
      <c r="A9">
        <v>8</v>
      </c>
      <c r="B9" s="1">
        <v>776.57</v>
      </c>
      <c r="C9" s="1">
        <v>1100.33</v>
      </c>
    </row>
    <row r="11" spans="1:3" x14ac:dyDescent="0.25">
      <c r="B11" s="1">
        <f>AVERAGE(B2:B9)</f>
        <v>809.67000000000007</v>
      </c>
      <c r="C11" s="1">
        <f>AVERAGE(C2:C9)</f>
        <v>1182.91625</v>
      </c>
    </row>
    <row r="15" spans="1:3" x14ac:dyDescent="0.25">
      <c r="B15" s="1">
        <f>AVERAGE(B2:B7,B9)</f>
        <v>816.44142857142856</v>
      </c>
      <c r="C15" s="1">
        <f>AVERAGE(C2:C7,C9)</f>
        <v>1253.9042857142856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workbookViewId="0">
      <selection activeCell="I15" sqref="I15"/>
    </sheetView>
  </sheetViews>
  <sheetFormatPr defaultRowHeight="15" x14ac:dyDescent="0.25"/>
  <sheetData>
    <row r="1" spans="1:9" x14ac:dyDescent="0.25">
      <c r="B1" s="8" t="s">
        <v>8</v>
      </c>
      <c r="C1" s="8"/>
      <c r="D1" s="8" t="s">
        <v>16</v>
      </c>
      <c r="E1" s="8"/>
      <c r="F1" s="5"/>
    </row>
    <row r="2" spans="1:9" x14ac:dyDescent="0.25">
      <c r="A2" t="s">
        <v>0</v>
      </c>
      <c r="B2" s="3" t="s">
        <v>17</v>
      </c>
      <c r="C2" s="3" t="s">
        <v>14</v>
      </c>
      <c r="D2" s="4" t="s">
        <v>17</v>
      </c>
      <c r="E2" s="4" t="s">
        <v>14</v>
      </c>
      <c r="F2" s="5" t="s">
        <v>18</v>
      </c>
      <c r="G2" t="s">
        <v>9</v>
      </c>
      <c r="H2" s="7" t="s">
        <v>19</v>
      </c>
    </row>
    <row r="3" spans="1:9" x14ac:dyDescent="0.25">
      <c r="A3">
        <v>1</v>
      </c>
      <c r="B3" s="1">
        <v>1261.5</v>
      </c>
      <c r="C3" s="1">
        <v>1565.67</v>
      </c>
      <c r="D3" s="1">
        <v>878.27</v>
      </c>
      <c r="E3" s="1">
        <v>1167</v>
      </c>
      <c r="F3" s="1">
        <f>B3-C3</f>
        <v>-304.17000000000007</v>
      </c>
      <c r="G3" s="1">
        <v>-29.600000000000023</v>
      </c>
      <c r="H3" s="1">
        <f>D3-E3</f>
        <v>-288.73</v>
      </c>
    </row>
    <row r="4" spans="1:9" x14ac:dyDescent="0.25">
      <c r="A4">
        <v>2</v>
      </c>
      <c r="B4" s="1">
        <v>1459</v>
      </c>
      <c r="C4" s="1">
        <v>592.25</v>
      </c>
      <c r="D4" s="1">
        <v>737.14</v>
      </c>
      <c r="E4" s="1">
        <v>755</v>
      </c>
      <c r="F4" s="1">
        <f t="shared" ref="F4:F10" si="0">B4-C4</f>
        <v>866.75</v>
      </c>
      <c r="G4" s="1">
        <v>54.800000000000068</v>
      </c>
      <c r="H4" s="1">
        <f t="shared" ref="H4:H10" si="1">D4-E4</f>
        <v>-17.860000000000014</v>
      </c>
    </row>
    <row r="5" spans="1:9" x14ac:dyDescent="0.25">
      <c r="A5">
        <v>3</v>
      </c>
      <c r="B5" s="1">
        <v>785.2</v>
      </c>
      <c r="C5" s="1">
        <v>758</v>
      </c>
      <c r="D5" s="1">
        <v>775.59</v>
      </c>
      <c r="E5" s="1">
        <v>790</v>
      </c>
      <c r="F5" s="1">
        <f t="shared" si="0"/>
        <v>27.200000000000045</v>
      </c>
      <c r="G5" s="1">
        <v>78</v>
      </c>
      <c r="H5" s="1">
        <f t="shared" si="1"/>
        <v>-14.409999999999968</v>
      </c>
    </row>
    <row r="6" spans="1:9" x14ac:dyDescent="0.25">
      <c r="A6">
        <v>4</v>
      </c>
      <c r="B6" s="1">
        <v>651.5</v>
      </c>
      <c r="C6" s="1">
        <v>675.25</v>
      </c>
      <c r="D6" s="1">
        <v>645</v>
      </c>
      <c r="E6" s="1">
        <v>510</v>
      </c>
      <c r="F6" s="1">
        <f t="shared" si="0"/>
        <v>-23.75</v>
      </c>
      <c r="G6" s="1">
        <v>2.5800000000000409</v>
      </c>
      <c r="H6" s="1">
        <f t="shared" si="1"/>
        <v>135</v>
      </c>
    </row>
    <row r="7" spans="1:9" x14ac:dyDescent="0.25">
      <c r="A7">
        <v>5</v>
      </c>
      <c r="B7" s="1">
        <v>1050.4000000000001</v>
      </c>
      <c r="C7" s="1">
        <v>787.6</v>
      </c>
      <c r="D7" s="1">
        <v>874.63</v>
      </c>
      <c r="E7" s="1">
        <v>2526</v>
      </c>
      <c r="F7" s="1">
        <f t="shared" si="0"/>
        <v>262.80000000000007</v>
      </c>
      <c r="G7" s="1">
        <v>92.600000000000023</v>
      </c>
      <c r="H7" s="1">
        <f t="shared" si="1"/>
        <v>-1651.37</v>
      </c>
    </row>
    <row r="8" spans="1:9" x14ac:dyDescent="0.25">
      <c r="A8">
        <v>6</v>
      </c>
      <c r="B8" s="1">
        <v>1082</v>
      </c>
      <c r="C8" s="1">
        <v>792</v>
      </c>
      <c r="D8" s="1">
        <v>1027.8900000000001</v>
      </c>
      <c r="E8" s="1">
        <v>1929</v>
      </c>
      <c r="F8" s="1">
        <f t="shared" si="0"/>
        <v>290</v>
      </c>
      <c r="G8" s="1">
        <v>-70.430000000000064</v>
      </c>
      <c r="H8" s="1">
        <f t="shared" si="1"/>
        <v>-901.1099999999999</v>
      </c>
    </row>
    <row r="9" spans="1:9" x14ac:dyDescent="0.25">
      <c r="A9">
        <v>7</v>
      </c>
      <c r="B9" s="1">
        <v>867.33</v>
      </c>
      <c r="C9" s="1">
        <v>655.6</v>
      </c>
      <c r="D9" s="1">
        <v>762.27</v>
      </c>
      <c r="E9" s="1">
        <v>686</v>
      </c>
      <c r="F9" s="1">
        <f t="shared" si="0"/>
        <v>211.73000000000002</v>
      </c>
      <c r="G9" s="1">
        <v>3.57000000000005</v>
      </c>
      <c r="H9" s="1">
        <f t="shared" si="1"/>
        <v>76.269999999999982</v>
      </c>
    </row>
    <row r="10" spans="1:9" x14ac:dyDescent="0.25">
      <c r="A10">
        <v>8</v>
      </c>
      <c r="B10" s="1">
        <v>757.7</v>
      </c>
      <c r="C10" s="1">
        <v>604.66999999999996</v>
      </c>
      <c r="D10" s="1">
        <v>776.57</v>
      </c>
      <c r="E10" s="1">
        <v>1100.33</v>
      </c>
      <c r="F10" s="1">
        <f t="shared" si="0"/>
        <v>153.03000000000009</v>
      </c>
      <c r="G10" s="1">
        <v>12.669999999999959</v>
      </c>
      <c r="H10" s="1">
        <f t="shared" si="1"/>
        <v>-323.75999999999988</v>
      </c>
    </row>
    <row r="12" spans="1:9" x14ac:dyDescent="0.25">
      <c r="B12" s="1">
        <f>AVERAGE(B3:B10)</f>
        <v>989.32875000000001</v>
      </c>
      <c r="C12" s="1">
        <f>AVERAGE(C3:C10)</f>
        <v>803.88000000000011</v>
      </c>
      <c r="D12" s="1">
        <f>AVERAGE(D3:D10)</f>
        <v>809.67000000000007</v>
      </c>
      <c r="E12" s="1">
        <f>AVERAGE(E3:E10)</f>
        <v>1182.91625</v>
      </c>
      <c r="F12" s="1"/>
    </row>
    <row r="14" spans="1:9" x14ac:dyDescent="0.25">
      <c r="B14" s="1">
        <f>AVERAGE(B4:B10)</f>
        <v>950.44714285714292</v>
      </c>
      <c r="C14" s="1">
        <f>AVERAGE(C4:C10)</f>
        <v>695.05285714285708</v>
      </c>
      <c r="D14" s="1">
        <f>AVERAGE(D4:D10)</f>
        <v>799.87</v>
      </c>
      <c r="E14" s="1">
        <f>AVERAGE(E4:E10)</f>
        <v>1185.19</v>
      </c>
      <c r="F14" s="1"/>
      <c r="G14" s="6">
        <f>CORREL(F3:F10,G3:G10)</f>
        <v>0.29752366462024493</v>
      </c>
      <c r="I14">
        <f>CORREL(F3:F10,H3:H10)</f>
        <v>-7.3518631031669293E-2</v>
      </c>
    </row>
    <row r="17" spans="3:5" x14ac:dyDescent="0.25">
      <c r="C17" s="1">
        <f>B14-C14</f>
        <v>255.39428571428584</v>
      </c>
      <c r="E17" s="1">
        <f>E12-D12</f>
        <v>373.24624999999992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9"/>
  <sheetViews>
    <sheetView tabSelected="1" workbookViewId="0">
      <selection activeCell="J29" sqref="J29"/>
    </sheetView>
  </sheetViews>
  <sheetFormatPr defaultRowHeight="15" x14ac:dyDescent="0.25"/>
  <sheetData>
    <row r="1" spans="1:8" x14ac:dyDescent="0.25">
      <c r="A1" t="s">
        <v>0</v>
      </c>
      <c r="B1" t="s">
        <v>12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</row>
    <row r="2" spans="1:8" x14ac:dyDescent="0.25">
      <c r="A2">
        <v>1</v>
      </c>
      <c r="B2" t="s">
        <v>11</v>
      </c>
      <c r="C2" s="1">
        <v>610.53</v>
      </c>
      <c r="D2" s="1">
        <v>805.17</v>
      </c>
      <c r="E2" s="1">
        <v>712.13</v>
      </c>
      <c r="F2" s="1">
        <v>782.27</v>
      </c>
      <c r="G2" s="1">
        <v>752.67</v>
      </c>
      <c r="H2" s="1">
        <f t="shared" ref="H2:H9" si="0">G2-F2</f>
        <v>-29.600000000000023</v>
      </c>
    </row>
    <row r="3" spans="1:8" x14ac:dyDescent="0.25">
      <c r="A3">
        <v>2</v>
      </c>
      <c r="B3" t="s">
        <v>10</v>
      </c>
      <c r="C3" s="1">
        <v>772.4</v>
      </c>
      <c r="D3" s="1">
        <v>911.58</v>
      </c>
      <c r="E3" s="1">
        <v>802.47</v>
      </c>
      <c r="F3" s="1">
        <v>862.27</v>
      </c>
      <c r="G3" s="1">
        <v>917.07</v>
      </c>
      <c r="H3" s="1">
        <f t="shared" si="0"/>
        <v>54.800000000000068</v>
      </c>
    </row>
    <row r="4" spans="1:8" x14ac:dyDescent="0.25">
      <c r="A4">
        <v>3</v>
      </c>
      <c r="B4" t="s">
        <v>10</v>
      </c>
      <c r="C4" s="1">
        <v>619.4</v>
      </c>
      <c r="D4" s="1">
        <v>847.29</v>
      </c>
      <c r="E4" s="1">
        <v>653.5</v>
      </c>
      <c r="F4" s="1">
        <v>789.69</v>
      </c>
      <c r="G4" s="1">
        <v>867.69</v>
      </c>
      <c r="H4" s="1">
        <f t="shared" si="0"/>
        <v>78</v>
      </c>
    </row>
    <row r="5" spans="1:8" x14ac:dyDescent="0.25">
      <c r="A5">
        <v>4</v>
      </c>
      <c r="B5" t="s">
        <v>11</v>
      </c>
      <c r="C5" s="1">
        <v>560.6</v>
      </c>
      <c r="D5" s="1">
        <v>800.5</v>
      </c>
      <c r="E5" s="1">
        <v>682.57</v>
      </c>
      <c r="F5" s="1">
        <v>708.42</v>
      </c>
      <c r="G5" s="1">
        <v>711</v>
      </c>
      <c r="H5" s="1">
        <f t="shared" si="0"/>
        <v>2.5800000000000409</v>
      </c>
    </row>
    <row r="6" spans="1:8" x14ac:dyDescent="0.25">
      <c r="A6">
        <v>5</v>
      </c>
      <c r="B6" t="s">
        <v>10</v>
      </c>
      <c r="C6" s="1">
        <v>775.6</v>
      </c>
      <c r="D6" s="1">
        <v>934.07</v>
      </c>
      <c r="E6" s="1">
        <v>820.2</v>
      </c>
      <c r="F6" s="1">
        <v>792.4</v>
      </c>
      <c r="G6" s="1">
        <v>885</v>
      </c>
      <c r="H6" s="1">
        <f t="shared" si="0"/>
        <v>92.600000000000023</v>
      </c>
    </row>
    <row r="7" spans="1:8" x14ac:dyDescent="0.25">
      <c r="A7">
        <v>6</v>
      </c>
      <c r="B7" t="s">
        <v>11</v>
      </c>
      <c r="C7" s="1">
        <v>816.07</v>
      </c>
      <c r="D7" s="1">
        <v>986.08</v>
      </c>
      <c r="E7" s="1">
        <v>953.92</v>
      </c>
      <c r="F7" s="1">
        <v>999.57</v>
      </c>
      <c r="G7" s="1">
        <v>929.14</v>
      </c>
      <c r="H7" s="1">
        <f t="shared" si="0"/>
        <v>-70.430000000000064</v>
      </c>
    </row>
    <row r="8" spans="1:8" x14ac:dyDescent="0.25">
      <c r="A8">
        <v>7</v>
      </c>
      <c r="B8" t="s">
        <v>11</v>
      </c>
      <c r="C8" s="1">
        <v>745.33</v>
      </c>
      <c r="D8" s="1">
        <v>935.82</v>
      </c>
      <c r="E8" s="1">
        <v>768.87</v>
      </c>
      <c r="F8" s="1">
        <v>812</v>
      </c>
      <c r="G8" s="1">
        <v>815.57</v>
      </c>
      <c r="H8" s="1">
        <f t="shared" si="0"/>
        <v>3.57000000000005</v>
      </c>
    </row>
    <row r="9" spans="1:8" x14ac:dyDescent="0.25">
      <c r="A9">
        <v>8</v>
      </c>
      <c r="B9" t="s">
        <v>11</v>
      </c>
      <c r="C9" s="1">
        <v>743.29</v>
      </c>
      <c r="D9" s="1">
        <v>957.08</v>
      </c>
      <c r="E9" s="1">
        <v>801</v>
      </c>
      <c r="F9" s="1">
        <v>820.75</v>
      </c>
      <c r="G9" s="1">
        <v>833.42</v>
      </c>
      <c r="H9" s="1">
        <f t="shared" si="0"/>
        <v>12.669999999999959</v>
      </c>
    </row>
  </sheetData>
  <sortState xmlns:xlrd2="http://schemas.microsoft.com/office/spreadsheetml/2017/richdata2" ref="A2:H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 Crit vs Non-Crit</vt:lpstr>
      <vt:lpstr>RT Crit vs Non-Crit</vt:lpstr>
      <vt:lpstr>RT Error Cr vs Non-Cr</vt:lpstr>
      <vt:lpstr>Sheet3</vt:lpstr>
    </vt:vector>
  </TitlesOfParts>
  <Company>University of North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Schmuller, Joseph</dc:creator>
  <cp:lastModifiedBy>Katherine Hooper</cp:lastModifiedBy>
  <dcterms:created xsi:type="dcterms:W3CDTF">2014-11-18T19:42:12Z</dcterms:created>
  <dcterms:modified xsi:type="dcterms:W3CDTF">2021-05-30T18:25:48Z</dcterms:modified>
</cp:coreProperties>
</file>