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ingre\Desktop\Egon\Orchestra 10.3\"/>
    </mc:Choice>
  </mc:AlternateContent>
  <bookViews>
    <workbookView minimized="1" xWindow="0" yWindow="0" windowWidth="20490" windowHeight="7020"/>
  </bookViews>
  <sheets>
    <sheet name="Graph" sheetId="8" r:id="rId1"/>
    <sheet name="Manual_CR" sheetId="2" r:id="rId2"/>
    <sheet name="UIAutomation" sheetId="3" r:id="rId3"/>
    <sheet name="Manual_TestScenario" sheetId="15" r:id="rId4"/>
    <sheet name="UIAutomation PhaseI" sheetId="9" r:id="rId5"/>
    <sheet name="UIAutomation PhaseII" sheetId="10" r:id="rId6"/>
    <sheet name="UIAutomation PhaseIII" sheetId="11" r:id="rId7"/>
    <sheet name="UIAutomation PhaseIV" sheetId="12" r:id="rId8"/>
    <sheet name="UIAutomation PhaseV" sheetId="14" r:id="rId9"/>
    <sheet name="Performance" sheetId="4" r:id="rId10"/>
    <sheet name="Defects" sheetId="5" r:id="rId11"/>
    <sheet name="ResourcesLeave" sheetId="7" r:id="rId12"/>
    <sheet name="Sheet13" sheetId="13" r:id="rId13"/>
  </sheets>
  <definedNames>
    <definedName name="_xlnm._FilterDatabase" localSheetId="6" hidden="1">'UIAutomation PhaseIII'!$A$1:$H$17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D3" i="15"/>
  <c r="D7" i="8" l="1"/>
  <c r="B7" i="8"/>
  <c r="C7" i="8"/>
  <c r="B2" i="8" l="1"/>
  <c r="B3" i="8"/>
  <c r="B4" i="8"/>
  <c r="B5" i="8"/>
  <c r="B6" i="8"/>
  <c r="B8" i="8"/>
  <c r="B10" i="8"/>
  <c r="B12" i="8"/>
  <c r="B14" i="8"/>
  <c r="B16" i="8"/>
  <c r="B18" i="8"/>
  <c r="B19" i="8"/>
  <c r="C19" i="8"/>
  <c r="C18" i="8"/>
  <c r="C16" i="8"/>
  <c r="C14" i="8"/>
  <c r="C12" i="8"/>
  <c r="C10" i="8"/>
  <c r="C8" i="8"/>
  <c r="C3" i="8"/>
  <c r="D3" i="8" s="1"/>
  <c r="C4" i="8"/>
  <c r="D4" i="8" s="1"/>
  <c r="C5" i="8"/>
  <c r="D5" i="8" s="1"/>
  <c r="C6" i="8"/>
  <c r="D6" i="8" s="1"/>
  <c r="C2" i="8"/>
  <c r="D2" i="8" s="1"/>
  <c r="C17" i="8"/>
  <c r="B15" i="8"/>
  <c r="G4" i="2"/>
  <c r="B13" i="8" s="1"/>
  <c r="G3" i="2"/>
  <c r="B11" i="8" s="1"/>
  <c r="G2" i="2"/>
  <c r="H2" i="2" s="1"/>
  <c r="C9" i="8" s="1"/>
  <c r="F6" i="3"/>
  <c r="G6" i="3"/>
  <c r="H6" i="3"/>
  <c r="H5" i="3"/>
  <c r="G5" i="3"/>
  <c r="F5" i="3"/>
  <c r="E5" i="3"/>
  <c r="E6" i="3"/>
  <c r="E4" i="3"/>
  <c r="H4" i="3"/>
  <c r="G4" i="3"/>
  <c r="F4" i="3"/>
  <c r="E3" i="3"/>
  <c r="H3" i="3"/>
  <c r="G3" i="3"/>
  <c r="F3" i="3"/>
  <c r="H2" i="3"/>
  <c r="G2" i="3"/>
  <c r="F2" i="3"/>
  <c r="E2" i="3"/>
  <c r="D19" i="8" l="1"/>
  <c r="D10" i="8"/>
  <c r="D14" i="8"/>
  <c r="B9" i="8"/>
  <c r="D9" i="8" s="1"/>
  <c r="D12" i="8"/>
  <c r="B17" i="8"/>
  <c r="D17" i="8" s="1"/>
  <c r="C13" i="8"/>
  <c r="D13" i="8" s="1"/>
  <c r="C15" i="8"/>
  <c r="D15" i="8" s="1"/>
  <c r="D16" i="8"/>
  <c r="D18" i="8"/>
  <c r="D8" i="8"/>
  <c r="H3" i="2"/>
  <c r="C11" i="8" s="1"/>
  <c r="D11" i="8" s="1"/>
</calcChain>
</file>

<file path=xl/sharedStrings.xml><?xml version="1.0" encoding="utf-8"?>
<sst xmlns="http://schemas.openxmlformats.org/spreadsheetml/2006/main" count="595" uniqueCount="201">
  <si>
    <t>People_Tab</t>
  </si>
  <si>
    <t>Company_Tab</t>
  </si>
  <si>
    <t>Assignment</t>
  </si>
  <si>
    <t xml:space="preserve">ORC-26027 </t>
  </si>
  <si>
    <t>Improve Assignment Search</t>
  </si>
  <si>
    <t xml:space="preserve">ORC-26028 </t>
  </si>
  <si>
    <t>Application Insights</t>
  </si>
  <si>
    <t>Window 7 to Window 10</t>
  </si>
  <si>
    <t>ORC-26069</t>
  </si>
  <si>
    <t>Merge Queries in People-Details tab.</t>
  </si>
  <si>
    <t>Jira ID</t>
  </si>
  <si>
    <t>Description</t>
  </si>
  <si>
    <t>ORC-26068</t>
  </si>
  <si>
    <t>ORC-26029</t>
  </si>
  <si>
    <t>QA Delivery Date</t>
  </si>
  <si>
    <t>SignOff Date</t>
  </si>
  <si>
    <t>Training</t>
  </si>
  <si>
    <t>Live</t>
  </si>
  <si>
    <t>Resource</t>
  </si>
  <si>
    <t>Reema</t>
  </si>
  <si>
    <t>Aarti</t>
  </si>
  <si>
    <t>Nidhi</t>
  </si>
  <si>
    <t>Defect</t>
  </si>
  <si>
    <t>Status</t>
  </si>
  <si>
    <t>Logged Date</t>
  </si>
  <si>
    <t>Resolved Date</t>
  </si>
  <si>
    <t>Closed Date</t>
  </si>
  <si>
    <t>Reopened</t>
  </si>
  <si>
    <t>Start date</t>
  </si>
  <si>
    <t>End Date</t>
  </si>
  <si>
    <t>Phase I</t>
  </si>
  <si>
    <t>Phase II</t>
  </si>
  <si>
    <t>Phase III</t>
  </si>
  <si>
    <t>Phase IV</t>
  </si>
  <si>
    <t>Completion %</t>
  </si>
  <si>
    <t>Phase V</t>
  </si>
  <si>
    <t>S.No</t>
  </si>
  <si>
    <t>Test Case Criteria</t>
  </si>
  <si>
    <t>Steps</t>
  </si>
  <si>
    <t>Low</t>
  </si>
  <si>
    <t>Click on People</t>
  </si>
  <si>
    <t>Create People record Quick Entry</t>
  </si>
  <si>
    <t>Medium</t>
  </si>
  <si>
    <t>Person Tab</t>
  </si>
  <si>
    <t xml:space="preserve">~ Mr/Ms
~ First Name
~LastName
~ Known As
~ Addr. As
~ Name in Local Language
~ Principal Nationality
~ Earl.Qual
~Email
~Phone
</t>
  </si>
  <si>
    <t>High</t>
  </si>
  <si>
    <t>Work History</t>
  </si>
  <si>
    <t>~ Seq. No
~ Prm
~ Past
~ Hired
~ from
~ To
~ Ultimate Parent
~ Company
~ Position
~ Division
~ Country
~ Base Salary
~ Short-term Bonus
~ Work History Details
~Assistant
~ Compensation</t>
  </si>
  <si>
    <t>Tab</t>
  </si>
  <si>
    <t>Click on Company</t>
  </si>
  <si>
    <t>Create Company</t>
  </si>
  <si>
    <t>Create company clicking on "Add New"</t>
  </si>
  <si>
    <t>General Tab</t>
  </si>
  <si>
    <t>20 Fields</t>
  </si>
  <si>
    <t>Executive Search</t>
  </si>
  <si>
    <t>Lead-I (20 fields)</t>
  </si>
  <si>
    <t>Automated</t>
  </si>
  <si>
    <t>In-Progress</t>
  </si>
  <si>
    <t>Not Started</t>
  </si>
  <si>
    <t>On Hold</t>
  </si>
  <si>
    <t>Remarks</t>
  </si>
  <si>
    <t>Lead_Tab</t>
  </si>
  <si>
    <t>Search and Click on Lead</t>
  </si>
  <si>
    <t>Verify WorkHistory on Person Tab</t>
  </si>
  <si>
    <t>~ From
~ To
~ Position
~ Company
~ Country</t>
  </si>
  <si>
    <t>Personal Tab</t>
  </si>
  <si>
    <t>~ Person Alert
~ Corr. Line
~ Spouse's Name
~ Martial Status
~ Children
~ Lifestage Indicaor
~ Principal Nationality
~ Birthdate
~ Other Nationality 1
~ Language
~ Home Addr
~ Business Addr.
~ Alternative Addr.
~ Countries Exp.
~ Admin</t>
  </si>
  <si>
    <t>Qualification Tab</t>
  </si>
  <si>
    <t xml:space="preserve">~ Seq. No.
~ Qualification Type
~ Qualificaion Name
~ Local Language Qualification Name
~ Institution
~ Graduation Year
~ Country
~ Verified On
~ Verified By
</t>
  </si>
  <si>
    <t>FileNotes</t>
  </si>
  <si>
    <t>File Note Type-10</t>
  </si>
  <si>
    <t>Search and Power Search after record is created</t>
  </si>
  <si>
    <t>Addresses</t>
  </si>
  <si>
    <t>~ Address Details (11 fields)
~ Contacts At this Address</t>
  </si>
  <si>
    <t>Client Activities</t>
  </si>
  <si>
    <t>Leads</t>
  </si>
  <si>
    <t>Lead-II (20 fields)</t>
  </si>
  <si>
    <t>Fees-I(21 fields)</t>
  </si>
  <si>
    <t>Fees-I(20 fields)</t>
  </si>
  <si>
    <t>Invoice Details -I (25 fields)</t>
  </si>
  <si>
    <t>Invoice Details-II(20fields)</t>
  </si>
  <si>
    <t>Assignment_Tab</t>
  </si>
  <si>
    <t>Assignment (40 fields)</t>
  </si>
  <si>
    <t>Codes (23 fields)</t>
  </si>
  <si>
    <t>Teams (20 fields)</t>
  </si>
  <si>
    <t>Verify documenets (10 clicks)</t>
  </si>
  <si>
    <t>Research (Add candidate/Verify added candidate)</t>
  </si>
  <si>
    <t>Move to Source</t>
  </si>
  <si>
    <t>Source (Add candidate/Verify added candidate)</t>
  </si>
  <si>
    <t>Linked Companies</t>
  </si>
  <si>
    <t>Fees-I (21 fields)</t>
  </si>
  <si>
    <t>Fees-II (20 fields)</t>
  </si>
  <si>
    <t>Invoice Details -I (20 fields)</t>
  </si>
  <si>
    <t>Invoice Details -II (25 fields)</t>
  </si>
  <si>
    <t>Move to Potential Target</t>
  </si>
  <si>
    <t>PT(Add candidate/Verify added candidate)</t>
  </si>
  <si>
    <t>27-1 Dec</t>
  </si>
  <si>
    <t>7-8 Dec</t>
  </si>
  <si>
    <t>11-15 Dec</t>
  </si>
  <si>
    <t>22-23 Dec</t>
  </si>
  <si>
    <t>Jamal</t>
  </si>
  <si>
    <t>23-25Dec</t>
  </si>
  <si>
    <t>Owner</t>
  </si>
  <si>
    <t>Search or Click on Assigment</t>
  </si>
  <si>
    <t>Move to Target</t>
  </si>
  <si>
    <t>Target (Add candidate/Verify added candidate)</t>
  </si>
  <si>
    <t>Move to Interested</t>
  </si>
  <si>
    <t>Interested (Add candidate/Verify added candidate)</t>
  </si>
  <si>
    <t>Add Interview details</t>
  </si>
  <si>
    <t>Add presented Candidate</t>
  </si>
  <si>
    <t>Add presented Details</t>
  </si>
  <si>
    <t>Add file note (10 fields/clicks)</t>
  </si>
  <si>
    <t>Closing (30 fields)</t>
  </si>
  <si>
    <t>Integration (15 fields)</t>
  </si>
  <si>
    <t>Progress</t>
  </si>
  <si>
    <t>Verify the Lead on Person Tab</t>
  </si>
  <si>
    <t>Complete grid</t>
  </si>
  <si>
    <t>CV</t>
  </si>
  <si>
    <t>~ CV Name
~ File Type
~ CV Language
~ Created 
~ Created By 
~ Updated
~ Updated By</t>
  </si>
  <si>
    <t>Event</t>
  </si>
  <si>
    <t>30 fields</t>
  </si>
  <si>
    <t>OCET</t>
  </si>
  <si>
    <t>5 Fields _URL Page</t>
  </si>
  <si>
    <t>Documents</t>
  </si>
  <si>
    <t>CallList</t>
  </si>
  <si>
    <t>Click on Call List</t>
  </si>
  <si>
    <t>Search and Add People into Call List</t>
  </si>
  <si>
    <t>Remove the candidate</t>
  </si>
  <si>
    <t>Remove</t>
  </si>
  <si>
    <t>Remark</t>
  </si>
  <si>
    <t>Event_Tab</t>
  </si>
  <si>
    <t>Click on Event</t>
  </si>
  <si>
    <t>Add Event</t>
  </si>
  <si>
    <t>22 fields</t>
  </si>
  <si>
    <t>Add codes</t>
  </si>
  <si>
    <t>10 fields</t>
  </si>
  <si>
    <t>Add Teams</t>
  </si>
  <si>
    <t>10 fields/clicks</t>
  </si>
  <si>
    <t>Add invitee</t>
  </si>
  <si>
    <t>18 fields</t>
  </si>
  <si>
    <t>Add Document</t>
  </si>
  <si>
    <t>Add file notes</t>
  </si>
  <si>
    <t>ETP Relationship</t>
  </si>
  <si>
    <t>Click on ETP</t>
  </si>
  <si>
    <t>Search and Add People into Relationship</t>
  </si>
  <si>
    <t>Search and Add People into ETP</t>
  </si>
  <si>
    <t>Add as PP</t>
  </si>
  <si>
    <t>Add as Bronze</t>
  </si>
  <si>
    <t>Add as Silver</t>
  </si>
  <si>
    <t>Add as Gold</t>
  </si>
  <si>
    <t>Remove candidate</t>
  </si>
  <si>
    <t>Not-Started %</t>
  </si>
  <si>
    <t>In-Progress %</t>
  </si>
  <si>
    <t>On-Hold %</t>
  </si>
  <si>
    <t>Delete People record</t>
  </si>
  <si>
    <t>Delete Company</t>
  </si>
  <si>
    <t>Delete Lead</t>
  </si>
  <si>
    <t>Delete Assignment</t>
  </si>
  <si>
    <t>Phase VI</t>
  </si>
  <si>
    <t>Prepartaion</t>
  </si>
  <si>
    <t>Automation Phase I</t>
  </si>
  <si>
    <t>Automation Phase II</t>
  </si>
  <si>
    <t>Automation Phase III</t>
  </si>
  <si>
    <t>Automation Phase IV</t>
  </si>
  <si>
    <t>Automation Phase V</t>
  </si>
  <si>
    <t>Start Date</t>
  </si>
  <si>
    <t>ORC-26027 Execution</t>
  </si>
  <si>
    <t>ORC-26028  Execution</t>
  </si>
  <si>
    <t>ORC-26029 Execution</t>
  </si>
  <si>
    <t>ORC-26068 Execution</t>
  </si>
  <si>
    <t>ORC-26069 Execution</t>
  </si>
  <si>
    <t>System Testing</t>
  </si>
  <si>
    <t>Duration</t>
  </si>
  <si>
    <t>Activity</t>
  </si>
  <si>
    <t>ORC-26027 Preparation</t>
  </si>
  <si>
    <t>ORC-26028  Preparation</t>
  </si>
  <si>
    <t>ORC-26029 Preparation</t>
  </si>
  <si>
    <t>ORC-26068 Preparation</t>
  </si>
  <si>
    <t>ORC-26069 Preparation</t>
  </si>
  <si>
    <t>Automation Phase VI</t>
  </si>
  <si>
    <t>UIAutomation</t>
  </si>
  <si>
    <t>Merge Queries in Lead/Assignment Tab</t>
  </si>
  <si>
    <t>Modules</t>
  </si>
  <si>
    <t>People</t>
  </si>
  <si>
    <t>Company</t>
  </si>
  <si>
    <t>Lead</t>
  </si>
  <si>
    <t>Call List</t>
  </si>
  <si>
    <t>Completed</t>
  </si>
  <si>
    <t>Not-Started</t>
  </si>
  <si>
    <t>Completed %</t>
  </si>
  <si>
    <t>Total Percentage</t>
  </si>
  <si>
    <t>Sys Test</t>
  </si>
  <si>
    <t>Regression start date</t>
  </si>
  <si>
    <t>System testing end date</t>
  </si>
  <si>
    <t>Orc 11.0 Regression</t>
  </si>
  <si>
    <t>Execution Start date</t>
  </si>
  <si>
    <t>Execution End Date</t>
  </si>
  <si>
    <t>Internal Start Dates</t>
  </si>
  <si>
    <t>Internal End Date</t>
  </si>
  <si>
    <t>REP-3389</t>
  </si>
  <si>
    <t>[Mail merge report not generating] FW: Orchestra event mail merge [IR147374]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</si>
</sst>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64" fontId="0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" fontId="0" fillId="0" borderId="1" xfId="0" applyNumberFormat="1" applyBorder="1"/>
    <xf numFmtId="164" fontId="0" fillId="0" borderId="1" xfId="0" applyNumberFormat="1" applyBorder="1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Font="1"/>
    <xf numFmtId="0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1" applyFont="1" applyFill="1" applyBorder="1" applyAlignment="1">
      <alignment vertical="center" wrapText="1"/>
    </xf>
    <xf numFmtId="165" fontId="0" fillId="0" borderId="1" xfId="0" applyNumberForma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6" xfId="0" applyFont="1" applyFill="1" applyBorder="1"/>
    <xf numFmtId="0" fontId="0" fillId="0" borderId="7" xfId="0" applyBorder="1"/>
    <xf numFmtId="0" fontId="1" fillId="4" borderId="8" xfId="0" applyFont="1" applyFill="1" applyBorder="1"/>
    <xf numFmtId="165" fontId="0" fillId="0" borderId="9" xfId="0" applyNumberFormat="1" applyBorder="1"/>
    <xf numFmtId="0" fontId="0" fillId="0" borderId="10" xfId="0" applyBorder="1"/>
    <xf numFmtId="0" fontId="0" fillId="5" borderId="1" xfId="0" applyFill="1" applyBorder="1" applyAlignment="1">
      <alignment wrapText="1"/>
    </xf>
    <xf numFmtId="0" fontId="1" fillId="6" borderId="1" xfId="0" applyFont="1" applyFill="1" applyBorder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8" borderId="1" xfId="0" applyFont="1" applyFill="1" applyBorder="1"/>
    <xf numFmtId="0" fontId="1" fillId="3" borderId="0" xfId="0" applyFont="1" applyFill="1" applyBorder="1"/>
    <xf numFmtId="164" fontId="0" fillId="0" borderId="0" xfId="0" applyNumberFormat="1" applyBorder="1"/>
    <xf numFmtId="0" fontId="1" fillId="3" borderId="1" xfId="0" applyFont="1" applyFill="1" applyBorder="1" applyAlignment="1"/>
    <xf numFmtId="164" fontId="0" fillId="8" borderId="1" xfId="0" applyNumberFormat="1" applyFill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E7D7A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  <color rgb="FFFE7D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Graph!$A$2:$A$19</c:f>
              <c:strCache>
                <c:ptCount val="18"/>
                <c:pt idx="0">
                  <c:v>Automation Phase I</c:v>
                </c:pt>
                <c:pt idx="1">
                  <c:v>Automation Phase II</c:v>
                </c:pt>
                <c:pt idx="2">
                  <c:v>Automation Phase III</c:v>
                </c:pt>
                <c:pt idx="3">
                  <c:v>Automation Phase IV</c:v>
                </c:pt>
                <c:pt idx="4">
                  <c:v>Automation Phase V</c:v>
                </c:pt>
                <c:pt idx="5">
                  <c:v>Automation Phase VI</c:v>
                </c:pt>
                <c:pt idx="6">
                  <c:v>ORC-26027 Preparation</c:v>
                </c:pt>
                <c:pt idx="7">
                  <c:v>ORC-26027 Execution</c:v>
                </c:pt>
                <c:pt idx="8">
                  <c:v>ORC-26028  Preparation</c:v>
                </c:pt>
                <c:pt idx="9">
                  <c:v>ORC-26028  Execution</c:v>
                </c:pt>
                <c:pt idx="10">
                  <c:v>ORC-26029 Preparation</c:v>
                </c:pt>
                <c:pt idx="11">
                  <c:v>ORC-26029 Execution</c:v>
                </c:pt>
                <c:pt idx="12">
                  <c:v>ORC-26068 Preparation</c:v>
                </c:pt>
                <c:pt idx="13">
                  <c:v>ORC-26068 Execution</c:v>
                </c:pt>
                <c:pt idx="14">
                  <c:v>ORC-26069 Preparation</c:v>
                </c:pt>
                <c:pt idx="15">
                  <c:v>ORC-26069 Execution</c:v>
                </c:pt>
                <c:pt idx="16">
                  <c:v>System Testing</c:v>
                </c:pt>
                <c:pt idx="17">
                  <c:v>Training</c:v>
                </c:pt>
              </c:strCache>
            </c:strRef>
          </c:cat>
          <c:val>
            <c:numRef>
              <c:f>Graph!$B$2:$B$19</c:f>
              <c:numCache>
                <c:formatCode>[$-409]d\-mmm;@</c:formatCode>
                <c:ptCount val="18"/>
                <c:pt idx="0">
                  <c:v>44158</c:v>
                </c:pt>
                <c:pt idx="1">
                  <c:v>44165</c:v>
                </c:pt>
                <c:pt idx="2">
                  <c:v>44172</c:v>
                </c:pt>
                <c:pt idx="3">
                  <c:v>44179</c:v>
                </c:pt>
                <c:pt idx="4">
                  <c:v>44186</c:v>
                </c:pt>
                <c:pt idx="5">
                  <c:v>44193</c:v>
                </c:pt>
                <c:pt idx="6">
                  <c:v>44162</c:v>
                </c:pt>
                <c:pt idx="7">
                  <c:v>44165</c:v>
                </c:pt>
                <c:pt idx="8">
                  <c:v>44167</c:v>
                </c:pt>
                <c:pt idx="9">
                  <c:v>44180</c:v>
                </c:pt>
                <c:pt idx="10">
                  <c:v>44172</c:v>
                </c:pt>
                <c:pt idx="11">
                  <c:v>44186</c:v>
                </c:pt>
                <c:pt idx="12">
                  <c:v>44161</c:v>
                </c:pt>
                <c:pt idx="13">
                  <c:v>43834</c:v>
                </c:pt>
                <c:pt idx="14">
                  <c:v>44168</c:v>
                </c:pt>
                <c:pt idx="15">
                  <c:v>44175</c:v>
                </c:pt>
                <c:pt idx="16">
                  <c:v>43842</c:v>
                </c:pt>
                <c:pt idx="17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33-9366-7A2AF2EE487A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Graph!$A$2:$A$19</c:f>
              <c:strCache>
                <c:ptCount val="18"/>
                <c:pt idx="0">
                  <c:v>Automation Phase I</c:v>
                </c:pt>
                <c:pt idx="1">
                  <c:v>Automation Phase II</c:v>
                </c:pt>
                <c:pt idx="2">
                  <c:v>Automation Phase III</c:v>
                </c:pt>
                <c:pt idx="3">
                  <c:v>Automation Phase IV</c:v>
                </c:pt>
                <c:pt idx="4">
                  <c:v>Automation Phase V</c:v>
                </c:pt>
                <c:pt idx="5">
                  <c:v>Automation Phase VI</c:v>
                </c:pt>
                <c:pt idx="6">
                  <c:v>ORC-26027 Preparation</c:v>
                </c:pt>
                <c:pt idx="7">
                  <c:v>ORC-26027 Execution</c:v>
                </c:pt>
                <c:pt idx="8">
                  <c:v>ORC-26028  Preparation</c:v>
                </c:pt>
                <c:pt idx="9">
                  <c:v>ORC-26028  Execution</c:v>
                </c:pt>
                <c:pt idx="10">
                  <c:v>ORC-26029 Preparation</c:v>
                </c:pt>
                <c:pt idx="11">
                  <c:v>ORC-26029 Execution</c:v>
                </c:pt>
                <c:pt idx="12">
                  <c:v>ORC-26068 Preparation</c:v>
                </c:pt>
                <c:pt idx="13">
                  <c:v>ORC-26068 Execution</c:v>
                </c:pt>
                <c:pt idx="14">
                  <c:v>ORC-26069 Preparation</c:v>
                </c:pt>
                <c:pt idx="15">
                  <c:v>ORC-26069 Execution</c:v>
                </c:pt>
                <c:pt idx="16">
                  <c:v>System Testing</c:v>
                </c:pt>
                <c:pt idx="17">
                  <c:v>Training</c:v>
                </c:pt>
              </c:strCache>
            </c:strRef>
          </c:cat>
          <c:val>
            <c:numRef>
              <c:f>Graph!$D$2:$D$19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10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33-9366-7A2AF2EE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849136"/>
        <c:axId val="437845856"/>
      </c:barChart>
      <c:catAx>
        <c:axId val="4378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45856"/>
        <c:crosses val="autoZero"/>
        <c:auto val="1"/>
        <c:lblAlgn val="ctr"/>
        <c:lblOffset val="100"/>
        <c:noMultiLvlLbl val="0"/>
      </c:catAx>
      <c:valAx>
        <c:axId val="4378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Manual_TestScenario!$C$1</c:f>
              <c:strCache>
                <c:ptCount val="1"/>
                <c:pt idx="0">
                  <c:v>Total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Manual_TestScenario!$A$2:$A$8</c:f>
              <c:strCache>
                <c:ptCount val="7"/>
                <c:pt idx="0">
                  <c:v>People</c:v>
                </c:pt>
                <c:pt idx="1">
                  <c:v>Company</c:v>
                </c:pt>
                <c:pt idx="2">
                  <c:v>Lead</c:v>
                </c:pt>
                <c:pt idx="3">
                  <c:v>Assignment</c:v>
                </c:pt>
                <c:pt idx="4">
                  <c:v>Event</c:v>
                </c:pt>
                <c:pt idx="5">
                  <c:v>Call List</c:v>
                </c:pt>
                <c:pt idx="6">
                  <c:v>ETP Relationship</c:v>
                </c:pt>
              </c:strCache>
            </c:strRef>
          </c:cat>
          <c:val>
            <c:numRef>
              <c:f>Manual_TestScenario!$C$2:$C$8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49F9-A68B-7E7D955B608D}"/>
            </c:ext>
          </c:extLst>
        </c:ser>
        <c:ser>
          <c:idx val="1"/>
          <c:order val="1"/>
          <c:tx>
            <c:strRef>
              <c:f>Manual_TestScenario!$D$1</c:f>
              <c:strCache>
                <c:ptCount val="1"/>
                <c:pt idx="0">
                  <c:v>Completed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Manual_TestScenario!$A$2:$A$8</c:f>
              <c:strCache>
                <c:ptCount val="7"/>
                <c:pt idx="0">
                  <c:v>People</c:v>
                </c:pt>
                <c:pt idx="1">
                  <c:v>Company</c:v>
                </c:pt>
                <c:pt idx="2">
                  <c:v>Lead</c:v>
                </c:pt>
                <c:pt idx="3">
                  <c:v>Assignment</c:v>
                </c:pt>
                <c:pt idx="4">
                  <c:v>Event</c:v>
                </c:pt>
                <c:pt idx="5">
                  <c:v>Call List</c:v>
                </c:pt>
                <c:pt idx="6">
                  <c:v>ETP Relationship</c:v>
                </c:pt>
              </c:strCache>
            </c:strRef>
          </c:cat>
          <c:val>
            <c:numRef>
              <c:f>Manual_TestScenario!$D$2:$D$8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D-49F9-A68B-7E7D955B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33704"/>
        <c:axId val="834234688"/>
      </c:barChart>
      <c:catAx>
        <c:axId val="83423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4688"/>
        <c:crosses val="autoZero"/>
        <c:auto val="1"/>
        <c:lblAlgn val="ctr"/>
        <c:lblOffset val="100"/>
        <c:noMultiLvlLbl val="0"/>
      </c:catAx>
      <c:valAx>
        <c:axId val="8342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10328</xdr:colOff>
      <xdr:row>0</xdr:row>
      <xdr:rowOff>106914</xdr:rowOff>
    </xdr:from>
    <xdr:to>
      <xdr:col>18</xdr:col>
      <xdr:colOff>0</xdr:colOff>
      <xdr:row>19</xdr:row>
      <xdr:rowOff>165230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171450</xdr:rowOff>
    </xdr:from>
    <xdr:to>
      <xdr:col>13</xdr:col>
      <xdr:colOff>323850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ira:8080/browse/ORC-2602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jira:8080/browse/ORC-26028" TargetMode="External"/><Relationship Id="rId1" Type="http://schemas.openxmlformats.org/officeDocument/2006/relationships/hyperlink" Target="http://jira:8080/browse/ORC-26027" TargetMode="External"/><Relationship Id="rId6" Type="http://schemas.openxmlformats.org/officeDocument/2006/relationships/hyperlink" Target="http://jira:8080/browse/REP-3389" TargetMode="External"/><Relationship Id="rId5" Type="http://schemas.openxmlformats.org/officeDocument/2006/relationships/hyperlink" Target="http://jira:8080/browse/ORC-26069" TargetMode="External"/><Relationship Id="rId4" Type="http://schemas.openxmlformats.org/officeDocument/2006/relationships/hyperlink" Target="http://jira:8080/browse/ORC-2606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98" zoomScaleNormal="98" workbookViewId="0">
      <selection activeCell="D2" sqref="D2"/>
    </sheetView>
  </sheetViews>
  <sheetFormatPr defaultRowHeight="15" x14ac:dyDescent="0.25"/>
  <cols>
    <col min="1" max="1" width="23.28515625" customWidth="1"/>
    <col min="2" max="2" width="10.42578125" customWidth="1"/>
    <col min="3" max="3" width="11.28515625" bestFit="1" customWidth="1"/>
  </cols>
  <sheetData>
    <row r="1" spans="1:4" x14ac:dyDescent="0.25">
      <c r="A1" s="23" t="s">
        <v>173</v>
      </c>
      <c r="B1" s="24" t="s">
        <v>165</v>
      </c>
      <c r="C1" s="24" t="s">
        <v>29</v>
      </c>
      <c r="D1" s="25" t="s">
        <v>172</v>
      </c>
    </row>
    <row r="2" spans="1:4" x14ac:dyDescent="0.25">
      <c r="A2" s="26" t="s">
        <v>160</v>
      </c>
      <c r="B2" s="22">
        <f>UIAutomation!C2</f>
        <v>44158</v>
      </c>
      <c r="C2" s="22">
        <f>UIAutomation!D2</f>
        <v>44162</v>
      </c>
      <c r="D2" s="27">
        <f>(C2-B2)+1</f>
        <v>5</v>
      </c>
    </row>
    <row r="3" spans="1:4" x14ac:dyDescent="0.25">
      <c r="A3" s="26" t="s">
        <v>161</v>
      </c>
      <c r="B3" s="22">
        <f>UIAutomation!C3</f>
        <v>44165</v>
      </c>
      <c r="C3" s="22">
        <f>UIAutomation!D3</f>
        <v>44169</v>
      </c>
      <c r="D3" s="27">
        <f t="shared" ref="D3:D19" si="0">(C3-B3)+1</f>
        <v>5</v>
      </c>
    </row>
    <row r="4" spans="1:4" x14ac:dyDescent="0.25">
      <c r="A4" s="26" t="s">
        <v>162</v>
      </c>
      <c r="B4" s="22">
        <f>UIAutomation!C4</f>
        <v>44172</v>
      </c>
      <c r="C4" s="22">
        <f>UIAutomation!D4</f>
        <v>44176</v>
      </c>
      <c r="D4" s="27">
        <f t="shared" si="0"/>
        <v>5</v>
      </c>
    </row>
    <row r="5" spans="1:4" x14ac:dyDescent="0.25">
      <c r="A5" s="26" t="s">
        <v>163</v>
      </c>
      <c r="B5" s="22">
        <f>UIAutomation!C5</f>
        <v>44179</v>
      </c>
      <c r="C5" s="22">
        <f>UIAutomation!D5</f>
        <v>44183</v>
      </c>
      <c r="D5" s="27">
        <f t="shared" si="0"/>
        <v>5</v>
      </c>
    </row>
    <row r="6" spans="1:4" x14ac:dyDescent="0.25">
      <c r="A6" s="26" t="s">
        <v>164</v>
      </c>
      <c r="B6" s="22">
        <f>UIAutomation!C6</f>
        <v>44186</v>
      </c>
      <c r="C6" s="22">
        <f>UIAutomation!D6</f>
        <v>44190</v>
      </c>
      <c r="D6" s="27">
        <f t="shared" si="0"/>
        <v>5</v>
      </c>
    </row>
    <row r="7" spans="1:4" x14ac:dyDescent="0.25">
      <c r="A7" s="26" t="s">
        <v>179</v>
      </c>
      <c r="B7" s="22">
        <f>UIAutomation!C7</f>
        <v>44193</v>
      </c>
      <c r="C7" s="22">
        <f>UIAutomation!D7</f>
        <v>44204</v>
      </c>
      <c r="D7" s="27">
        <f t="shared" si="0"/>
        <v>12</v>
      </c>
    </row>
    <row r="8" spans="1:4" x14ac:dyDescent="0.25">
      <c r="A8" s="26" t="s">
        <v>174</v>
      </c>
      <c r="B8" s="22">
        <f>Manual_CR!E2</f>
        <v>44162</v>
      </c>
      <c r="C8" s="22">
        <f>Manual_CR!F2</f>
        <v>44162</v>
      </c>
      <c r="D8" s="27">
        <f t="shared" si="0"/>
        <v>1</v>
      </c>
    </row>
    <row r="9" spans="1:4" x14ac:dyDescent="0.25">
      <c r="A9" s="26" t="s">
        <v>166</v>
      </c>
      <c r="B9" s="22">
        <f>Manual_CR!G2</f>
        <v>44165</v>
      </c>
      <c r="C9" s="22">
        <f>Manual_CR!H2</f>
        <v>44165</v>
      </c>
      <c r="D9" s="27">
        <f t="shared" si="0"/>
        <v>1</v>
      </c>
    </row>
    <row r="10" spans="1:4" x14ac:dyDescent="0.25">
      <c r="A10" s="26" t="s">
        <v>175</v>
      </c>
      <c r="B10" s="22">
        <f>Manual_CR!E3</f>
        <v>44167</v>
      </c>
      <c r="C10" s="22">
        <f>Manual_CR!F3</f>
        <v>44167</v>
      </c>
      <c r="D10" s="27">
        <f t="shared" si="0"/>
        <v>1</v>
      </c>
    </row>
    <row r="11" spans="1:4" x14ac:dyDescent="0.25">
      <c r="A11" s="26" t="s">
        <v>167</v>
      </c>
      <c r="B11" s="22">
        <f>Manual_CR!G3</f>
        <v>44180</v>
      </c>
      <c r="C11" s="22">
        <f>Manual_CR!H3</f>
        <v>44181</v>
      </c>
      <c r="D11" s="27">
        <f t="shared" si="0"/>
        <v>2</v>
      </c>
    </row>
    <row r="12" spans="1:4" x14ac:dyDescent="0.25">
      <c r="A12" s="26" t="s">
        <v>176</v>
      </c>
      <c r="B12" s="22">
        <f>Manual_CR!E4</f>
        <v>44172</v>
      </c>
      <c r="C12" s="22">
        <f>Manual_CR!F4</f>
        <v>44173</v>
      </c>
      <c r="D12" s="27">
        <f t="shared" si="0"/>
        <v>2</v>
      </c>
    </row>
    <row r="13" spans="1:4" x14ac:dyDescent="0.25">
      <c r="A13" s="26" t="s">
        <v>168</v>
      </c>
      <c r="B13" s="22">
        <f>Manual_CR!G4</f>
        <v>44186</v>
      </c>
      <c r="C13" s="22">
        <f>Manual_CR!H4</f>
        <v>44195</v>
      </c>
      <c r="D13" s="27">
        <f t="shared" si="0"/>
        <v>10</v>
      </c>
    </row>
    <row r="14" spans="1:4" x14ac:dyDescent="0.25">
      <c r="A14" s="26" t="s">
        <v>177</v>
      </c>
      <c r="B14" s="22">
        <f>Manual_CR!E5</f>
        <v>44161</v>
      </c>
      <c r="C14" s="22">
        <f>Manual_CR!F5</f>
        <v>44162</v>
      </c>
      <c r="D14" s="27">
        <f t="shared" si="0"/>
        <v>2</v>
      </c>
    </row>
    <row r="15" spans="1:4" x14ac:dyDescent="0.25">
      <c r="A15" s="26" t="s">
        <v>169</v>
      </c>
      <c r="B15" s="22">
        <f>Manual_CR!G5</f>
        <v>43834</v>
      </c>
      <c r="C15" s="22">
        <f>Manual_CR!H5</f>
        <v>43841</v>
      </c>
      <c r="D15" s="27">
        <f t="shared" si="0"/>
        <v>8</v>
      </c>
    </row>
    <row r="16" spans="1:4" x14ac:dyDescent="0.25">
      <c r="A16" s="26" t="s">
        <v>178</v>
      </c>
      <c r="B16" s="22">
        <f>Manual_CR!E6</f>
        <v>44168</v>
      </c>
      <c r="C16" s="22">
        <f>Manual_CR!F6</f>
        <v>44168</v>
      </c>
      <c r="D16" s="27">
        <f t="shared" si="0"/>
        <v>1</v>
      </c>
    </row>
    <row r="17" spans="1:4" x14ac:dyDescent="0.25">
      <c r="A17" s="26" t="s">
        <v>170</v>
      </c>
      <c r="B17" s="22">
        <f>Manual_CR!G6</f>
        <v>44175</v>
      </c>
      <c r="C17" s="22">
        <f>Manual_CR!H6</f>
        <v>44176</v>
      </c>
      <c r="D17" s="27">
        <f t="shared" si="0"/>
        <v>2</v>
      </c>
    </row>
    <row r="18" spans="1:4" x14ac:dyDescent="0.25">
      <c r="A18" s="26" t="s">
        <v>171</v>
      </c>
      <c r="B18" s="22">
        <f>Manual_CR!G9</f>
        <v>43842</v>
      </c>
      <c r="C18" s="22">
        <f>Manual_CR!H9</f>
        <v>43850</v>
      </c>
      <c r="D18" s="27">
        <f t="shared" si="0"/>
        <v>9</v>
      </c>
    </row>
    <row r="19" spans="1:4" ht="15.75" thickBot="1" x14ac:dyDescent="0.3">
      <c r="A19" s="28" t="s">
        <v>16</v>
      </c>
      <c r="B19" s="29">
        <f>Manual_CR!G10</f>
        <v>43857</v>
      </c>
      <c r="C19" s="29">
        <f>Manual_CR!H10</f>
        <v>43859</v>
      </c>
      <c r="D19" s="30">
        <f t="shared" si="0"/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2" max="2" width="11.85546875" customWidth="1"/>
    <col min="4" max="4" width="15.42578125" customWidth="1"/>
    <col min="5" max="5" width="16.5703125" customWidth="1"/>
    <col min="6" max="6" width="16.42578125" customWidth="1"/>
  </cols>
  <sheetData>
    <row r="1" spans="1:6" x14ac:dyDescent="0.25">
      <c r="A1" t="s">
        <v>22</v>
      </c>
      <c r="B1" t="s">
        <v>27</v>
      </c>
      <c r="C1" t="s">
        <v>23</v>
      </c>
      <c r="D1" t="s">
        <v>24</v>
      </c>
      <c r="E1" t="s">
        <v>25</v>
      </c>
      <c r="F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:C5"/>
    </sheetView>
  </sheetViews>
  <sheetFormatPr defaultRowHeight="15" x14ac:dyDescent="0.25"/>
  <cols>
    <col min="1" max="1" width="13.42578125" customWidth="1"/>
    <col min="2" max="2" width="15.42578125" customWidth="1"/>
    <col min="3" max="3" width="16.42578125" customWidth="1"/>
    <col min="4" max="4" width="20" customWidth="1"/>
    <col min="5" max="5" width="21.42578125" customWidth="1"/>
  </cols>
  <sheetData>
    <row r="1" spans="1:5" x14ac:dyDescent="0.25">
      <c r="A1" t="s">
        <v>18</v>
      </c>
    </row>
    <row r="2" spans="1:5" x14ac:dyDescent="0.25">
      <c r="A2" t="s">
        <v>19</v>
      </c>
    </row>
    <row r="3" spans="1:5" x14ac:dyDescent="0.25">
      <c r="A3" t="s">
        <v>20</v>
      </c>
      <c r="B3" t="s">
        <v>96</v>
      </c>
      <c r="C3" t="s">
        <v>97</v>
      </c>
      <c r="D3" t="s">
        <v>98</v>
      </c>
      <c r="E3" t="s">
        <v>99</v>
      </c>
    </row>
    <row r="4" spans="1:5" x14ac:dyDescent="0.25">
      <c r="A4" t="s">
        <v>21</v>
      </c>
    </row>
    <row r="5" spans="1:5" x14ac:dyDescent="0.25">
      <c r="A5" t="s">
        <v>100</v>
      </c>
      <c r="B5" s="33">
        <v>44176</v>
      </c>
      <c r="C5" s="34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5"/>
  <sheetViews>
    <sheetView workbookViewId="0">
      <selection activeCell="I7" sqref="I7"/>
    </sheetView>
  </sheetViews>
  <sheetFormatPr defaultRowHeight="15" x14ac:dyDescent="0.25"/>
  <cols>
    <col min="4" max="4" width="13.85546875" customWidth="1"/>
  </cols>
  <sheetData>
    <row r="2" spans="4:4" x14ac:dyDescent="0.25">
      <c r="D2" s="17" t="s">
        <v>58</v>
      </c>
    </row>
    <row r="3" spans="4:4" x14ac:dyDescent="0.25">
      <c r="D3" t="s">
        <v>56</v>
      </c>
    </row>
    <row r="4" spans="4:4" x14ac:dyDescent="0.25">
      <c r="D4" t="s">
        <v>57</v>
      </c>
    </row>
    <row r="5" spans="4:4" x14ac:dyDescent="0.25">
      <c r="D5" t="s">
        <v>59</v>
      </c>
    </row>
  </sheetData>
  <conditionalFormatting sqref="D3">
    <cfRule type="cellIs" dxfId="3" priority="5" operator="equal">
      <formula>"Automated"</formula>
    </cfRule>
  </conditionalFormatting>
  <conditionalFormatting sqref="D5">
    <cfRule type="cellIs" dxfId="2" priority="4" operator="equal">
      <formula>"On Hold"</formula>
    </cfRule>
  </conditionalFormatting>
  <conditionalFormatting sqref="D4">
    <cfRule type="cellIs" dxfId="1" priority="3" operator="equal">
      <formula>"In-Progress"</formula>
    </cfRule>
  </conditionalFormatting>
  <conditionalFormatting sqref="D2">
    <cfRule type="cellIs" dxfId="0" priority="1" operator="equal">
      <formula>"Not Started"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zoomScale="95" zoomScaleNormal="95" workbookViewId="0">
      <selection activeCell="H14" sqref="H14"/>
    </sheetView>
  </sheetViews>
  <sheetFormatPr defaultRowHeight="15" x14ac:dyDescent="0.25"/>
  <cols>
    <col min="2" max="2" width="21.5703125" customWidth="1"/>
    <col min="3" max="3" width="29.5703125" style="1" customWidth="1"/>
    <col min="4" max="4" width="0.5703125" style="1" hidden="1" customWidth="1"/>
    <col min="5" max="5" width="21.5703125" hidden="1" customWidth="1"/>
    <col min="6" max="6" width="18.42578125" hidden="1" customWidth="1"/>
    <col min="7" max="7" width="21.140625" customWidth="1"/>
    <col min="8" max="8" width="19.140625" customWidth="1"/>
    <col min="9" max="9" width="17.5703125" customWidth="1"/>
    <col min="10" max="10" width="19" customWidth="1"/>
    <col min="11" max="11" width="16.5703125" customWidth="1"/>
  </cols>
  <sheetData>
    <row r="1" spans="2:14" ht="15" customHeight="1" x14ac:dyDescent="0.25">
      <c r="B1" s="19" t="s">
        <v>10</v>
      </c>
      <c r="C1" s="20" t="s">
        <v>11</v>
      </c>
      <c r="D1" s="20" t="s">
        <v>14</v>
      </c>
      <c r="E1" s="44" t="s">
        <v>159</v>
      </c>
      <c r="F1" s="44"/>
      <c r="G1" s="39" t="s">
        <v>195</v>
      </c>
      <c r="H1" s="39" t="s">
        <v>196</v>
      </c>
      <c r="I1" s="19" t="s">
        <v>15</v>
      </c>
      <c r="J1" s="37" t="s">
        <v>197</v>
      </c>
      <c r="K1" s="37" t="s">
        <v>198</v>
      </c>
      <c r="L1" t="s">
        <v>191</v>
      </c>
      <c r="M1" t="s">
        <v>192</v>
      </c>
      <c r="N1" t="s">
        <v>29</v>
      </c>
    </row>
    <row r="2" spans="2:14" x14ac:dyDescent="0.25">
      <c r="B2" s="21" t="s">
        <v>3</v>
      </c>
      <c r="C2" s="31" t="s">
        <v>4</v>
      </c>
      <c r="D2" s="3">
        <v>44163</v>
      </c>
      <c r="E2" s="6">
        <v>44162</v>
      </c>
      <c r="F2" s="6">
        <v>44162</v>
      </c>
      <c r="G2" s="6">
        <f>D2+2</f>
        <v>44165</v>
      </c>
      <c r="H2" s="6">
        <f>G2+0</f>
        <v>44165</v>
      </c>
      <c r="I2" s="6">
        <v>44174</v>
      </c>
      <c r="J2" s="38"/>
      <c r="K2" s="38"/>
    </row>
    <row r="3" spans="2:14" ht="30" x14ac:dyDescent="0.25">
      <c r="B3" s="21" t="s">
        <v>5</v>
      </c>
      <c r="C3" s="31" t="s">
        <v>181</v>
      </c>
      <c r="D3" s="8">
        <v>44179</v>
      </c>
      <c r="E3" s="6">
        <v>44167</v>
      </c>
      <c r="F3" s="6">
        <v>44167</v>
      </c>
      <c r="G3" s="6">
        <f>D3+1</f>
        <v>44180</v>
      </c>
      <c r="H3" s="6">
        <f>G3+1</f>
        <v>44181</v>
      </c>
      <c r="I3" s="6">
        <v>44187</v>
      </c>
      <c r="J3" s="38"/>
      <c r="K3" s="38"/>
    </row>
    <row r="4" spans="2:14" x14ac:dyDescent="0.25">
      <c r="B4" s="21" t="s">
        <v>13</v>
      </c>
      <c r="C4" s="5" t="s">
        <v>6</v>
      </c>
      <c r="D4" s="3">
        <v>44184</v>
      </c>
      <c r="E4" s="6">
        <v>44172</v>
      </c>
      <c r="F4" s="6">
        <v>44173</v>
      </c>
      <c r="G4" s="6">
        <f>D4+2</f>
        <v>44186</v>
      </c>
      <c r="H4" s="6">
        <v>44195</v>
      </c>
      <c r="I4" s="6">
        <v>43841</v>
      </c>
      <c r="J4" s="38"/>
      <c r="K4" s="38"/>
    </row>
    <row r="5" spans="2:14" x14ac:dyDescent="0.25">
      <c r="B5" s="21" t="s">
        <v>12</v>
      </c>
      <c r="C5" s="31" t="s">
        <v>7</v>
      </c>
      <c r="D5" s="3">
        <v>44163</v>
      </c>
      <c r="E5" s="6">
        <v>44161</v>
      </c>
      <c r="F5" s="6">
        <v>44162</v>
      </c>
      <c r="G5" s="6">
        <v>43834</v>
      </c>
      <c r="H5" s="6">
        <v>43841</v>
      </c>
      <c r="I5" s="6">
        <v>44208</v>
      </c>
      <c r="J5" s="6">
        <v>44196</v>
      </c>
      <c r="K5" s="6">
        <v>43838</v>
      </c>
    </row>
    <row r="6" spans="2:14" ht="30" x14ac:dyDescent="0.25">
      <c r="B6" s="21" t="s">
        <v>8</v>
      </c>
      <c r="C6" s="31" t="s">
        <v>9</v>
      </c>
      <c r="D6" s="8">
        <v>44172</v>
      </c>
      <c r="E6" s="6">
        <v>44168</v>
      </c>
      <c r="F6" s="6">
        <v>44168</v>
      </c>
      <c r="G6" s="6">
        <v>44175</v>
      </c>
      <c r="H6" s="6">
        <v>44176</v>
      </c>
      <c r="I6" s="6">
        <v>44182</v>
      </c>
      <c r="J6" s="38"/>
      <c r="K6" s="38"/>
      <c r="L6" s="2">
        <v>44175</v>
      </c>
    </row>
    <row r="7" spans="2:14" ht="45" x14ac:dyDescent="0.25">
      <c r="B7" s="21" t="s">
        <v>199</v>
      </c>
      <c r="C7" s="43" t="s">
        <v>200</v>
      </c>
      <c r="D7" s="8"/>
      <c r="E7" s="6"/>
      <c r="F7" s="6"/>
      <c r="G7" s="6"/>
      <c r="H7" s="6"/>
      <c r="I7" s="6"/>
      <c r="J7" s="38"/>
      <c r="K7" s="38"/>
      <c r="L7" s="2"/>
    </row>
    <row r="8" spans="2:14" ht="30" x14ac:dyDescent="0.25">
      <c r="B8" s="21" t="s">
        <v>193</v>
      </c>
      <c r="C8" s="31"/>
      <c r="D8" s="8"/>
      <c r="E8" s="6"/>
      <c r="F8" s="6"/>
      <c r="G8" s="6"/>
      <c r="H8" s="40">
        <v>43841</v>
      </c>
      <c r="I8" s="6"/>
      <c r="J8" s="38"/>
      <c r="K8" s="38"/>
      <c r="L8" s="2"/>
    </row>
    <row r="9" spans="2:14" x14ac:dyDescent="0.25">
      <c r="B9" s="19" t="s">
        <v>194</v>
      </c>
      <c r="C9" s="5"/>
      <c r="D9" s="5"/>
      <c r="E9" s="4"/>
      <c r="F9" s="4"/>
      <c r="G9" s="40">
        <v>43842</v>
      </c>
      <c r="H9" s="40">
        <v>43850</v>
      </c>
      <c r="I9" s="42">
        <v>43855</v>
      </c>
      <c r="J9" s="38">
        <v>43855</v>
      </c>
      <c r="K9" s="38"/>
    </row>
    <row r="10" spans="2:14" x14ac:dyDescent="0.25">
      <c r="B10" s="19" t="s">
        <v>16</v>
      </c>
      <c r="C10" s="5"/>
      <c r="D10" s="5"/>
      <c r="E10" s="4"/>
      <c r="F10" s="4"/>
      <c r="G10" s="41">
        <v>43857</v>
      </c>
      <c r="H10" s="41">
        <v>43859</v>
      </c>
      <c r="I10" s="6">
        <v>43859</v>
      </c>
      <c r="J10" s="38"/>
      <c r="K10" s="38"/>
    </row>
    <row r="11" spans="2:14" x14ac:dyDescent="0.25">
      <c r="B11" s="19" t="s">
        <v>17</v>
      </c>
      <c r="C11" s="5"/>
      <c r="D11" s="5"/>
      <c r="E11" s="4"/>
      <c r="F11" s="4"/>
      <c r="G11" s="6"/>
      <c r="H11" s="6"/>
      <c r="I11" s="6">
        <v>43860</v>
      </c>
      <c r="J11" s="38"/>
      <c r="K11" s="38"/>
    </row>
  </sheetData>
  <mergeCells count="1">
    <mergeCell ref="E1:F1"/>
  </mergeCells>
  <hyperlinks>
    <hyperlink ref="B2" r:id="rId1" display="http://jira:8080/browse/ORC-26027"/>
    <hyperlink ref="B3" r:id="rId2" display="http://jira:8080/browse/ORC-26028"/>
    <hyperlink ref="B4" r:id="rId3" display="http://jira:8080/browse/ORC-26029"/>
    <hyperlink ref="B5" r:id="rId4" display="http://jira:8080/browse/ORC-26068"/>
    <hyperlink ref="B6" r:id="rId5" display="http://jira:8080/browse/ORC-26069"/>
    <hyperlink ref="B7" r:id="rId6" display="http://jira:8080/browse/REP-3389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H7" sqref="B1:H7"/>
    </sheetView>
  </sheetViews>
  <sheetFormatPr defaultRowHeight="15" x14ac:dyDescent="0.25"/>
  <cols>
    <col min="2" max="2" width="20.140625" customWidth="1"/>
    <col min="3" max="3" width="11.5703125" customWidth="1"/>
    <col min="5" max="5" width="14.85546875" customWidth="1"/>
    <col min="6" max="8" width="14.28515625" customWidth="1"/>
  </cols>
  <sheetData>
    <row r="1" spans="2:8" x14ac:dyDescent="0.25">
      <c r="B1" s="32" t="s">
        <v>180</v>
      </c>
      <c r="C1" s="19" t="s">
        <v>28</v>
      </c>
      <c r="D1" s="19" t="s">
        <v>29</v>
      </c>
      <c r="E1" s="19" t="s">
        <v>151</v>
      </c>
      <c r="F1" s="19" t="s">
        <v>34</v>
      </c>
      <c r="G1" s="19" t="s">
        <v>152</v>
      </c>
      <c r="H1" s="19" t="s">
        <v>153</v>
      </c>
    </row>
    <row r="2" spans="2:8" x14ac:dyDescent="0.25">
      <c r="B2" s="19" t="s">
        <v>30</v>
      </c>
      <c r="C2" s="7">
        <v>44158</v>
      </c>
      <c r="D2" s="7">
        <v>44162</v>
      </c>
      <c r="E2" s="18">
        <f>ROUND(COUNTIF('UIAutomation PhaseI'!$G2:$G10,"Not Started")/COUNTA('UIAutomation PhaseI'!$G2:$G10),2)*100</f>
        <v>0</v>
      </c>
      <c r="F2" s="18">
        <f>ROUND(COUNTIF('UIAutomation PhaseI'!$G2:$G10,"Automated")/COUNTA('UIAutomation PhaseI'!$G2:$G10),2)*100</f>
        <v>100</v>
      </c>
      <c r="G2" s="18">
        <f>ROUND(COUNTIF('UIAutomation PhaseI'!$G2:$G10,"In-Progress")/COUNTA('UIAutomation PhaseI'!$G2:$G10),2)*100</f>
        <v>0</v>
      </c>
      <c r="H2" s="18">
        <f>ROUND(COUNTIF('UIAutomation PhaseI'!$G2:$G10,"On Hold")/COUNTA('UIAutomation PhaseI'!$G2:$G10),2)*100</f>
        <v>0</v>
      </c>
    </row>
    <row r="3" spans="2:8" x14ac:dyDescent="0.25">
      <c r="B3" s="19" t="s">
        <v>31</v>
      </c>
      <c r="C3" s="7">
        <v>44165</v>
      </c>
      <c r="D3" s="7">
        <v>44169</v>
      </c>
      <c r="E3" s="18">
        <f>ROUND(COUNTIF('UIAutomation PhaseII'!$G2:$G27,"Not Started")/COUNTA('UIAutomation PhaseII'!$G2:$G27),2)*100</f>
        <v>0</v>
      </c>
      <c r="F3" s="18">
        <f>ROUND(COUNTIF('UIAutomation PhaseII'!$G2:$G27,"Automated")/COUNTA('UIAutomation PhaseII'!$G2:$G27),2)*100</f>
        <v>88</v>
      </c>
      <c r="G3" s="18">
        <f>ROUND(COUNTIF('UIAutomation PhaseII'!$G2:$G27,"In-Progress")/COUNTA('UIAutomation PhaseII'!$G2:$G27),2)*100</f>
        <v>12</v>
      </c>
      <c r="H3" s="18">
        <f>ROUND(COUNTIF('UIAutomation PhaseII'!$G2:$G27,"On Hold")/COUNTA('UIAutomation PhaseII'!$G2:$G27),2)*100</f>
        <v>0</v>
      </c>
    </row>
    <row r="4" spans="2:8" x14ac:dyDescent="0.25">
      <c r="B4" s="19" t="s">
        <v>32</v>
      </c>
      <c r="C4" s="7">
        <v>44172</v>
      </c>
      <c r="D4" s="7">
        <v>44176</v>
      </c>
      <c r="E4" s="18">
        <f>ROUND(COUNTIF('UIAutomation PhaseIII'!$G2:$G17,"Not Started")/COUNTA('UIAutomation PhaseIII'!$G2:$G17),2)*100</f>
        <v>50</v>
      </c>
      <c r="F4" s="18">
        <f>ROUND(COUNTIF('UIAutomation PhaseIII'!$G2:$G17,"Automated")/COUNTA('UIAutomation PhaseIII'!$G2:$G17),2)*100</f>
        <v>25</v>
      </c>
      <c r="G4" s="18">
        <f>ROUND(COUNTIF('UIAutomation PhaseIII'!$G2:$G17,"In-Progress")/COUNTA('UIAutomation PhaseIII'!$G2:$G17),2)*100</f>
        <v>25</v>
      </c>
      <c r="H4" s="18">
        <f>ROUND(COUNTIF('UIAutomation PhaseIII'!$G2:$G17,"On Hold")/COUNTA('UIAutomation PhaseIII'!$G2:$G17),2)*100</f>
        <v>0</v>
      </c>
    </row>
    <row r="5" spans="2:8" x14ac:dyDescent="0.25">
      <c r="B5" s="19" t="s">
        <v>33</v>
      </c>
      <c r="C5" s="7">
        <v>44179</v>
      </c>
      <c r="D5" s="7">
        <v>44183</v>
      </c>
      <c r="E5" s="18">
        <f>ROUND(COUNTIF('UIAutomation PhaseIV'!$G2:$G18,"Not Started")/COUNTA('UIAutomation PhaseIV'!$G2:$G18),2)*100</f>
        <v>38</v>
      </c>
      <c r="F5" s="18">
        <f>ROUND(COUNTIF('UIAutomation PhaseIV'!$G2:$G18,"Automated")/COUNTA('UIAutomation PhaseIV'!$G2:$G18),2)*100</f>
        <v>31</v>
      </c>
      <c r="G5" s="18">
        <f>ROUND(COUNTIF('UIAutomation PhaseIV'!$G2:$G18,"In-Progress")/COUNTA('UIAutomation PhaseIV'!$G2:$G18),2)*100</f>
        <v>31</v>
      </c>
      <c r="H5" s="18">
        <f>ROUND(COUNTIF('UIAutomation PhaseIV'!$G2:$G18,"On Hold")/COUNTA('UIAutomation PhaseIV'!$G2:$G18),2)*100</f>
        <v>0</v>
      </c>
    </row>
    <row r="6" spans="2:8" x14ac:dyDescent="0.25">
      <c r="B6" s="19" t="s">
        <v>35</v>
      </c>
      <c r="C6" s="7">
        <v>44186</v>
      </c>
      <c r="D6" s="7">
        <v>44190</v>
      </c>
      <c r="E6" s="18">
        <f>ROUND(COUNTIF('UIAutomation PhaseV'!$G2:$G12,"Not Started")/COUNTA('UIAutomation PhaseV'!$G2:$G12),2)*100</f>
        <v>73</v>
      </c>
      <c r="F6" s="18">
        <f>ROUND(COUNTIF('UIAutomation PhaseV'!$G2:$G12,"Automated")/COUNTA('UIAutomation PhaseV'!$G2:$G12),2)*100</f>
        <v>27</v>
      </c>
      <c r="G6" s="18">
        <f>ROUND(COUNTIF('UIAutomation PhaseV'!$G2:$G12,"In-Progress")/COUNTA('UIAutomation PhaseV'!$G2:$G12),2)*100</f>
        <v>0</v>
      </c>
      <c r="H6" s="18">
        <f>ROUND(COUNTIF('UIAutomation PhaseV'!$G2:$G12,"On Hold")/COUNTA('UIAutomation PhaseV'!$G2:$G12),2)*100</f>
        <v>0</v>
      </c>
    </row>
    <row r="7" spans="2:8" x14ac:dyDescent="0.25">
      <c r="B7" s="19" t="s">
        <v>158</v>
      </c>
      <c r="C7" s="7">
        <v>44193</v>
      </c>
      <c r="D7" s="7">
        <v>44204</v>
      </c>
      <c r="E7" s="4"/>
      <c r="F7" s="4"/>
      <c r="G7" s="4"/>
      <c r="H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1" sqref="E11"/>
    </sheetView>
  </sheetViews>
  <sheetFormatPr defaultRowHeight="15" x14ac:dyDescent="0.25"/>
  <cols>
    <col min="1" max="2" width="16.7109375" customWidth="1"/>
    <col min="3" max="3" width="10.5703125" customWidth="1"/>
    <col min="4" max="4" width="14" customWidth="1"/>
  </cols>
  <sheetData>
    <row r="1" spans="1:4" x14ac:dyDescent="0.25">
      <c r="A1" s="35" t="s">
        <v>182</v>
      </c>
      <c r="B1" s="36" t="s">
        <v>23</v>
      </c>
      <c r="C1" s="36" t="s">
        <v>190</v>
      </c>
      <c r="D1" s="36" t="s">
        <v>189</v>
      </c>
    </row>
    <row r="2" spans="1:4" x14ac:dyDescent="0.25">
      <c r="A2" s="4" t="s">
        <v>183</v>
      </c>
      <c r="B2" s="4" t="s">
        <v>187</v>
      </c>
      <c r="C2" s="4">
        <v>10</v>
      </c>
      <c r="D2" s="4">
        <f>C2/100*100</f>
        <v>10</v>
      </c>
    </row>
    <row r="3" spans="1:4" x14ac:dyDescent="0.25">
      <c r="A3" s="4" t="s">
        <v>184</v>
      </c>
      <c r="B3" s="4" t="s">
        <v>187</v>
      </c>
      <c r="C3" s="4">
        <v>10</v>
      </c>
      <c r="D3" s="4">
        <f>C3/100*100</f>
        <v>10</v>
      </c>
    </row>
    <row r="4" spans="1:4" x14ac:dyDescent="0.25">
      <c r="A4" s="4" t="s">
        <v>185</v>
      </c>
      <c r="B4" s="4" t="s">
        <v>187</v>
      </c>
      <c r="C4" s="4">
        <v>20</v>
      </c>
      <c r="D4" s="4">
        <v>10</v>
      </c>
    </row>
    <row r="5" spans="1:4" x14ac:dyDescent="0.25">
      <c r="A5" s="4" t="s">
        <v>2</v>
      </c>
      <c r="B5" s="4" t="s">
        <v>57</v>
      </c>
      <c r="C5" s="4">
        <v>30</v>
      </c>
      <c r="D5" s="4">
        <v>5</v>
      </c>
    </row>
    <row r="6" spans="1:4" x14ac:dyDescent="0.25">
      <c r="A6" s="4" t="s">
        <v>119</v>
      </c>
      <c r="B6" s="4" t="s">
        <v>188</v>
      </c>
      <c r="C6" s="4">
        <v>10</v>
      </c>
      <c r="D6" s="4">
        <v>0</v>
      </c>
    </row>
    <row r="7" spans="1:4" x14ac:dyDescent="0.25">
      <c r="A7" s="4" t="s">
        <v>186</v>
      </c>
      <c r="B7" s="4" t="s">
        <v>188</v>
      </c>
      <c r="C7" s="4">
        <v>10</v>
      </c>
      <c r="D7" s="4">
        <v>0</v>
      </c>
    </row>
    <row r="8" spans="1:4" x14ac:dyDescent="0.25">
      <c r="A8" s="4" t="s">
        <v>142</v>
      </c>
      <c r="B8" s="4" t="s">
        <v>188</v>
      </c>
      <c r="C8" s="4">
        <v>10</v>
      </c>
      <c r="D8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0" sqref="E10"/>
    </sheetView>
  </sheetViews>
  <sheetFormatPr defaultRowHeight="15" x14ac:dyDescent="0.25"/>
  <cols>
    <col min="2" max="3" width="17.140625" customWidth="1"/>
    <col min="4" max="4" width="32.7109375" customWidth="1"/>
    <col min="5" max="6" width="15.42578125" customWidth="1"/>
    <col min="7" max="7" width="21.5703125" customWidth="1"/>
    <col min="8" max="8" width="12" customWidth="1"/>
  </cols>
  <sheetData>
    <row r="1" spans="1:8" x14ac:dyDescent="0.25">
      <c r="A1" s="9" t="s">
        <v>36</v>
      </c>
      <c r="B1" s="9" t="s">
        <v>37</v>
      </c>
      <c r="C1" s="9" t="s">
        <v>48</v>
      </c>
      <c r="D1" s="9" t="s">
        <v>11</v>
      </c>
      <c r="E1" s="10" t="s">
        <v>38</v>
      </c>
      <c r="F1" s="10" t="s">
        <v>102</v>
      </c>
      <c r="G1" s="11" t="s">
        <v>23</v>
      </c>
      <c r="H1" s="12" t="s">
        <v>60</v>
      </c>
    </row>
    <row r="2" spans="1:8" x14ac:dyDescent="0.25">
      <c r="A2" s="4">
        <v>1</v>
      </c>
      <c r="B2" s="4" t="s">
        <v>39</v>
      </c>
      <c r="C2" s="4" t="s">
        <v>0</v>
      </c>
      <c r="D2" s="4" t="s">
        <v>40</v>
      </c>
      <c r="E2" s="4"/>
      <c r="F2" s="4" t="s">
        <v>20</v>
      </c>
      <c r="G2" s="4" t="s">
        <v>56</v>
      </c>
      <c r="H2" s="4"/>
    </row>
    <row r="3" spans="1:8" x14ac:dyDescent="0.25">
      <c r="A3" s="4">
        <v>2</v>
      </c>
      <c r="B3" s="4" t="s">
        <v>39</v>
      </c>
      <c r="C3" s="4" t="s">
        <v>0</v>
      </c>
      <c r="D3" s="4" t="s">
        <v>41</v>
      </c>
      <c r="E3" s="4"/>
      <c r="F3" s="4" t="s">
        <v>20</v>
      </c>
      <c r="G3" s="4" t="s">
        <v>56</v>
      </c>
      <c r="H3" s="4"/>
    </row>
    <row r="4" spans="1:8" ht="18" customHeight="1" x14ac:dyDescent="0.25">
      <c r="A4" s="4">
        <v>3</v>
      </c>
      <c r="B4" s="4" t="s">
        <v>42</v>
      </c>
      <c r="C4" s="4" t="s">
        <v>0</v>
      </c>
      <c r="D4" s="4" t="s">
        <v>43</v>
      </c>
      <c r="E4" s="5" t="s">
        <v>44</v>
      </c>
      <c r="F4" s="4" t="s">
        <v>20</v>
      </c>
      <c r="G4" s="4" t="s">
        <v>56</v>
      </c>
      <c r="H4" s="4"/>
    </row>
    <row r="5" spans="1:8" ht="15.75" customHeight="1" x14ac:dyDescent="0.25">
      <c r="A5" s="4">
        <v>4</v>
      </c>
      <c r="B5" s="4" t="s">
        <v>45</v>
      </c>
      <c r="C5" s="4" t="s">
        <v>0</v>
      </c>
      <c r="D5" s="4" t="s">
        <v>46</v>
      </c>
      <c r="E5" s="5" t="s">
        <v>47</v>
      </c>
      <c r="F5" s="4" t="s">
        <v>20</v>
      </c>
      <c r="G5" s="4" t="s">
        <v>56</v>
      </c>
      <c r="H5" s="4"/>
    </row>
    <row r="6" spans="1:8" x14ac:dyDescent="0.25">
      <c r="A6" s="4">
        <v>5</v>
      </c>
      <c r="B6" s="4" t="s">
        <v>39</v>
      </c>
      <c r="C6" s="4" t="s">
        <v>1</v>
      </c>
      <c r="D6" s="4" t="s">
        <v>49</v>
      </c>
      <c r="E6" s="4"/>
      <c r="F6" s="4" t="s">
        <v>19</v>
      </c>
      <c r="G6" s="4" t="s">
        <v>56</v>
      </c>
      <c r="H6" s="4"/>
    </row>
    <row r="7" spans="1:8" x14ac:dyDescent="0.25">
      <c r="A7" s="4">
        <v>6</v>
      </c>
      <c r="B7" s="4" t="s">
        <v>39</v>
      </c>
      <c r="C7" s="4" t="s">
        <v>1</v>
      </c>
      <c r="D7" s="4" t="s">
        <v>50</v>
      </c>
      <c r="E7" s="4" t="s">
        <v>51</v>
      </c>
      <c r="F7" s="4" t="s">
        <v>19</v>
      </c>
      <c r="G7" s="4" t="s">
        <v>56</v>
      </c>
      <c r="H7" s="4"/>
    </row>
    <row r="8" spans="1:8" x14ac:dyDescent="0.25">
      <c r="A8" s="4">
        <v>7</v>
      </c>
      <c r="B8" s="4" t="s">
        <v>45</v>
      </c>
      <c r="C8" s="4" t="s">
        <v>1</v>
      </c>
      <c r="D8" s="4" t="s">
        <v>52</v>
      </c>
      <c r="E8" s="5" t="s">
        <v>53</v>
      </c>
      <c r="F8" s="4" t="s">
        <v>19</v>
      </c>
      <c r="G8" s="4" t="s">
        <v>56</v>
      </c>
      <c r="H8" s="4"/>
    </row>
    <row r="9" spans="1:8" x14ac:dyDescent="0.25">
      <c r="A9" s="4">
        <v>8</v>
      </c>
      <c r="B9" s="4" t="s">
        <v>39</v>
      </c>
      <c r="C9" s="4" t="s">
        <v>61</v>
      </c>
      <c r="D9" s="5" t="s">
        <v>62</v>
      </c>
      <c r="E9" s="5"/>
      <c r="F9" s="4" t="s">
        <v>19</v>
      </c>
      <c r="G9" s="4" t="s">
        <v>56</v>
      </c>
      <c r="H9" s="4"/>
    </row>
    <row r="10" spans="1:8" ht="15.75" customHeight="1" x14ac:dyDescent="0.25">
      <c r="A10" s="4">
        <v>9</v>
      </c>
      <c r="B10" s="4" t="s">
        <v>45</v>
      </c>
      <c r="C10" s="4" t="s">
        <v>61</v>
      </c>
      <c r="D10" s="5" t="s">
        <v>54</v>
      </c>
      <c r="E10" s="5" t="s">
        <v>55</v>
      </c>
      <c r="F10" s="4" t="s">
        <v>19</v>
      </c>
      <c r="G10" s="4" t="s">
        <v>56</v>
      </c>
      <c r="H10" s="4"/>
    </row>
  </sheetData>
  <conditionalFormatting sqref="G2:G10">
    <cfRule type="cellIs" dxfId="23" priority="1" operator="equal">
      <formula>"In-Progress"</formula>
    </cfRule>
    <cfRule type="cellIs" dxfId="22" priority="2" operator="equal">
      <formula>"On Hold"</formula>
    </cfRule>
    <cfRule type="cellIs" dxfId="21" priority="3" operator="equal">
      <formula>"Not Started"</formula>
    </cfRule>
    <cfRule type="cellIs" dxfId="20" priority="4" operator="equal">
      <formula>"Automated"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Sheet13!$D$2:$D$5</xm:f>
          </x14:formula1>
          <xm:sqref>G2:G10</xm:sqref>
        </x14:dataValidation>
        <x14:dataValidation type="list" allowBlank="1" showInputMessage="1" showErrorMessage="1">
          <x14:formula1>
            <xm:f>Sheet13!$F$2:$F$4</xm:f>
          </x14:formula1>
          <xm:sqref>F2:F10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1" sqref="C11"/>
    </sheetView>
  </sheetViews>
  <sheetFormatPr defaultRowHeight="15" x14ac:dyDescent="0.25"/>
  <cols>
    <col min="1" max="1" width="9.140625" style="14"/>
    <col min="2" max="2" width="18.42578125" style="14" customWidth="1"/>
    <col min="3" max="3" width="20" style="14" customWidth="1"/>
    <col min="4" max="4" width="43" style="14" customWidth="1"/>
    <col min="5" max="6" width="18.5703125" style="14" customWidth="1"/>
    <col min="7" max="7" width="15.42578125" style="14" customWidth="1"/>
    <col min="8" max="8" width="17.42578125" style="14" customWidth="1"/>
    <col min="9" max="16384" width="9.140625" style="14"/>
  </cols>
  <sheetData>
    <row r="1" spans="1:8" x14ac:dyDescent="0.25">
      <c r="A1" s="13" t="s">
        <v>36</v>
      </c>
      <c r="B1" s="13" t="s">
        <v>37</v>
      </c>
      <c r="C1" s="13" t="s">
        <v>48</v>
      </c>
      <c r="D1" s="13" t="s">
        <v>11</v>
      </c>
      <c r="E1" s="11" t="s">
        <v>38</v>
      </c>
      <c r="F1" s="10" t="s">
        <v>102</v>
      </c>
      <c r="G1" s="11" t="s">
        <v>23</v>
      </c>
      <c r="H1" s="13" t="s">
        <v>60</v>
      </c>
    </row>
    <row r="2" spans="1:8" x14ac:dyDescent="0.25">
      <c r="A2" s="15">
        <v>1</v>
      </c>
      <c r="B2" s="15" t="s">
        <v>42</v>
      </c>
      <c r="C2" s="15" t="s">
        <v>0</v>
      </c>
      <c r="D2" s="15" t="s">
        <v>63</v>
      </c>
      <c r="E2" s="15" t="s">
        <v>64</v>
      </c>
      <c r="F2" s="4" t="s">
        <v>20</v>
      </c>
      <c r="G2" s="15" t="s">
        <v>56</v>
      </c>
      <c r="H2" s="15"/>
    </row>
    <row r="3" spans="1:8" x14ac:dyDescent="0.25">
      <c r="A3" s="15">
        <v>2</v>
      </c>
      <c r="B3" s="15" t="s">
        <v>42</v>
      </c>
      <c r="C3" s="15" t="s">
        <v>0</v>
      </c>
      <c r="D3" s="15" t="s">
        <v>65</v>
      </c>
      <c r="E3" s="15" t="s">
        <v>66</v>
      </c>
      <c r="F3" s="4" t="s">
        <v>20</v>
      </c>
      <c r="G3" s="15" t="s">
        <v>56</v>
      </c>
      <c r="H3" s="15"/>
    </row>
    <row r="4" spans="1:8" x14ac:dyDescent="0.25">
      <c r="A4" s="15">
        <v>3</v>
      </c>
      <c r="B4" s="15" t="s">
        <v>42</v>
      </c>
      <c r="C4" s="15" t="s">
        <v>0</v>
      </c>
      <c r="D4" s="15" t="s">
        <v>67</v>
      </c>
      <c r="E4" s="15" t="s">
        <v>68</v>
      </c>
      <c r="F4" s="4" t="s">
        <v>20</v>
      </c>
      <c r="G4" s="15" t="s">
        <v>56</v>
      </c>
      <c r="H4" s="15"/>
    </row>
    <row r="5" spans="1:8" x14ac:dyDescent="0.25">
      <c r="A5" s="15">
        <v>4</v>
      </c>
      <c r="B5" s="15" t="s">
        <v>39</v>
      </c>
      <c r="C5" s="15" t="s">
        <v>0</v>
      </c>
      <c r="D5" s="15" t="s">
        <v>69</v>
      </c>
      <c r="E5" s="15" t="s">
        <v>70</v>
      </c>
      <c r="F5" s="4" t="s">
        <v>20</v>
      </c>
      <c r="G5" s="15" t="s">
        <v>56</v>
      </c>
      <c r="H5" s="15"/>
    </row>
    <row r="6" spans="1:8" x14ac:dyDescent="0.25">
      <c r="A6" s="15">
        <v>5</v>
      </c>
      <c r="B6" s="15" t="s">
        <v>42</v>
      </c>
      <c r="C6" s="15" t="s">
        <v>0</v>
      </c>
      <c r="D6" s="16" t="s">
        <v>71</v>
      </c>
      <c r="E6" s="15"/>
      <c r="F6" s="4" t="s">
        <v>20</v>
      </c>
      <c r="G6" s="15" t="s">
        <v>56</v>
      </c>
      <c r="H6" s="15"/>
    </row>
    <row r="7" spans="1:8" x14ac:dyDescent="0.25">
      <c r="A7" s="15">
        <v>6</v>
      </c>
      <c r="B7" s="4" t="s">
        <v>45</v>
      </c>
      <c r="C7" s="4" t="s">
        <v>61</v>
      </c>
      <c r="D7" s="5" t="s">
        <v>54</v>
      </c>
      <c r="E7" s="5" t="s">
        <v>84</v>
      </c>
      <c r="F7" s="4" t="s">
        <v>20</v>
      </c>
      <c r="G7" s="15" t="s">
        <v>56</v>
      </c>
      <c r="H7" s="15"/>
    </row>
    <row r="8" spans="1:8" x14ac:dyDescent="0.25">
      <c r="A8" s="15">
        <v>7</v>
      </c>
      <c r="B8" s="15" t="s">
        <v>42</v>
      </c>
      <c r="C8" s="15" t="s">
        <v>1</v>
      </c>
      <c r="D8" s="15" t="s">
        <v>72</v>
      </c>
      <c r="E8" s="15" t="s">
        <v>73</v>
      </c>
      <c r="F8" s="4" t="s">
        <v>19</v>
      </c>
      <c r="G8" s="15" t="s">
        <v>56</v>
      </c>
      <c r="H8" s="15"/>
    </row>
    <row r="9" spans="1:8" x14ac:dyDescent="0.25">
      <c r="A9" s="15">
        <v>8</v>
      </c>
      <c r="B9" s="15" t="s">
        <v>45</v>
      </c>
      <c r="C9" s="15" t="s">
        <v>1</v>
      </c>
      <c r="D9" s="15" t="s">
        <v>74</v>
      </c>
      <c r="E9" s="15" t="s">
        <v>75</v>
      </c>
      <c r="F9" s="4" t="s">
        <v>19</v>
      </c>
      <c r="G9" s="15" t="s">
        <v>57</v>
      </c>
      <c r="H9" s="15"/>
    </row>
    <row r="10" spans="1:8" x14ac:dyDescent="0.25">
      <c r="A10" s="15">
        <v>9</v>
      </c>
      <c r="B10" s="15" t="s">
        <v>45</v>
      </c>
      <c r="C10" s="15" t="s">
        <v>1</v>
      </c>
      <c r="D10" s="15" t="s">
        <v>74</v>
      </c>
      <c r="E10" s="15" t="s">
        <v>2</v>
      </c>
      <c r="F10" s="4" t="s">
        <v>19</v>
      </c>
      <c r="G10" s="15" t="s">
        <v>57</v>
      </c>
      <c r="H10" s="15"/>
    </row>
    <row r="11" spans="1:8" x14ac:dyDescent="0.25">
      <c r="A11" s="15">
        <v>10</v>
      </c>
      <c r="B11" s="4" t="s">
        <v>45</v>
      </c>
      <c r="C11" s="4" t="s">
        <v>61</v>
      </c>
      <c r="D11" s="5" t="s">
        <v>54</v>
      </c>
      <c r="E11" s="5" t="s">
        <v>76</v>
      </c>
      <c r="F11" s="4" t="s">
        <v>19</v>
      </c>
      <c r="G11" s="15" t="s">
        <v>56</v>
      </c>
      <c r="H11" s="15"/>
    </row>
    <row r="12" spans="1:8" x14ac:dyDescent="0.25">
      <c r="A12" s="15">
        <v>11</v>
      </c>
      <c r="B12" s="4" t="s">
        <v>45</v>
      </c>
      <c r="C12" s="4" t="s">
        <v>61</v>
      </c>
      <c r="D12" s="5" t="s">
        <v>54</v>
      </c>
      <c r="E12" s="5" t="s">
        <v>77</v>
      </c>
      <c r="F12" s="4" t="s">
        <v>19</v>
      </c>
      <c r="G12" s="15" t="s">
        <v>56</v>
      </c>
      <c r="H12" s="15"/>
    </row>
    <row r="13" spans="1:8" x14ac:dyDescent="0.25">
      <c r="A13" s="15">
        <v>12</v>
      </c>
      <c r="B13" s="4" t="s">
        <v>45</v>
      </c>
      <c r="C13" s="4" t="s">
        <v>61</v>
      </c>
      <c r="D13" s="5" t="s">
        <v>54</v>
      </c>
      <c r="E13" s="5" t="s">
        <v>78</v>
      </c>
      <c r="F13" s="4" t="s">
        <v>19</v>
      </c>
      <c r="G13" s="15" t="s">
        <v>56</v>
      </c>
      <c r="H13" s="15"/>
    </row>
    <row r="14" spans="1:8" ht="30" x14ac:dyDescent="0.25">
      <c r="A14" s="15">
        <v>13</v>
      </c>
      <c r="B14" s="4" t="s">
        <v>45</v>
      </c>
      <c r="C14" s="4" t="s">
        <v>61</v>
      </c>
      <c r="D14" s="5" t="s">
        <v>54</v>
      </c>
      <c r="E14" s="5" t="s">
        <v>79</v>
      </c>
      <c r="F14" s="4" t="s">
        <v>19</v>
      </c>
      <c r="G14" s="15" t="s">
        <v>56</v>
      </c>
      <c r="H14" s="15"/>
    </row>
    <row r="15" spans="1:8" ht="30" x14ac:dyDescent="0.25">
      <c r="A15" s="15">
        <v>14</v>
      </c>
      <c r="B15" s="4" t="s">
        <v>45</v>
      </c>
      <c r="C15" s="4" t="s">
        <v>61</v>
      </c>
      <c r="D15" s="5" t="s">
        <v>54</v>
      </c>
      <c r="E15" s="5" t="s">
        <v>80</v>
      </c>
      <c r="F15" s="4" t="s">
        <v>19</v>
      </c>
      <c r="G15" s="15" t="s">
        <v>56</v>
      </c>
      <c r="H15" s="15"/>
    </row>
    <row r="16" spans="1:8" x14ac:dyDescent="0.25">
      <c r="A16" s="15">
        <v>15</v>
      </c>
      <c r="B16" s="4" t="s">
        <v>39</v>
      </c>
      <c r="C16" s="4" t="s">
        <v>81</v>
      </c>
      <c r="D16" s="5" t="s">
        <v>103</v>
      </c>
      <c r="E16" s="5"/>
      <c r="F16" s="4" t="s">
        <v>100</v>
      </c>
      <c r="G16" s="15" t="s">
        <v>56</v>
      </c>
      <c r="H16" s="15"/>
    </row>
    <row r="17" spans="1:8" ht="30" x14ac:dyDescent="0.25">
      <c r="A17" s="15">
        <v>16</v>
      </c>
      <c r="B17" s="4" t="s">
        <v>45</v>
      </c>
      <c r="C17" s="4" t="s">
        <v>81</v>
      </c>
      <c r="D17" s="5" t="s">
        <v>54</v>
      </c>
      <c r="E17" s="5" t="s">
        <v>82</v>
      </c>
      <c r="F17" s="4" t="s">
        <v>100</v>
      </c>
      <c r="G17" s="15" t="s">
        <v>56</v>
      </c>
      <c r="H17" s="15"/>
    </row>
    <row r="18" spans="1:8" x14ac:dyDescent="0.25">
      <c r="A18" s="15">
        <v>17</v>
      </c>
      <c r="B18" s="4" t="s">
        <v>45</v>
      </c>
      <c r="C18" s="4" t="s">
        <v>81</v>
      </c>
      <c r="D18" s="5" t="s">
        <v>54</v>
      </c>
      <c r="E18" s="5" t="s">
        <v>90</v>
      </c>
      <c r="F18" s="4" t="s">
        <v>100</v>
      </c>
      <c r="G18" s="15" t="s">
        <v>56</v>
      </c>
      <c r="H18" s="15"/>
    </row>
    <row r="19" spans="1:8" x14ac:dyDescent="0.25">
      <c r="A19" s="15">
        <v>18</v>
      </c>
      <c r="B19" s="4" t="s">
        <v>45</v>
      </c>
      <c r="C19" s="4" t="s">
        <v>81</v>
      </c>
      <c r="D19" s="5" t="s">
        <v>54</v>
      </c>
      <c r="E19" s="5" t="s">
        <v>91</v>
      </c>
      <c r="F19" s="4" t="s">
        <v>100</v>
      </c>
      <c r="G19" s="15" t="s">
        <v>56</v>
      </c>
      <c r="H19" s="15"/>
    </row>
    <row r="20" spans="1:8" ht="30" x14ac:dyDescent="0.25">
      <c r="A20" s="15">
        <v>19</v>
      </c>
      <c r="B20" s="4" t="s">
        <v>45</v>
      </c>
      <c r="C20" s="4" t="s">
        <v>81</v>
      </c>
      <c r="D20" s="5" t="s">
        <v>54</v>
      </c>
      <c r="E20" s="5" t="s">
        <v>92</v>
      </c>
      <c r="F20" s="4" t="s">
        <v>100</v>
      </c>
      <c r="G20" s="15" t="s">
        <v>56</v>
      </c>
      <c r="H20" s="15"/>
    </row>
    <row r="21" spans="1:8" ht="30" x14ac:dyDescent="0.25">
      <c r="A21" s="15">
        <v>20</v>
      </c>
      <c r="B21" s="4" t="s">
        <v>45</v>
      </c>
      <c r="C21" s="4" t="s">
        <v>81</v>
      </c>
      <c r="D21" s="5" t="s">
        <v>54</v>
      </c>
      <c r="E21" s="5" t="s">
        <v>93</v>
      </c>
      <c r="F21" s="4" t="s">
        <v>100</v>
      </c>
      <c r="G21" s="15" t="s">
        <v>56</v>
      </c>
      <c r="H21" s="15"/>
    </row>
    <row r="22" spans="1:8" x14ac:dyDescent="0.25">
      <c r="A22" s="15">
        <v>21</v>
      </c>
      <c r="B22" s="4" t="s">
        <v>45</v>
      </c>
      <c r="C22" s="4" t="s">
        <v>81</v>
      </c>
      <c r="D22" s="5" t="s">
        <v>54</v>
      </c>
      <c r="E22" s="5" t="s">
        <v>84</v>
      </c>
      <c r="F22" s="4" t="s">
        <v>100</v>
      </c>
      <c r="G22" s="15" t="s">
        <v>57</v>
      </c>
      <c r="H22" s="15"/>
    </row>
    <row r="23" spans="1:8" ht="45" x14ac:dyDescent="0.25">
      <c r="A23" s="15">
        <v>22</v>
      </c>
      <c r="B23" s="4" t="s">
        <v>45</v>
      </c>
      <c r="C23" s="4" t="s">
        <v>81</v>
      </c>
      <c r="D23" s="5" t="s">
        <v>54</v>
      </c>
      <c r="E23" s="5" t="s">
        <v>86</v>
      </c>
      <c r="F23" s="4" t="s">
        <v>100</v>
      </c>
      <c r="G23" s="15" t="s">
        <v>56</v>
      </c>
      <c r="H23" s="15"/>
    </row>
    <row r="24" spans="1:8" x14ac:dyDescent="0.25">
      <c r="A24" s="15">
        <v>23</v>
      </c>
      <c r="B24" s="4" t="s">
        <v>39</v>
      </c>
      <c r="C24" s="4" t="s">
        <v>81</v>
      </c>
      <c r="D24" s="5" t="s">
        <v>54</v>
      </c>
      <c r="E24" s="5" t="s">
        <v>87</v>
      </c>
      <c r="F24" s="4" t="s">
        <v>100</v>
      </c>
      <c r="G24" s="15" t="s">
        <v>56</v>
      </c>
      <c r="H24" s="15"/>
    </row>
    <row r="25" spans="1:8" ht="45" x14ac:dyDescent="0.25">
      <c r="A25" s="15">
        <v>24</v>
      </c>
      <c r="B25" s="4" t="s">
        <v>42</v>
      </c>
      <c r="C25" s="4" t="s">
        <v>81</v>
      </c>
      <c r="D25" s="5" t="s">
        <v>54</v>
      </c>
      <c r="E25" s="5" t="s">
        <v>88</v>
      </c>
      <c r="F25" s="4" t="s">
        <v>100</v>
      </c>
      <c r="G25" s="15" t="s">
        <v>56</v>
      </c>
      <c r="H25" s="15"/>
    </row>
    <row r="26" spans="1:8" ht="30" x14ac:dyDescent="0.25">
      <c r="A26" s="15">
        <v>25</v>
      </c>
      <c r="B26" s="4" t="s">
        <v>39</v>
      </c>
      <c r="C26" s="4" t="s">
        <v>81</v>
      </c>
      <c r="D26" s="5" t="s">
        <v>54</v>
      </c>
      <c r="E26" s="5" t="s">
        <v>94</v>
      </c>
      <c r="F26" s="4" t="s">
        <v>100</v>
      </c>
      <c r="G26" s="15" t="s">
        <v>56</v>
      </c>
      <c r="H26" s="15"/>
    </row>
    <row r="27" spans="1:8" ht="45" x14ac:dyDescent="0.25">
      <c r="A27" s="15">
        <v>26</v>
      </c>
      <c r="B27" s="4" t="s">
        <v>45</v>
      </c>
      <c r="C27" s="4" t="s">
        <v>81</v>
      </c>
      <c r="D27" s="5" t="s">
        <v>54</v>
      </c>
      <c r="E27" s="5" t="s">
        <v>95</v>
      </c>
      <c r="F27" s="4" t="s">
        <v>100</v>
      </c>
      <c r="G27" s="15" t="s">
        <v>56</v>
      </c>
      <c r="H27" s="15"/>
    </row>
  </sheetData>
  <conditionalFormatting sqref="G2:G27">
    <cfRule type="cellIs" dxfId="19" priority="1" operator="equal">
      <formula>"In-Progress"</formula>
    </cfRule>
    <cfRule type="cellIs" dxfId="18" priority="2" operator="equal">
      <formula>"On Hold"</formula>
    </cfRule>
    <cfRule type="cellIs" dxfId="17" priority="3" operator="equal">
      <formula>"Not Started"</formula>
    </cfRule>
    <cfRule type="cellIs" dxfId="16" priority="4" operator="equal">
      <formula>"Automated"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Sheet13!$D$2:$D$5</xm:f>
          </x14:formula1>
          <xm:sqref>G2:G27</xm:sqref>
        </x14:dataValidation>
        <x14:dataValidation type="list" allowBlank="1" showInputMessage="1" showErrorMessage="1">
          <x14:formula1>
            <xm:f>Sheet13!$F$2:$F$4</xm:f>
          </x14:formula1>
          <xm:sqref>F2:F27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7" sqref="C16:E17"/>
    </sheetView>
  </sheetViews>
  <sheetFormatPr defaultColWidth="16.140625" defaultRowHeight="15" x14ac:dyDescent="0.25"/>
  <cols>
    <col min="1" max="1" width="7.140625" style="14" customWidth="1"/>
    <col min="2" max="4" width="16.140625" style="14"/>
    <col min="5" max="5" width="22.28515625" style="14" customWidth="1"/>
    <col min="6" max="16384" width="16.140625" style="14"/>
  </cols>
  <sheetData>
    <row r="1" spans="1:8" x14ac:dyDescent="0.25">
      <c r="A1" s="13" t="s">
        <v>36</v>
      </c>
      <c r="B1" s="13" t="s">
        <v>37</v>
      </c>
      <c r="C1" s="13" t="s">
        <v>48</v>
      </c>
      <c r="D1" s="13" t="s">
        <v>11</v>
      </c>
      <c r="E1" s="11" t="s">
        <v>38</v>
      </c>
      <c r="F1" s="11" t="s">
        <v>102</v>
      </c>
      <c r="G1" s="11" t="s">
        <v>23</v>
      </c>
      <c r="H1" s="11" t="s">
        <v>60</v>
      </c>
    </row>
    <row r="2" spans="1:8" x14ac:dyDescent="0.25">
      <c r="A2" s="14">
        <v>1</v>
      </c>
      <c r="B2" s="15" t="s">
        <v>45</v>
      </c>
      <c r="C2" s="15" t="s">
        <v>61</v>
      </c>
      <c r="D2" s="15" t="s">
        <v>54</v>
      </c>
      <c r="E2" s="15" t="s">
        <v>83</v>
      </c>
      <c r="F2" s="15" t="s">
        <v>19</v>
      </c>
      <c r="G2" s="15" t="s">
        <v>56</v>
      </c>
    </row>
    <row r="3" spans="1:8" x14ac:dyDescent="0.25">
      <c r="A3" s="14">
        <v>2</v>
      </c>
      <c r="B3" s="15" t="s">
        <v>42</v>
      </c>
      <c r="C3" s="15" t="s">
        <v>61</v>
      </c>
      <c r="D3" s="15" t="s">
        <v>54</v>
      </c>
      <c r="E3" s="15" t="s">
        <v>85</v>
      </c>
      <c r="F3" s="15" t="s">
        <v>19</v>
      </c>
      <c r="G3" s="15" t="s">
        <v>57</v>
      </c>
    </row>
    <row r="4" spans="1:8" x14ac:dyDescent="0.25">
      <c r="A4" s="14">
        <v>3</v>
      </c>
      <c r="B4" s="15" t="s">
        <v>45</v>
      </c>
      <c r="C4" s="15" t="s">
        <v>61</v>
      </c>
      <c r="D4" s="15" t="s">
        <v>54</v>
      </c>
      <c r="E4" s="15" t="s">
        <v>86</v>
      </c>
      <c r="F4" s="15" t="s">
        <v>19</v>
      </c>
      <c r="G4" s="15" t="s">
        <v>58</v>
      </c>
    </row>
    <row r="5" spans="1:8" x14ac:dyDescent="0.25">
      <c r="A5" s="14">
        <v>4</v>
      </c>
      <c r="B5" s="15" t="s">
        <v>39</v>
      </c>
      <c r="C5" s="15" t="s">
        <v>61</v>
      </c>
      <c r="D5" s="15" t="s">
        <v>54</v>
      </c>
      <c r="E5" s="15" t="s">
        <v>87</v>
      </c>
      <c r="F5" s="15" t="s">
        <v>19</v>
      </c>
      <c r="G5" s="15" t="s">
        <v>58</v>
      </c>
    </row>
    <row r="6" spans="1:8" x14ac:dyDescent="0.25">
      <c r="A6" s="14">
        <v>5</v>
      </c>
      <c r="B6" s="15" t="s">
        <v>42</v>
      </c>
      <c r="C6" s="15" t="s">
        <v>61</v>
      </c>
      <c r="D6" s="15" t="s">
        <v>54</v>
      </c>
      <c r="E6" s="15" t="s">
        <v>88</v>
      </c>
      <c r="F6" s="15" t="s">
        <v>19</v>
      </c>
      <c r="G6" s="15" t="s">
        <v>58</v>
      </c>
    </row>
    <row r="7" spans="1:8" x14ac:dyDescent="0.25">
      <c r="A7" s="14">
        <v>6</v>
      </c>
      <c r="B7" s="15" t="s">
        <v>45</v>
      </c>
      <c r="C7" s="15" t="s">
        <v>61</v>
      </c>
      <c r="D7" s="15" t="s">
        <v>54</v>
      </c>
      <c r="E7" s="15" t="s">
        <v>89</v>
      </c>
      <c r="F7" s="15" t="s">
        <v>19</v>
      </c>
      <c r="G7" s="15" t="s">
        <v>57</v>
      </c>
    </row>
    <row r="8" spans="1:8" x14ac:dyDescent="0.25">
      <c r="A8" s="14">
        <v>7</v>
      </c>
      <c r="B8" s="15" t="s">
        <v>39</v>
      </c>
      <c r="C8" s="15" t="s">
        <v>81</v>
      </c>
      <c r="D8" s="15" t="s">
        <v>54</v>
      </c>
      <c r="E8" s="15" t="s">
        <v>104</v>
      </c>
      <c r="F8" s="15" t="s">
        <v>20</v>
      </c>
      <c r="G8" s="15" t="s">
        <v>56</v>
      </c>
    </row>
    <row r="9" spans="1:8" x14ac:dyDescent="0.25">
      <c r="A9" s="14">
        <v>8</v>
      </c>
      <c r="B9" s="15" t="s">
        <v>45</v>
      </c>
      <c r="C9" s="15" t="s">
        <v>81</v>
      </c>
      <c r="D9" s="15" t="s">
        <v>54</v>
      </c>
      <c r="E9" s="15" t="s">
        <v>105</v>
      </c>
      <c r="F9" s="15" t="s">
        <v>20</v>
      </c>
      <c r="G9" s="15" t="s">
        <v>56</v>
      </c>
    </row>
    <row r="10" spans="1:8" x14ac:dyDescent="0.25">
      <c r="A10" s="14">
        <v>9</v>
      </c>
      <c r="B10" s="15" t="s">
        <v>39</v>
      </c>
      <c r="C10" s="15" t="s">
        <v>81</v>
      </c>
      <c r="D10" s="15" t="s">
        <v>54</v>
      </c>
      <c r="E10" s="15" t="s">
        <v>106</v>
      </c>
      <c r="F10" s="15" t="s">
        <v>20</v>
      </c>
      <c r="G10" s="15" t="s">
        <v>56</v>
      </c>
    </row>
    <row r="11" spans="1:8" x14ac:dyDescent="0.25">
      <c r="A11" s="14">
        <v>10</v>
      </c>
      <c r="B11" s="15" t="s">
        <v>45</v>
      </c>
      <c r="C11" s="15" t="s">
        <v>81</v>
      </c>
      <c r="D11" s="15" t="s">
        <v>54</v>
      </c>
      <c r="E11" s="15" t="s">
        <v>107</v>
      </c>
      <c r="F11" s="15" t="s">
        <v>20</v>
      </c>
      <c r="G11" s="15" t="s">
        <v>57</v>
      </c>
    </row>
    <row r="12" spans="1:8" x14ac:dyDescent="0.25">
      <c r="A12" s="14">
        <v>11</v>
      </c>
      <c r="B12" s="15" t="s">
        <v>42</v>
      </c>
      <c r="C12" s="15" t="s">
        <v>81</v>
      </c>
      <c r="D12" s="15" t="s">
        <v>54</v>
      </c>
      <c r="E12" s="15" t="s">
        <v>108</v>
      </c>
      <c r="F12" s="15" t="s">
        <v>20</v>
      </c>
      <c r="G12" s="15" t="s">
        <v>57</v>
      </c>
    </row>
    <row r="13" spans="1:8" x14ac:dyDescent="0.25">
      <c r="A13" s="14">
        <v>12</v>
      </c>
      <c r="B13" s="15" t="s">
        <v>42</v>
      </c>
      <c r="C13" s="15" t="s">
        <v>81</v>
      </c>
      <c r="D13" s="15" t="s">
        <v>54</v>
      </c>
      <c r="E13" s="15" t="s">
        <v>109</v>
      </c>
      <c r="F13" s="15" t="s">
        <v>20</v>
      </c>
      <c r="G13" s="15" t="s">
        <v>58</v>
      </c>
    </row>
    <row r="14" spans="1:8" x14ac:dyDescent="0.25">
      <c r="A14" s="14">
        <v>13</v>
      </c>
      <c r="B14" s="15" t="s">
        <v>45</v>
      </c>
      <c r="C14" s="15" t="s">
        <v>81</v>
      </c>
      <c r="D14" s="15" t="s">
        <v>54</v>
      </c>
      <c r="E14" s="15" t="s">
        <v>110</v>
      </c>
      <c r="F14" s="15" t="s">
        <v>20</v>
      </c>
      <c r="G14" s="15" t="s">
        <v>58</v>
      </c>
    </row>
    <row r="15" spans="1:8" x14ac:dyDescent="0.25">
      <c r="A15" s="14">
        <v>14</v>
      </c>
      <c r="B15" s="15" t="s">
        <v>45</v>
      </c>
      <c r="C15" s="15" t="s">
        <v>81</v>
      </c>
      <c r="D15" s="15" t="s">
        <v>54</v>
      </c>
      <c r="E15" s="15" t="s">
        <v>112</v>
      </c>
      <c r="F15" s="15" t="s">
        <v>20</v>
      </c>
      <c r="G15" s="15" t="s">
        <v>58</v>
      </c>
    </row>
    <row r="16" spans="1:8" x14ac:dyDescent="0.25">
      <c r="A16" s="14">
        <v>15</v>
      </c>
      <c r="B16" s="15" t="s">
        <v>45</v>
      </c>
      <c r="C16" s="15" t="s">
        <v>81</v>
      </c>
      <c r="D16" s="15" t="s">
        <v>54</v>
      </c>
      <c r="E16" s="15" t="s">
        <v>113</v>
      </c>
      <c r="F16" s="15" t="s">
        <v>19</v>
      </c>
      <c r="G16" s="15" t="s">
        <v>58</v>
      </c>
    </row>
    <row r="17" spans="1:7" x14ac:dyDescent="0.25">
      <c r="A17" s="14">
        <v>16</v>
      </c>
      <c r="B17" s="15" t="s">
        <v>45</v>
      </c>
      <c r="C17" s="15" t="s">
        <v>81</v>
      </c>
      <c r="D17" s="15" t="s">
        <v>54</v>
      </c>
      <c r="E17" s="15" t="s">
        <v>114</v>
      </c>
      <c r="F17" s="15" t="s">
        <v>19</v>
      </c>
      <c r="G17" s="15" t="s">
        <v>58</v>
      </c>
    </row>
  </sheetData>
  <autoFilter ref="A1:H17"/>
  <conditionalFormatting sqref="G2:G17">
    <cfRule type="cellIs" dxfId="15" priority="1" operator="equal">
      <formula>"In-Progress"</formula>
    </cfRule>
    <cfRule type="cellIs" dxfId="14" priority="2" operator="equal">
      <formula>"On Hold"</formula>
    </cfRule>
    <cfRule type="cellIs" dxfId="13" priority="3" operator="equal">
      <formula>"Not Started"</formula>
    </cfRule>
    <cfRule type="cellIs" dxfId="12" priority="4" operator="equal">
      <formula>"Automated"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Sheet13!$F$2:$F$4</xm:f>
          </x14:formula1>
          <xm:sqref>F2:F17</xm:sqref>
        </x14:dataValidation>
        <x14:dataValidation type="list" allowBlank="1" showInputMessage="1" showErrorMessage="1">
          <x14:formula1>
            <xm:f>Sheet13!$D$2:$D$5</xm:f>
          </x14:formula1>
          <xm:sqref>G2:G17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6" sqref="J16"/>
    </sheetView>
  </sheetViews>
  <sheetFormatPr defaultRowHeight="15" x14ac:dyDescent="0.25"/>
  <cols>
    <col min="1" max="1" width="9.140625" style="14"/>
    <col min="2" max="2" width="19.42578125" style="14" customWidth="1"/>
    <col min="3" max="3" width="17.42578125" style="14" customWidth="1"/>
    <col min="4" max="4" width="38.28515625" style="14" customWidth="1"/>
    <col min="5" max="5" width="11.42578125" style="14" customWidth="1"/>
    <col min="6" max="6" width="9.42578125" style="14" customWidth="1"/>
    <col min="7" max="7" width="14.28515625" style="14" customWidth="1"/>
    <col min="8" max="16384" width="9.140625" style="14"/>
  </cols>
  <sheetData>
    <row r="1" spans="1:8" x14ac:dyDescent="0.25">
      <c r="A1" s="13" t="s">
        <v>36</v>
      </c>
      <c r="B1" s="13" t="s">
        <v>37</v>
      </c>
      <c r="C1" s="13" t="s">
        <v>48</v>
      </c>
      <c r="D1" s="13" t="s">
        <v>11</v>
      </c>
      <c r="E1" s="11" t="s">
        <v>38</v>
      </c>
      <c r="F1" s="11" t="s">
        <v>102</v>
      </c>
      <c r="G1" s="11" t="s">
        <v>23</v>
      </c>
      <c r="H1" s="11" t="s">
        <v>129</v>
      </c>
    </row>
    <row r="2" spans="1:8" x14ac:dyDescent="0.25">
      <c r="A2" s="15">
        <v>1</v>
      </c>
      <c r="B2" s="15" t="s">
        <v>45</v>
      </c>
      <c r="C2" s="15" t="s">
        <v>81</v>
      </c>
      <c r="D2" s="15" t="s">
        <v>54</v>
      </c>
      <c r="E2" s="15" t="s">
        <v>111</v>
      </c>
      <c r="F2" s="15" t="s">
        <v>19</v>
      </c>
      <c r="G2" s="15" t="s">
        <v>58</v>
      </c>
      <c r="H2" s="15"/>
    </row>
    <row r="3" spans="1:8" x14ac:dyDescent="0.25">
      <c r="A3" s="15">
        <v>2</v>
      </c>
      <c r="B3" s="15" t="s">
        <v>42</v>
      </c>
      <c r="C3" s="15" t="s">
        <v>0</v>
      </c>
      <c r="D3" s="16" t="s">
        <v>115</v>
      </c>
      <c r="E3" s="15" t="s">
        <v>116</v>
      </c>
      <c r="F3" s="15" t="s">
        <v>19</v>
      </c>
      <c r="G3" s="15" t="s">
        <v>58</v>
      </c>
      <c r="H3" s="15"/>
    </row>
    <row r="4" spans="1:8" x14ac:dyDescent="0.25">
      <c r="A4" s="15">
        <v>3</v>
      </c>
      <c r="B4" s="15" t="s">
        <v>45</v>
      </c>
      <c r="C4" s="15" t="s">
        <v>0</v>
      </c>
      <c r="D4" s="16" t="s">
        <v>117</v>
      </c>
      <c r="E4" s="15" t="s">
        <v>118</v>
      </c>
      <c r="F4" s="15" t="s">
        <v>19</v>
      </c>
      <c r="G4" s="15" t="s">
        <v>58</v>
      </c>
      <c r="H4" s="15"/>
    </row>
    <row r="5" spans="1:8" x14ac:dyDescent="0.25">
      <c r="A5" s="15">
        <v>4</v>
      </c>
      <c r="B5" s="15" t="s">
        <v>45</v>
      </c>
      <c r="C5" s="15" t="s">
        <v>0</v>
      </c>
      <c r="D5" s="16" t="s">
        <v>119</v>
      </c>
      <c r="E5" s="15" t="s">
        <v>120</v>
      </c>
      <c r="F5" s="15" t="s">
        <v>19</v>
      </c>
      <c r="G5" s="15" t="s">
        <v>58</v>
      </c>
      <c r="H5" s="15"/>
    </row>
    <row r="6" spans="1:8" x14ac:dyDescent="0.25">
      <c r="A6" s="15">
        <v>5</v>
      </c>
      <c r="B6" s="15" t="s">
        <v>45</v>
      </c>
      <c r="C6" s="15" t="s">
        <v>0</v>
      </c>
      <c r="D6" s="16" t="s">
        <v>121</v>
      </c>
      <c r="E6" s="15" t="s">
        <v>122</v>
      </c>
      <c r="F6" s="15" t="s">
        <v>19</v>
      </c>
      <c r="G6" s="15" t="s">
        <v>58</v>
      </c>
      <c r="H6" s="15"/>
    </row>
    <row r="7" spans="1:8" x14ac:dyDescent="0.25">
      <c r="A7" s="15">
        <v>6</v>
      </c>
      <c r="B7" s="15" t="s">
        <v>45</v>
      </c>
      <c r="C7" s="15" t="s">
        <v>0</v>
      </c>
      <c r="D7" s="16" t="s">
        <v>123</v>
      </c>
      <c r="E7" s="15"/>
      <c r="F7" s="15" t="s">
        <v>19</v>
      </c>
      <c r="G7" s="15" t="s">
        <v>58</v>
      </c>
      <c r="H7" s="15"/>
    </row>
    <row r="8" spans="1:8" x14ac:dyDescent="0.25">
      <c r="A8" s="15">
        <v>7</v>
      </c>
      <c r="B8" s="4" t="s">
        <v>39</v>
      </c>
      <c r="C8" s="4" t="s">
        <v>124</v>
      </c>
      <c r="D8" s="4" t="s">
        <v>125</v>
      </c>
      <c r="E8" s="4"/>
      <c r="F8" s="15" t="s">
        <v>20</v>
      </c>
      <c r="G8" s="15" t="s">
        <v>56</v>
      </c>
      <c r="H8" s="15"/>
    </row>
    <row r="9" spans="1:8" x14ac:dyDescent="0.25">
      <c r="A9" s="15">
        <v>8</v>
      </c>
      <c r="B9" s="4" t="s">
        <v>45</v>
      </c>
      <c r="C9" s="4" t="s">
        <v>124</v>
      </c>
      <c r="D9" s="4" t="s">
        <v>126</v>
      </c>
      <c r="E9" s="4" t="s">
        <v>126</v>
      </c>
      <c r="F9" s="15" t="s">
        <v>20</v>
      </c>
      <c r="G9" s="15" t="s">
        <v>56</v>
      </c>
      <c r="H9" s="15"/>
    </row>
    <row r="10" spans="1:8" x14ac:dyDescent="0.25">
      <c r="A10" s="15">
        <v>9</v>
      </c>
      <c r="B10" s="4" t="s">
        <v>39</v>
      </c>
      <c r="C10" s="4" t="s">
        <v>124</v>
      </c>
      <c r="D10" s="4" t="s">
        <v>127</v>
      </c>
      <c r="E10" s="4" t="s">
        <v>128</v>
      </c>
      <c r="F10" s="15" t="s">
        <v>20</v>
      </c>
      <c r="G10" s="15" t="s">
        <v>56</v>
      </c>
      <c r="H10" s="15"/>
    </row>
    <row r="11" spans="1:8" x14ac:dyDescent="0.25">
      <c r="A11" s="15">
        <v>10</v>
      </c>
      <c r="B11" s="4" t="s">
        <v>39</v>
      </c>
      <c r="C11" s="4" t="s">
        <v>142</v>
      </c>
      <c r="D11" s="4" t="s">
        <v>143</v>
      </c>
      <c r="E11" s="4"/>
      <c r="F11" s="15" t="s">
        <v>20</v>
      </c>
      <c r="G11" s="15" t="s">
        <v>56</v>
      </c>
      <c r="H11" s="15"/>
    </row>
    <row r="12" spans="1:8" x14ac:dyDescent="0.25">
      <c r="A12" s="15">
        <v>11</v>
      </c>
      <c r="B12" s="4" t="s">
        <v>45</v>
      </c>
      <c r="C12" s="4" t="s">
        <v>142</v>
      </c>
      <c r="D12" s="4" t="s">
        <v>144</v>
      </c>
      <c r="E12" s="4" t="s">
        <v>145</v>
      </c>
      <c r="F12" s="15" t="s">
        <v>20</v>
      </c>
      <c r="G12" s="15" t="s">
        <v>56</v>
      </c>
      <c r="H12" s="15"/>
    </row>
    <row r="13" spans="1:8" x14ac:dyDescent="0.25">
      <c r="A13" s="15">
        <v>12</v>
      </c>
      <c r="B13" s="4" t="s">
        <v>42</v>
      </c>
      <c r="C13" s="4" t="s">
        <v>142</v>
      </c>
      <c r="D13" s="4" t="s">
        <v>146</v>
      </c>
      <c r="E13" s="4" t="s">
        <v>146</v>
      </c>
      <c r="F13" s="15" t="s">
        <v>20</v>
      </c>
      <c r="G13" s="15" t="s">
        <v>57</v>
      </c>
      <c r="H13" s="15"/>
    </row>
    <row r="14" spans="1:8" x14ac:dyDescent="0.25">
      <c r="A14" s="15">
        <v>13</v>
      </c>
      <c r="B14" s="4" t="s">
        <v>42</v>
      </c>
      <c r="C14" s="4" t="s">
        <v>142</v>
      </c>
      <c r="D14" s="4" t="s">
        <v>147</v>
      </c>
      <c r="E14" s="4" t="s">
        <v>147</v>
      </c>
      <c r="F14" s="15" t="s">
        <v>20</v>
      </c>
      <c r="G14" s="15" t="s">
        <v>57</v>
      </c>
      <c r="H14" s="15"/>
    </row>
    <row r="15" spans="1:8" x14ac:dyDescent="0.25">
      <c r="A15" s="15">
        <v>14</v>
      </c>
      <c r="B15" s="4" t="s">
        <v>42</v>
      </c>
      <c r="C15" s="4" t="s">
        <v>142</v>
      </c>
      <c r="D15" s="4" t="s">
        <v>148</v>
      </c>
      <c r="E15" s="4" t="s">
        <v>148</v>
      </c>
      <c r="F15" s="15" t="s">
        <v>20</v>
      </c>
      <c r="G15" s="15" t="s">
        <v>57</v>
      </c>
      <c r="H15" s="15"/>
    </row>
    <row r="16" spans="1:8" x14ac:dyDescent="0.25">
      <c r="A16" s="15">
        <v>15</v>
      </c>
      <c r="B16" s="4" t="s">
        <v>42</v>
      </c>
      <c r="C16" s="4" t="s">
        <v>142</v>
      </c>
      <c r="D16" s="4" t="s">
        <v>149</v>
      </c>
      <c r="E16" s="4" t="s">
        <v>149</v>
      </c>
      <c r="F16" s="15" t="s">
        <v>20</v>
      </c>
      <c r="G16" s="15" t="s">
        <v>57</v>
      </c>
      <c r="H16" s="15"/>
    </row>
    <row r="17" spans="1:8" x14ac:dyDescent="0.25">
      <c r="A17" s="15">
        <v>16</v>
      </c>
      <c r="B17" s="4" t="s">
        <v>39</v>
      </c>
      <c r="C17" s="4" t="s">
        <v>142</v>
      </c>
      <c r="D17" s="4" t="s">
        <v>150</v>
      </c>
      <c r="E17" s="4" t="s">
        <v>150</v>
      </c>
      <c r="F17" s="15" t="s">
        <v>20</v>
      </c>
      <c r="G17" s="15" t="s">
        <v>57</v>
      </c>
      <c r="H17" s="15"/>
    </row>
  </sheetData>
  <conditionalFormatting sqref="G2:G17">
    <cfRule type="cellIs" dxfId="11" priority="1" operator="equal">
      <formula>"In-Progress"</formula>
    </cfRule>
    <cfRule type="cellIs" dxfId="10" priority="2" operator="equal">
      <formula>"On Hold"</formula>
    </cfRule>
    <cfRule type="cellIs" dxfId="9" priority="3" operator="equal">
      <formula>"Not Started"</formula>
    </cfRule>
    <cfRule type="cellIs" dxfId="8" priority="4" operator="equal">
      <formula>"Automated"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Sheet13!$D$2:$D$5</xm:f>
          </x14:formula1>
          <xm:sqref>G2:G17</xm:sqref>
        </x14:dataValidation>
        <x14:dataValidation type="list" allowBlank="1" showInputMessage="1" showErrorMessage="1">
          <x14:formula1>
            <xm:f>Sheet13!$F$2:$F$4</xm:f>
          </x14:formula1>
          <xm:sqref>F2:F17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8" sqref="I8"/>
    </sheetView>
  </sheetViews>
  <sheetFormatPr defaultRowHeight="15" x14ac:dyDescent="0.25"/>
  <cols>
    <col min="1" max="2" width="9.140625" style="14"/>
    <col min="3" max="3" width="16.5703125" style="14" customWidth="1"/>
    <col min="4" max="4" width="20.140625" style="14" customWidth="1"/>
    <col min="5" max="5" width="19.85546875" style="14" customWidth="1"/>
    <col min="6" max="6" width="9.140625" style="14"/>
    <col min="7" max="7" width="12.42578125" style="14" customWidth="1"/>
    <col min="8" max="16384" width="9.140625" style="14"/>
  </cols>
  <sheetData>
    <row r="1" spans="1:8" x14ac:dyDescent="0.25">
      <c r="A1" s="13" t="s">
        <v>36</v>
      </c>
      <c r="B1" s="13" t="s">
        <v>37</v>
      </c>
      <c r="C1" s="13" t="s">
        <v>48</v>
      </c>
      <c r="D1" s="13" t="s">
        <v>11</v>
      </c>
      <c r="E1" s="11" t="s">
        <v>38</v>
      </c>
      <c r="F1" s="11" t="s">
        <v>102</v>
      </c>
      <c r="G1" s="11" t="s">
        <v>23</v>
      </c>
      <c r="H1" s="11" t="s">
        <v>129</v>
      </c>
    </row>
    <row r="2" spans="1:8" x14ac:dyDescent="0.25">
      <c r="A2" s="15">
        <v>1</v>
      </c>
      <c r="B2" s="15" t="s">
        <v>39</v>
      </c>
      <c r="C2" s="15" t="s">
        <v>130</v>
      </c>
      <c r="D2" s="15" t="s">
        <v>131</v>
      </c>
      <c r="E2" s="15"/>
      <c r="F2" s="15" t="s">
        <v>20</v>
      </c>
      <c r="G2" s="15" t="s">
        <v>56</v>
      </c>
      <c r="H2" s="15"/>
    </row>
    <row r="3" spans="1:8" x14ac:dyDescent="0.25">
      <c r="A3" s="15">
        <v>2</v>
      </c>
      <c r="B3" s="15" t="s">
        <v>45</v>
      </c>
      <c r="C3" s="15" t="s">
        <v>130</v>
      </c>
      <c r="D3" s="15" t="s">
        <v>132</v>
      </c>
      <c r="E3" s="15" t="s">
        <v>133</v>
      </c>
      <c r="F3" s="15" t="s">
        <v>20</v>
      </c>
      <c r="G3" s="15" t="s">
        <v>56</v>
      </c>
      <c r="H3" s="15"/>
    </row>
    <row r="4" spans="1:8" x14ac:dyDescent="0.25">
      <c r="A4" s="15">
        <v>3</v>
      </c>
      <c r="B4" s="15" t="s">
        <v>45</v>
      </c>
      <c r="C4" s="15" t="s">
        <v>130</v>
      </c>
      <c r="D4" s="15" t="s">
        <v>134</v>
      </c>
      <c r="E4" s="15" t="s">
        <v>135</v>
      </c>
      <c r="F4" s="15" t="s">
        <v>20</v>
      </c>
      <c r="G4" s="15" t="s">
        <v>58</v>
      </c>
      <c r="H4" s="15"/>
    </row>
    <row r="5" spans="1:8" x14ac:dyDescent="0.25">
      <c r="A5" s="15">
        <v>4</v>
      </c>
      <c r="B5" s="15" t="s">
        <v>45</v>
      </c>
      <c r="C5" s="15" t="s">
        <v>130</v>
      </c>
      <c r="D5" s="15" t="s">
        <v>136</v>
      </c>
      <c r="E5" s="15" t="s">
        <v>137</v>
      </c>
      <c r="F5" s="15" t="s">
        <v>20</v>
      </c>
      <c r="G5" s="15" t="s">
        <v>58</v>
      </c>
      <c r="H5" s="15"/>
    </row>
    <row r="6" spans="1:8" x14ac:dyDescent="0.25">
      <c r="A6" s="15">
        <v>5</v>
      </c>
      <c r="B6" s="15" t="s">
        <v>45</v>
      </c>
      <c r="C6" s="15" t="s">
        <v>130</v>
      </c>
      <c r="D6" s="15" t="s">
        <v>138</v>
      </c>
      <c r="E6" s="15" t="s">
        <v>139</v>
      </c>
      <c r="F6" s="15" t="s">
        <v>20</v>
      </c>
      <c r="G6" s="15" t="s">
        <v>58</v>
      </c>
      <c r="H6" s="15"/>
    </row>
    <row r="7" spans="1:8" x14ac:dyDescent="0.25">
      <c r="A7" s="15">
        <v>6</v>
      </c>
      <c r="B7" s="15" t="s">
        <v>45</v>
      </c>
      <c r="C7" s="15" t="s">
        <v>130</v>
      </c>
      <c r="D7" s="15" t="s">
        <v>140</v>
      </c>
      <c r="E7" s="15"/>
      <c r="F7" s="15" t="s">
        <v>20</v>
      </c>
      <c r="G7" s="15" t="s">
        <v>58</v>
      </c>
      <c r="H7" s="15"/>
    </row>
    <row r="8" spans="1:8" x14ac:dyDescent="0.25">
      <c r="A8" s="15">
        <v>7</v>
      </c>
      <c r="B8" s="15" t="s">
        <v>42</v>
      </c>
      <c r="C8" s="15" t="s">
        <v>130</v>
      </c>
      <c r="D8" s="15" t="s">
        <v>141</v>
      </c>
      <c r="E8" s="15"/>
      <c r="F8" s="15" t="s">
        <v>20</v>
      </c>
      <c r="G8" s="15" t="s">
        <v>56</v>
      </c>
      <c r="H8" s="15"/>
    </row>
    <row r="9" spans="1:8" x14ac:dyDescent="0.25">
      <c r="A9" s="15">
        <v>8</v>
      </c>
      <c r="B9" s="16" t="s">
        <v>42</v>
      </c>
      <c r="C9" s="15" t="s">
        <v>0</v>
      </c>
      <c r="D9" s="15" t="s">
        <v>154</v>
      </c>
      <c r="E9" s="15"/>
      <c r="F9" s="15" t="s">
        <v>20</v>
      </c>
      <c r="G9" s="15" t="s">
        <v>58</v>
      </c>
      <c r="H9" s="15"/>
    </row>
    <row r="10" spans="1:8" x14ac:dyDescent="0.25">
      <c r="A10" s="15">
        <v>9</v>
      </c>
      <c r="B10" s="15" t="s">
        <v>42</v>
      </c>
      <c r="C10" s="15" t="s">
        <v>1</v>
      </c>
      <c r="D10" s="16" t="s">
        <v>155</v>
      </c>
      <c r="E10" s="15"/>
      <c r="F10" s="15" t="s">
        <v>20</v>
      </c>
      <c r="G10" s="15" t="s">
        <v>58</v>
      </c>
      <c r="H10" s="15"/>
    </row>
    <row r="11" spans="1:8" x14ac:dyDescent="0.25">
      <c r="A11" s="15">
        <v>10</v>
      </c>
      <c r="B11" s="16" t="s">
        <v>42</v>
      </c>
      <c r="C11" s="15" t="s">
        <v>61</v>
      </c>
      <c r="D11" s="15" t="s">
        <v>54</v>
      </c>
      <c r="E11" s="16" t="s">
        <v>156</v>
      </c>
      <c r="F11" s="15" t="s">
        <v>20</v>
      </c>
      <c r="G11" s="15" t="s">
        <v>58</v>
      </c>
      <c r="H11" s="15"/>
    </row>
    <row r="12" spans="1:8" x14ac:dyDescent="0.25">
      <c r="A12" s="15">
        <v>11</v>
      </c>
      <c r="B12" s="15" t="s">
        <v>42</v>
      </c>
      <c r="C12" s="15" t="s">
        <v>81</v>
      </c>
      <c r="D12" s="15" t="s">
        <v>54</v>
      </c>
      <c r="E12" s="15" t="s">
        <v>157</v>
      </c>
      <c r="F12" s="15" t="s">
        <v>20</v>
      </c>
      <c r="G12" s="15" t="s">
        <v>58</v>
      </c>
      <c r="H12" s="15"/>
    </row>
  </sheetData>
  <conditionalFormatting sqref="G2:G12">
    <cfRule type="cellIs" dxfId="7" priority="1" operator="equal">
      <formula>"In-Progress"</formula>
    </cfRule>
    <cfRule type="cellIs" dxfId="6" priority="2" operator="equal">
      <formula>"On Hold"</formula>
    </cfRule>
    <cfRule type="cellIs" dxfId="5" priority="3" operator="equal">
      <formula>"Not Started"</formula>
    </cfRule>
    <cfRule type="cellIs" dxfId="4" priority="4" operator="equal">
      <formula>"Automated"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Sheet13!$F$2:$F$4</xm:f>
          </x14:formula1>
          <xm:sqref>F2:F12</xm:sqref>
        </x14:dataValidation>
        <x14:dataValidation type="list" allowBlank="1" showInputMessage="1" showErrorMessage="1">
          <x14:formula1>
            <xm:f>Sheet13!$D$2:$D$5</xm:f>
          </x14:formula1>
          <xm:sqref>G2:G12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</vt:lpstr>
      <vt:lpstr>Manual_CR</vt:lpstr>
      <vt:lpstr>UIAutomation</vt:lpstr>
      <vt:lpstr>Manual_TestScenario</vt:lpstr>
      <vt:lpstr>UIAutomation PhaseI</vt:lpstr>
      <vt:lpstr>UIAutomation PhaseII</vt:lpstr>
      <vt:lpstr>UIAutomation PhaseIII</vt:lpstr>
      <vt:lpstr>UIAutomation PhaseIV</vt:lpstr>
      <vt:lpstr>UIAutomation PhaseV</vt:lpstr>
      <vt:lpstr>Performance</vt:lpstr>
      <vt:lpstr>Defects</vt:lpstr>
      <vt:lpstr>ResourcesLeave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2020-11-27T06:49:22Z</dcterms:created>
  <dcterms:modified xsi:type="dcterms:W3CDTF">2020-12-31T10:11:01Z</dcterms:modified>
</cp:coreProperties>
</file>