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yuka\Documents\Dokumenty\Dominika_Žváková_BP\tabulky_a_grafy_na_GitHub\"/>
    </mc:Choice>
  </mc:AlternateContent>
  <xr:revisionPtr revIDLastSave="0" documentId="13_ncr:1_{D378A0DA-031B-4A9B-9DF5-81AA8B5453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ácha" sheetId="1" r:id="rId1"/>
    <sheet name="Theer" sheetId="2" r:id="rId2"/>
    <sheet name="Šiktan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L8" i="3"/>
  <c r="K8" i="3"/>
  <c r="J8" i="3"/>
  <c r="I8" i="3"/>
  <c r="H8" i="3"/>
  <c r="L2" i="3"/>
  <c r="K2" i="3"/>
  <c r="J2" i="3"/>
  <c r="I2" i="3"/>
  <c r="R3" i="2"/>
  <c r="Q3" i="2"/>
  <c r="P3" i="2"/>
  <c r="O3" i="2"/>
  <c r="N3" i="2"/>
  <c r="L3" i="2"/>
  <c r="K3" i="2"/>
  <c r="J3" i="2"/>
  <c r="I3" i="2"/>
  <c r="H3" i="2"/>
  <c r="F3" i="1"/>
  <c r="J10" i="1"/>
  <c r="I10" i="1"/>
  <c r="H10" i="1"/>
  <c r="G10" i="1"/>
  <c r="F10" i="1"/>
  <c r="J3" i="1"/>
  <c r="I3" i="1"/>
  <c r="H3" i="1"/>
  <c r="G3" i="1"/>
</calcChain>
</file>

<file path=xl/sharedStrings.xml><?xml version="1.0" encoding="utf-8"?>
<sst xmlns="http://schemas.openxmlformats.org/spreadsheetml/2006/main" count="144" uniqueCount="60">
  <si>
    <t>První zpěv</t>
  </si>
  <si>
    <t>Druhý zpěv</t>
  </si>
  <si>
    <t>Intermezzo</t>
  </si>
  <si>
    <t>Třetí zpěv</t>
  </si>
  <si>
    <t>Intermezzo II</t>
  </si>
  <si>
    <t>Čtvrtý zpěv</t>
  </si>
  <si>
    <t>maximum</t>
  </si>
  <si>
    <t>třetí kvartil</t>
  </si>
  <si>
    <t>medián</t>
  </si>
  <si>
    <t>první kvartil</t>
  </si>
  <si>
    <t>minimum</t>
  </si>
  <si>
    <t>Žena</t>
  </si>
  <si>
    <t>Óda na jaro</t>
  </si>
  <si>
    <t>Vzdech</t>
  </si>
  <si>
    <t>Jarní rovnodenní</t>
  </si>
  <si>
    <t>Ztracené horizonty</t>
  </si>
  <si>
    <t>Sen večera</t>
  </si>
  <si>
    <t>Kraj</t>
  </si>
  <si>
    <t>Hvězda života</t>
  </si>
  <si>
    <t>Děs štěstí</t>
  </si>
  <si>
    <t>Zvědavá láska</t>
  </si>
  <si>
    <t>Mám chvíle</t>
  </si>
  <si>
    <t>Metamorfosa</t>
  </si>
  <si>
    <t>O vinobraní</t>
  </si>
  <si>
    <t>Město</t>
  </si>
  <si>
    <t>Svou mělas vlečku</t>
  </si>
  <si>
    <t>Návrat</t>
  </si>
  <si>
    <t>Zklamání</t>
  </si>
  <si>
    <t>Nápisy duše</t>
  </si>
  <si>
    <t>Halucinovaní</t>
  </si>
  <si>
    <t>Marný průkopník</t>
  </si>
  <si>
    <t>Transatlantic</t>
  </si>
  <si>
    <t>Večery dnů marných</t>
  </si>
  <si>
    <t>Zavřete naše dvorce</t>
  </si>
  <si>
    <t>Léto v zlatě</t>
  </si>
  <si>
    <t>Improvizuje</t>
  </si>
  <si>
    <t>Návštěva</t>
  </si>
  <si>
    <t>Trochu ženy</t>
  </si>
  <si>
    <t>V tom šeru pochmurném</t>
  </si>
  <si>
    <t>Tak drobná</t>
  </si>
  <si>
    <t>Je smutné dopoledne</t>
  </si>
  <si>
    <t>Jel smutnou krajinou</t>
  </si>
  <si>
    <t>Listy z deníku I</t>
  </si>
  <si>
    <t>Listy z deníku II</t>
  </si>
  <si>
    <t>Květnový pozdrav</t>
  </si>
  <si>
    <t>O lásko</t>
  </si>
  <si>
    <t>Rozchod</t>
  </si>
  <si>
    <t>Modlitba k bohyni paměti</t>
  </si>
  <si>
    <t>Adam a Eva</t>
  </si>
  <si>
    <t>Den první</t>
  </si>
  <si>
    <t>Den druhý</t>
  </si>
  <si>
    <t>Den třetí</t>
  </si>
  <si>
    <t>Den čtvrtý</t>
  </si>
  <si>
    <t>Den pátý</t>
  </si>
  <si>
    <t>Den šestý</t>
  </si>
  <si>
    <t>Konec</t>
  </si>
  <si>
    <t>ČÁST</t>
  </si>
  <si>
    <t>HODNOTA EUFONIE KČV</t>
  </si>
  <si>
    <t>HODNOTA EUFONIE SYN-BEL</t>
  </si>
  <si>
    <t>BÁSEŇ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</si>
</sst>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3" fillId="2" borderId="1" xfId="1" applyFont="1" applyBorder="1"/>
    <xf numFmtId="0" fontId="1" fillId="3" borderId="1" xfId="2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2" applyBorder="1" applyAlignment="1">
      <alignment horizontal="center"/>
    </xf>
    <xf numFmtId="0" fontId="1" fillId="4" borderId="1" xfId="3" applyBorder="1"/>
    <xf numFmtId="0" fontId="3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</cellXfs>
  <cellStyles count="4">
    <cellStyle name="60 % – Zvýraznění 1" xfId="2" builtinId="32"/>
    <cellStyle name="60 % – Zvýraznění 5" xfId="3" builtinId="48"/>
    <cellStyle name="Neutrální" xfId="1" builtinId="2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latin typeface="Times New Roman" panose="02020603050405020304" pitchFamily="18" charset="0"/>
                <a:cs typeface="Times New Roman" panose="02020603050405020304" pitchFamily="18" charset="0"/>
              </a:rPr>
              <a:t>2.3.1</a:t>
            </a:r>
            <a:r>
              <a:rPr lang="cs-CZ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MÁCHA </a:t>
            </a:r>
            <a:r>
              <a:rPr lang="cs-CZ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– KČV </a:t>
            </a:r>
            <a:r>
              <a:rPr lang="cs-CZ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5.710411198600175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Mácha!$B$1</c:f>
              <c:strCache>
                <c:ptCount val="1"/>
                <c:pt idx="0">
                  <c:v>HODNOTA EUFONIE KČV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Mácha!$A$2:$A$7</c:f>
              <c:strCache>
                <c:ptCount val="6"/>
                <c:pt idx="0">
                  <c:v>První zpěv</c:v>
                </c:pt>
                <c:pt idx="1">
                  <c:v>Druhý zpěv</c:v>
                </c:pt>
                <c:pt idx="2">
                  <c:v>Intermezzo</c:v>
                </c:pt>
                <c:pt idx="3">
                  <c:v>Třetí zpěv</c:v>
                </c:pt>
                <c:pt idx="4">
                  <c:v>Intermezzo II</c:v>
                </c:pt>
                <c:pt idx="5">
                  <c:v>Čtvrtý zpěv</c:v>
                </c:pt>
              </c:strCache>
            </c:strRef>
          </c:cat>
          <c:val>
            <c:numRef>
              <c:f>Mácha!$B$2:$B$7</c:f>
              <c:numCache>
                <c:formatCode>General</c:formatCode>
                <c:ptCount val="6"/>
                <c:pt idx="0">
                  <c:v>3.1</c:v>
                </c:pt>
                <c:pt idx="1">
                  <c:v>2.88</c:v>
                </c:pt>
                <c:pt idx="2">
                  <c:v>2.81</c:v>
                </c:pt>
                <c:pt idx="3">
                  <c:v>3.36</c:v>
                </c:pt>
                <c:pt idx="4">
                  <c:v>4.34</c:v>
                </c:pt>
                <c:pt idx="5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A-40BD-B434-D715796D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508416"/>
        <c:axId val="1868500736"/>
      </c:barChart>
      <c:catAx>
        <c:axId val="18685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1868500736"/>
        <c:crosses val="autoZero"/>
        <c:auto val="1"/>
        <c:lblAlgn val="ctr"/>
        <c:lblOffset val="100"/>
        <c:noMultiLvlLbl val="0"/>
      </c:catAx>
      <c:valAx>
        <c:axId val="18685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85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cs-CZ">
                <a:latin typeface="Times New Roman" panose="02020603050405020304" pitchFamily="18" charset="0"/>
                <a:cs typeface="Times New Roman" panose="02020603050405020304" pitchFamily="18" charset="0"/>
              </a:rPr>
              <a:t>2.3.1 </a:t>
            </a: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– MÁCHA – 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SYN-BEL</a:t>
            </a:r>
          </a:p>
        </c:rich>
      </c:tx>
      <c:layout>
        <c:manualLayout>
          <c:xMode val="edge"/>
          <c:yMode val="edge"/>
          <c:x val="4.2909667541557298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Mácha!$B$9</c:f>
              <c:strCache>
                <c:ptCount val="1"/>
                <c:pt idx="0">
                  <c:v>HODNOTA EUFONIE SYN-BEL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Mácha!$A$10:$A$15</c:f>
              <c:strCache>
                <c:ptCount val="6"/>
                <c:pt idx="0">
                  <c:v>První zpěv</c:v>
                </c:pt>
                <c:pt idx="1">
                  <c:v>Druhý zpěv</c:v>
                </c:pt>
                <c:pt idx="2">
                  <c:v>Intermezzo</c:v>
                </c:pt>
                <c:pt idx="3">
                  <c:v>Třetí zpěv</c:v>
                </c:pt>
                <c:pt idx="4">
                  <c:v>Intermezzo II</c:v>
                </c:pt>
                <c:pt idx="5">
                  <c:v>Čtvrtý zpěv</c:v>
                </c:pt>
              </c:strCache>
            </c:strRef>
          </c:cat>
          <c:val>
            <c:numRef>
              <c:f>Mácha!$B$10:$B$15</c:f>
              <c:numCache>
                <c:formatCode>General</c:formatCode>
                <c:ptCount val="6"/>
                <c:pt idx="0">
                  <c:v>3.18</c:v>
                </c:pt>
                <c:pt idx="1">
                  <c:v>2.97</c:v>
                </c:pt>
                <c:pt idx="2">
                  <c:v>3.1</c:v>
                </c:pt>
                <c:pt idx="3">
                  <c:v>3.3</c:v>
                </c:pt>
                <c:pt idx="4">
                  <c:v>4.92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5-4A6C-A448-43327394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3652000"/>
        <c:axId val="1753652480"/>
      </c:barChart>
      <c:catAx>
        <c:axId val="175365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1753652480"/>
        <c:crosses val="autoZero"/>
        <c:auto val="1"/>
        <c:lblAlgn val="ctr"/>
        <c:lblOffset val="100"/>
        <c:noMultiLvlLbl val="0"/>
      </c:catAx>
      <c:valAx>
        <c:axId val="17536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36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latin typeface="Times New Roman" panose="02020603050405020304" pitchFamily="18" charset="0"/>
                <a:cs typeface="Times New Roman" panose="02020603050405020304" pitchFamily="18" charset="0"/>
              </a:rPr>
              <a:t>2.3.2</a:t>
            </a:r>
            <a:r>
              <a:rPr lang="cs-CZ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THEER </a:t>
            </a:r>
            <a:r>
              <a:rPr lang="cs-CZ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– KČV</a:t>
            </a:r>
            <a:r>
              <a:rPr lang="cs-CZ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</a:t>
            </a:r>
            <a:endParaRPr lang="cs-CZ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2.6638888888888889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Theer!$B$1</c:f>
              <c:strCache>
                <c:ptCount val="1"/>
                <c:pt idx="0">
                  <c:v>HODNOTA EUFONIE KČV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Theer!$A$2:$A$37</c:f>
              <c:strCache>
                <c:ptCount val="36"/>
                <c:pt idx="0">
                  <c:v>Žena</c:v>
                </c:pt>
                <c:pt idx="1">
                  <c:v>Óda na jaro</c:v>
                </c:pt>
                <c:pt idx="2">
                  <c:v>Vzdech</c:v>
                </c:pt>
                <c:pt idx="3">
                  <c:v>Jarní rovnodenní</c:v>
                </c:pt>
                <c:pt idx="4">
                  <c:v>Ztracené horizonty</c:v>
                </c:pt>
                <c:pt idx="5">
                  <c:v>Sen večera</c:v>
                </c:pt>
                <c:pt idx="6">
                  <c:v>Kraj</c:v>
                </c:pt>
                <c:pt idx="7">
                  <c:v>Hvězda života</c:v>
                </c:pt>
                <c:pt idx="8">
                  <c:v>Děs štěstí</c:v>
                </c:pt>
                <c:pt idx="9">
                  <c:v>Zvědavá láska</c:v>
                </c:pt>
                <c:pt idx="10">
                  <c:v>Mám chvíle</c:v>
                </c:pt>
                <c:pt idx="11">
                  <c:v>Metamorfosa</c:v>
                </c:pt>
                <c:pt idx="12">
                  <c:v>O vinobraní</c:v>
                </c:pt>
                <c:pt idx="13">
                  <c:v>Město</c:v>
                </c:pt>
                <c:pt idx="14">
                  <c:v>Svou mělas vlečku</c:v>
                </c:pt>
                <c:pt idx="15">
                  <c:v>Návrat</c:v>
                </c:pt>
                <c:pt idx="16">
                  <c:v>Zklamání</c:v>
                </c:pt>
                <c:pt idx="17">
                  <c:v>Nápisy duše</c:v>
                </c:pt>
                <c:pt idx="18">
                  <c:v>Halucinovaní</c:v>
                </c:pt>
                <c:pt idx="19">
                  <c:v>Marný průkopník</c:v>
                </c:pt>
                <c:pt idx="20">
                  <c:v>Transatlantic</c:v>
                </c:pt>
                <c:pt idx="21">
                  <c:v>Večery dnů marných</c:v>
                </c:pt>
                <c:pt idx="22">
                  <c:v>Zavřete naše dvorce</c:v>
                </c:pt>
                <c:pt idx="23">
                  <c:v>Léto v zlatě</c:v>
                </c:pt>
                <c:pt idx="24">
                  <c:v>Improvizuje</c:v>
                </c:pt>
                <c:pt idx="25">
                  <c:v>Návštěva</c:v>
                </c:pt>
                <c:pt idx="26">
                  <c:v>Trochu ženy</c:v>
                </c:pt>
                <c:pt idx="27">
                  <c:v>V tom šeru pochmurném</c:v>
                </c:pt>
                <c:pt idx="28">
                  <c:v>Tak drobná</c:v>
                </c:pt>
                <c:pt idx="29">
                  <c:v>Je smutné dopoledne</c:v>
                </c:pt>
                <c:pt idx="30">
                  <c:v>Jel smutnou krajinou</c:v>
                </c:pt>
                <c:pt idx="31">
                  <c:v>Listy z deníku I</c:v>
                </c:pt>
                <c:pt idx="32">
                  <c:v>Listy z deníku II</c:v>
                </c:pt>
                <c:pt idx="33">
                  <c:v>Květnový pozdrav</c:v>
                </c:pt>
                <c:pt idx="34">
                  <c:v>O lásko</c:v>
                </c:pt>
                <c:pt idx="35">
                  <c:v>Rozchod</c:v>
                </c:pt>
              </c:strCache>
            </c:strRef>
          </c:cat>
          <c:val>
            <c:numRef>
              <c:f>Theer!$B$2:$B$37</c:f>
              <c:numCache>
                <c:formatCode>General</c:formatCode>
                <c:ptCount val="36"/>
                <c:pt idx="0">
                  <c:v>3.27</c:v>
                </c:pt>
                <c:pt idx="1">
                  <c:v>2.48</c:v>
                </c:pt>
                <c:pt idx="2">
                  <c:v>0</c:v>
                </c:pt>
                <c:pt idx="3">
                  <c:v>3.03</c:v>
                </c:pt>
                <c:pt idx="4">
                  <c:v>2.44</c:v>
                </c:pt>
                <c:pt idx="5">
                  <c:v>3.17</c:v>
                </c:pt>
                <c:pt idx="6">
                  <c:v>2.06</c:v>
                </c:pt>
                <c:pt idx="7">
                  <c:v>2.21</c:v>
                </c:pt>
                <c:pt idx="8">
                  <c:v>2.4300000000000002</c:v>
                </c:pt>
                <c:pt idx="9">
                  <c:v>2.39</c:v>
                </c:pt>
                <c:pt idx="10">
                  <c:v>3.16</c:v>
                </c:pt>
                <c:pt idx="11">
                  <c:v>4.12</c:v>
                </c:pt>
                <c:pt idx="12">
                  <c:v>3.54</c:v>
                </c:pt>
                <c:pt idx="13">
                  <c:v>2.2400000000000002</c:v>
                </c:pt>
                <c:pt idx="14">
                  <c:v>4.3499999999999996</c:v>
                </c:pt>
                <c:pt idx="15">
                  <c:v>3.25</c:v>
                </c:pt>
                <c:pt idx="16">
                  <c:v>2.31</c:v>
                </c:pt>
                <c:pt idx="17">
                  <c:v>5.33</c:v>
                </c:pt>
                <c:pt idx="18">
                  <c:v>3.09</c:v>
                </c:pt>
                <c:pt idx="19">
                  <c:v>2.31</c:v>
                </c:pt>
                <c:pt idx="20">
                  <c:v>3.48</c:v>
                </c:pt>
                <c:pt idx="21">
                  <c:v>2.94</c:v>
                </c:pt>
                <c:pt idx="22">
                  <c:v>4.43</c:v>
                </c:pt>
                <c:pt idx="23">
                  <c:v>3.84</c:v>
                </c:pt>
                <c:pt idx="24">
                  <c:v>3.97</c:v>
                </c:pt>
                <c:pt idx="25">
                  <c:v>4.18</c:v>
                </c:pt>
                <c:pt idx="26">
                  <c:v>2.88</c:v>
                </c:pt>
                <c:pt idx="27">
                  <c:v>4.09</c:v>
                </c:pt>
                <c:pt idx="28">
                  <c:v>2.0099999999999998</c:v>
                </c:pt>
                <c:pt idx="29">
                  <c:v>2.73</c:v>
                </c:pt>
                <c:pt idx="30">
                  <c:v>2.91</c:v>
                </c:pt>
                <c:pt idx="31">
                  <c:v>2.52</c:v>
                </c:pt>
                <c:pt idx="32">
                  <c:v>0.9</c:v>
                </c:pt>
                <c:pt idx="33">
                  <c:v>2.54</c:v>
                </c:pt>
                <c:pt idx="34">
                  <c:v>0</c:v>
                </c:pt>
                <c:pt idx="35">
                  <c:v>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F-4C98-AC42-89451D6A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505536"/>
        <c:axId val="1868496416"/>
      </c:barChart>
      <c:catAx>
        <c:axId val="186850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1868496416"/>
        <c:crosses val="autoZero"/>
        <c:auto val="1"/>
        <c:lblAlgn val="ctr"/>
        <c:lblOffset val="100"/>
        <c:noMultiLvlLbl val="0"/>
      </c:catAx>
      <c:valAx>
        <c:axId val="18684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85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latin typeface="Times New Roman" panose="02020603050405020304" pitchFamily="18" charset="0"/>
                <a:cs typeface="Times New Roman" panose="02020603050405020304" pitchFamily="18" charset="0"/>
              </a:rPr>
              <a:t>2.3.2 THEER </a:t>
            </a:r>
            <a:r>
              <a:rPr lang="cs-CZ" sz="1400" b="0" i="0" u="none" strike="noStrike" baseline="0">
                <a:effectLst/>
              </a:rPr>
              <a:t>– </a:t>
            </a:r>
            <a:r>
              <a:rPr lang="cs-CZ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SYN-BEL</a:t>
            </a:r>
          </a:p>
        </c:rich>
      </c:tx>
      <c:layout>
        <c:manualLayout>
          <c:xMode val="edge"/>
          <c:yMode val="edge"/>
          <c:x val="2.07082239720035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Theer!$E$1</c:f>
              <c:strCache>
                <c:ptCount val="1"/>
                <c:pt idx="0">
                  <c:v>HODNOTA EUFONIE SYN-BEL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Theer!$D$2:$D$37</c:f>
              <c:strCache>
                <c:ptCount val="36"/>
                <c:pt idx="0">
                  <c:v>Žena</c:v>
                </c:pt>
                <c:pt idx="1">
                  <c:v>Óda na jaro</c:v>
                </c:pt>
                <c:pt idx="2">
                  <c:v>Vzdech</c:v>
                </c:pt>
                <c:pt idx="3">
                  <c:v>Jarní rovnodenní</c:v>
                </c:pt>
                <c:pt idx="4">
                  <c:v>Ztracené horizonty</c:v>
                </c:pt>
                <c:pt idx="5">
                  <c:v>Sen večera</c:v>
                </c:pt>
                <c:pt idx="6">
                  <c:v>Kraj</c:v>
                </c:pt>
                <c:pt idx="7">
                  <c:v>Hvězda života</c:v>
                </c:pt>
                <c:pt idx="8">
                  <c:v>Děs štěstí</c:v>
                </c:pt>
                <c:pt idx="9">
                  <c:v>Zvědavá láska</c:v>
                </c:pt>
                <c:pt idx="10">
                  <c:v>Mám chvíle</c:v>
                </c:pt>
                <c:pt idx="11">
                  <c:v>Metamorfosa</c:v>
                </c:pt>
                <c:pt idx="12">
                  <c:v>O vinobraní</c:v>
                </c:pt>
                <c:pt idx="13">
                  <c:v>Město</c:v>
                </c:pt>
                <c:pt idx="14">
                  <c:v>Svou mělas vlečku</c:v>
                </c:pt>
                <c:pt idx="15">
                  <c:v>Návrat</c:v>
                </c:pt>
                <c:pt idx="16">
                  <c:v>Zklamání</c:v>
                </c:pt>
                <c:pt idx="17">
                  <c:v>Nápisy duše</c:v>
                </c:pt>
                <c:pt idx="18">
                  <c:v>Halucinovaní</c:v>
                </c:pt>
                <c:pt idx="19">
                  <c:v>Marný průkopník</c:v>
                </c:pt>
                <c:pt idx="20">
                  <c:v>Transatlantic</c:v>
                </c:pt>
                <c:pt idx="21">
                  <c:v>Večery dnů marných</c:v>
                </c:pt>
                <c:pt idx="22">
                  <c:v>Zavřete naše dvorce</c:v>
                </c:pt>
                <c:pt idx="23">
                  <c:v>Léto v zlatě</c:v>
                </c:pt>
                <c:pt idx="24">
                  <c:v>Improvizuje</c:v>
                </c:pt>
                <c:pt idx="25">
                  <c:v>Návštěva</c:v>
                </c:pt>
                <c:pt idx="26">
                  <c:v>Trochu ženy</c:v>
                </c:pt>
                <c:pt idx="27">
                  <c:v>V tom šeru pochmurném</c:v>
                </c:pt>
                <c:pt idx="28">
                  <c:v>Tak drobná</c:v>
                </c:pt>
                <c:pt idx="29">
                  <c:v>Je smutné dopoledne</c:v>
                </c:pt>
                <c:pt idx="30">
                  <c:v>Jel smutnou krajinou</c:v>
                </c:pt>
                <c:pt idx="31">
                  <c:v>Listy z deníku I</c:v>
                </c:pt>
                <c:pt idx="32">
                  <c:v>Listy z deníku II</c:v>
                </c:pt>
                <c:pt idx="33">
                  <c:v>Květnový pozdrav</c:v>
                </c:pt>
                <c:pt idx="34">
                  <c:v>O lásko</c:v>
                </c:pt>
                <c:pt idx="35">
                  <c:v>Rozchod</c:v>
                </c:pt>
              </c:strCache>
            </c:strRef>
          </c:cat>
          <c:val>
            <c:numRef>
              <c:f>Theer!$E$2:$E$37</c:f>
              <c:numCache>
                <c:formatCode>General</c:formatCode>
                <c:ptCount val="36"/>
                <c:pt idx="0">
                  <c:v>3.1</c:v>
                </c:pt>
                <c:pt idx="1">
                  <c:v>3.7</c:v>
                </c:pt>
                <c:pt idx="2">
                  <c:v>0</c:v>
                </c:pt>
                <c:pt idx="3">
                  <c:v>3.17</c:v>
                </c:pt>
                <c:pt idx="4">
                  <c:v>2.73</c:v>
                </c:pt>
                <c:pt idx="5">
                  <c:v>3.29</c:v>
                </c:pt>
                <c:pt idx="6">
                  <c:v>2.94</c:v>
                </c:pt>
                <c:pt idx="7">
                  <c:v>1.84</c:v>
                </c:pt>
                <c:pt idx="8">
                  <c:v>3.43</c:v>
                </c:pt>
                <c:pt idx="9">
                  <c:v>3.44</c:v>
                </c:pt>
                <c:pt idx="10">
                  <c:v>2.66</c:v>
                </c:pt>
                <c:pt idx="11">
                  <c:v>4.05</c:v>
                </c:pt>
                <c:pt idx="12">
                  <c:v>3.88</c:v>
                </c:pt>
                <c:pt idx="13">
                  <c:v>2.4900000000000002</c:v>
                </c:pt>
                <c:pt idx="14">
                  <c:v>4.6900000000000004</c:v>
                </c:pt>
                <c:pt idx="15">
                  <c:v>3.78</c:v>
                </c:pt>
                <c:pt idx="16">
                  <c:v>2.08</c:v>
                </c:pt>
                <c:pt idx="17">
                  <c:v>5.03</c:v>
                </c:pt>
                <c:pt idx="18">
                  <c:v>2.99</c:v>
                </c:pt>
                <c:pt idx="19">
                  <c:v>3.08</c:v>
                </c:pt>
                <c:pt idx="20">
                  <c:v>3.62</c:v>
                </c:pt>
                <c:pt idx="21">
                  <c:v>2.98</c:v>
                </c:pt>
                <c:pt idx="22">
                  <c:v>4.7300000000000004</c:v>
                </c:pt>
                <c:pt idx="23">
                  <c:v>3.11</c:v>
                </c:pt>
                <c:pt idx="24">
                  <c:v>3.79</c:v>
                </c:pt>
                <c:pt idx="25">
                  <c:v>4.88</c:v>
                </c:pt>
                <c:pt idx="26">
                  <c:v>3.13</c:v>
                </c:pt>
                <c:pt idx="27">
                  <c:v>4.33</c:v>
                </c:pt>
                <c:pt idx="28">
                  <c:v>2.0699999999999998</c:v>
                </c:pt>
                <c:pt idx="29">
                  <c:v>3.16</c:v>
                </c:pt>
                <c:pt idx="30">
                  <c:v>2.5099999999999998</c:v>
                </c:pt>
                <c:pt idx="31">
                  <c:v>2.64</c:v>
                </c:pt>
                <c:pt idx="32">
                  <c:v>2.25</c:v>
                </c:pt>
                <c:pt idx="33">
                  <c:v>1.93</c:v>
                </c:pt>
                <c:pt idx="34">
                  <c:v>0</c:v>
                </c:pt>
                <c:pt idx="35">
                  <c:v>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2-406E-9F81-AEC1EA07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296848"/>
        <c:axId val="1862292528"/>
      </c:barChart>
      <c:catAx>
        <c:axId val="186229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1862292528"/>
        <c:crosses val="autoZero"/>
        <c:auto val="1"/>
        <c:lblAlgn val="ctr"/>
        <c:lblOffset val="100"/>
        <c:noMultiLvlLbl val="0"/>
      </c:catAx>
      <c:valAx>
        <c:axId val="18622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22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latin typeface="Times New Roman" panose="02020603050405020304" pitchFamily="18" charset="0"/>
                <a:cs typeface="Times New Roman" panose="02020603050405020304" pitchFamily="18" charset="0"/>
              </a:rPr>
              <a:t>2.3.3 ŠIKTANC </a:t>
            </a:r>
            <a:r>
              <a:rPr lang="cs-CZ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– KČV </a:t>
            </a:r>
            <a:r>
              <a:rPr lang="cs-CZ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1.895822397200351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31184623797025374"/>
          <c:y val="0.15782407407407409"/>
          <c:w val="0.6595982064741907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Šiktanc!$B$1</c:f>
              <c:strCache>
                <c:ptCount val="1"/>
                <c:pt idx="0">
                  <c:v>HODNOTA EUFONIE KČV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Šiktanc!$A$2:$A$10</c:f>
              <c:strCache>
                <c:ptCount val="9"/>
                <c:pt idx="0">
                  <c:v>Modlitba k bohyni paměti</c:v>
                </c:pt>
                <c:pt idx="1">
                  <c:v>Adam a Eva</c:v>
                </c:pt>
                <c:pt idx="2">
                  <c:v>Den první</c:v>
                </c:pt>
                <c:pt idx="3">
                  <c:v>Den druhý</c:v>
                </c:pt>
                <c:pt idx="4">
                  <c:v>Den třetí</c:v>
                </c:pt>
                <c:pt idx="5">
                  <c:v>Den čtvrtý</c:v>
                </c:pt>
                <c:pt idx="6">
                  <c:v>Den pátý</c:v>
                </c:pt>
                <c:pt idx="7">
                  <c:v>Den šestý</c:v>
                </c:pt>
                <c:pt idx="8">
                  <c:v>Konec</c:v>
                </c:pt>
              </c:strCache>
            </c:strRef>
          </c:cat>
          <c:val>
            <c:numRef>
              <c:f>Šiktanc!$B$2:$B$10</c:f>
              <c:numCache>
                <c:formatCode>General</c:formatCode>
                <c:ptCount val="9"/>
                <c:pt idx="0">
                  <c:v>2.81</c:v>
                </c:pt>
                <c:pt idx="1">
                  <c:v>2.79</c:v>
                </c:pt>
                <c:pt idx="2">
                  <c:v>3.36</c:v>
                </c:pt>
                <c:pt idx="3">
                  <c:v>3.47</c:v>
                </c:pt>
                <c:pt idx="4">
                  <c:v>3.6</c:v>
                </c:pt>
                <c:pt idx="5">
                  <c:v>3.06</c:v>
                </c:pt>
                <c:pt idx="6">
                  <c:v>2.5299999999999998</c:v>
                </c:pt>
                <c:pt idx="7">
                  <c:v>3.63</c:v>
                </c:pt>
                <c:pt idx="8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D-4308-9F40-37F24F04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500256"/>
        <c:axId val="1868507936"/>
      </c:barChart>
      <c:catAx>
        <c:axId val="186850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1868507936"/>
        <c:crosses val="autoZero"/>
        <c:auto val="1"/>
        <c:lblAlgn val="ctr"/>
        <c:lblOffset val="100"/>
        <c:noMultiLvlLbl val="0"/>
      </c:catAx>
      <c:valAx>
        <c:axId val="18685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85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latin typeface="Times New Roman" panose="02020603050405020304" pitchFamily="18" charset="0"/>
                <a:cs typeface="Times New Roman" panose="02020603050405020304" pitchFamily="18" charset="0"/>
              </a:rPr>
              <a:t>2.3.3</a:t>
            </a:r>
            <a:r>
              <a:rPr lang="cs-CZ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ŠIKTANC </a:t>
            </a: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– SYN-BEL</a:t>
            </a:r>
            <a:r>
              <a:rPr lang="cs-CZ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Šiktanc!$E$1</c:f>
              <c:strCache>
                <c:ptCount val="1"/>
                <c:pt idx="0">
                  <c:v>HODNOTA EUFONIE SYN-BEL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Šiktanc!$D$2:$D$10</c:f>
              <c:strCache>
                <c:ptCount val="9"/>
                <c:pt idx="0">
                  <c:v>Modlitba k bohyni paměti</c:v>
                </c:pt>
                <c:pt idx="1">
                  <c:v>Adam a Eva</c:v>
                </c:pt>
                <c:pt idx="2">
                  <c:v>Den první</c:v>
                </c:pt>
                <c:pt idx="3">
                  <c:v>Den druhý</c:v>
                </c:pt>
                <c:pt idx="4">
                  <c:v>Den třetí</c:v>
                </c:pt>
                <c:pt idx="5">
                  <c:v>Den čtvrtý</c:v>
                </c:pt>
                <c:pt idx="6">
                  <c:v>Den pátý</c:v>
                </c:pt>
                <c:pt idx="7">
                  <c:v>Den šestý</c:v>
                </c:pt>
                <c:pt idx="8">
                  <c:v>Konec</c:v>
                </c:pt>
              </c:strCache>
            </c:strRef>
          </c:cat>
          <c:val>
            <c:numRef>
              <c:f>Šiktanc!$E$2:$E$10</c:f>
              <c:numCache>
                <c:formatCode>General</c:formatCode>
                <c:ptCount val="9"/>
                <c:pt idx="0">
                  <c:v>2.63</c:v>
                </c:pt>
                <c:pt idx="1">
                  <c:v>2.92</c:v>
                </c:pt>
                <c:pt idx="2">
                  <c:v>3.44</c:v>
                </c:pt>
                <c:pt idx="3">
                  <c:v>3.79</c:v>
                </c:pt>
                <c:pt idx="4">
                  <c:v>3.75</c:v>
                </c:pt>
                <c:pt idx="5">
                  <c:v>3.21</c:v>
                </c:pt>
                <c:pt idx="6">
                  <c:v>2.0699999999999998</c:v>
                </c:pt>
                <c:pt idx="7">
                  <c:v>4.12</c:v>
                </c:pt>
                <c:pt idx="8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8-4A7F-8215-4374A9809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510816"/>
        <c:axId val="1868511296"/>
      </c:barChart>
      <c:catAx>
        <c:axId val="186851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8511296"/>
        <c:crosses val="autoZero"/>
        <c:auto val="1"/>
        <c:lblAlgn val="ctr"/>
        <c:lblOffset val="100"/>
        <c:noMultiLvlLbl val="0"/>
      </c:catAx>
      <c:valAx>
        <c:axId val="18685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85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16</xdr:row>
      <xdr:rowOff>180975</xdr:rowOff>
    </xdr:from>
    <xdr:to>
      <xdr:col>5</xdr:col>
      <xdr:colOff>219075</xdr:colOff>
      <xdr:row>31</xdr:row>
      <xdr:rowOff>161925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75529BD-73C3-7694-7B4F-892111F9F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479425</xdr:colOff>
      <xdr:row>17</xdr:row>
      <xdr:rowOff>34925</xdr:rowOff>
    </xdr:from>
    <xdr:to>
      <xdr:col>12</xdr:col>
      <xdr:colOff>41275</xdr:colOff>
      <xdr:row>32</xdr:row>
      <xdr:rowOff>15875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9E734F1-9025-53E9-E077-CF004726F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3</xdr:row>
      <xdr:rowOff>174625</xdr:rowOff>
    </xdr:from>
    <xdr:to>
      <xdr:col>12</xdr:col>
      <xdr:colOff>219075</xdr:colOff>
      <xdr:row>18</xdr:row>
      <xdr:rowOff>155575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C547D8C-21A9-A714-C529-963AAE13D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20</xdr:row>
      <xdr:rowOff>9525</xdr:rowOff>
    </xdr:from>
    <xdr:to>
      <xdr:col>12</xdr:col>
      <xdr:colOff>212725</xdr:colOff>
      <xdr:row>34</xdr:row>
      <xdr:rowOff>174625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1C9975F-4F34-B0B6-69D1-C6C73BE63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53975</xdr:rowOff>
    </xdr:from>
    <xdr:to>
      <xdr:col>3</xdr:col>
      <xdr:colOff>1412875</xdr:colOff>
      <xdr:row>26</xdr:row>
      <xdr:rowOff>34925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CDF26E4-DDD5-72FB-D4A8-F8EA30D09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1635125</xdr:colOff>
      <xdr:row>11</xdr:row>
      <xdr:rowOff>53975</xdr:rowOff>
    </xdr:from>
    <xdr:to>
      <xdr:col>9</xdr:col>
      <xdr:colOff>428625</xdr:colOff>
      <xdr:row>26</xdr:row>
      <xdr:rowOff>34925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D138528-B70C-08C7-1D5D-524D1E19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/>
  </sheetViews>
  <sheetFormatPr defaultRowHeight="14.4" x14ac:dyDescent="0.3"/>
  <cols>
    <col min="1" max="1" width="16.6640625" customWidth="1"/>
    <col min="2" max="2" width="27.5546875" customWidth="1"/>
    <col min="6" max="6" width="10.88671875" customWidth="1"/>
    <col min="7" max="7" width="10.5546875" customWidth="1"/>
    <col min="8" max="8" width="10.6640625" customWidth="1"/>
    <col min="9" max="9" width="11.44140625" customWidth="1"/>
    <col min="10" max="10" width="10.77734375" customWidth="1"/>
  </cols>
  <sheetData>
    <row r="1" spans="1:10" x14ac:dyDescent="0.3">
      <c r="A1" s="7" t="s">
        <v>56</v>
      </c>
      <c r="B1" s="7" t="s">
        <v>57</v>
      </c>
    </row>
    <row r="2" spans="1:10" x14ac:dyDescent="0.3">
      <c r="A2" s="2" t="s">
        <v>0</v>
      </c>
      <c r="B2" s="3">
        <v>3.1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x14ac:dyDescent="0.3">
      <c r="A3" s="2" t="s">
        <v>1</v>
      </c>
      <c r="B3" s="3">
        <v>2.88</v>
      </c>
      <c r="F3" s="4">
        <f>MAX(B2:B7)</f>
        <v>4.34</v>
      </c>
      <c r="G3" s="4">
        <f>_xlfn.QUARTILE.EXC(B2:B7,3)</f>
        <v>3.605</v>
      </c>
      <c r="H3" s="4">
        <f>_xlfn.QUARTILE.EXC(B2:B7,2)</f>
        <v>2.99</v>
      </c>
      <c r="I3" s="4">
        <f>_xlfn.QUARTILE.EXC(B2:B7,1)</f>
        <v>2.6724999999999999</v>
      </c>
      <c r="J3" s="4">
        <f>MIN(B2:B7)</f>
        <v>2.2599999999999998</v>
      </c>
    </row>
    <row r="4" spans="1:10" x14ac:dyDescent="0.3">
      <c r="A4" s="2" t="s">
        <v>2</v>
      </c>
      <c r="B4" s="3">
        <v>2.81</v>
      </c>
    </row>
    <row r="5" spans="1:10" x14ac:dyDescent="0.3">
      <c r="A5" s="2" t="s">
        <v>3</v>
      </c>
      <c r="B5" s="3">
        <v>3.36</v>
      </c>
    </row>
    <row r="6" spans="1:10" x14ac:dyDescent="0.3">
      <c r="A6" s="2" t="s">
        <v>4</v>
      </c>
      <c r="B6" s="3">
        <v>4.34</v>
      </c>
    </row>
    <row r="7" spans="1:10" x14ac:dyDescent="0.3">
      <c r="A7" s="2" t="s">
        <v>5</v>
      </c>
      <c r="B7" s="3">
        <v>2.2599999999999998</v>
      </c>
    </row>
    <row r="9" spans="1:10" x14ac:dyDescent="0.3">
      <c r="A9" s="7" t="s">
        <v>56</v>
      </c>
      <c r="B9" s="1" t="s">
        <v>58</v>
      </c>
      <c r="F9" s="5" t="s">
        <v>6</v>
      </c>
      <c r="G9" s="5" t="s">
        <v>7</v>
      </c>
      <c r="H9" s="5" t="s">
        <v>8</v>
      </c>
      <c r="I9" s="5" t="s">
        <v>9</v>
      </c>
      <c r="J9" s="5" t="s">
        <v>10</v>
      </c>
    </row>
    <row r="10" spans="1:10" x14ac:dyDescent="0.3">
      <c r="A10" s="2" t="s">
        <v>0</v>
      </c>
      <c r="B10" s="3">
        <v>3.18</v>
      </c>
      <c r="F10" s="4">
        <f>MAX(B10:B15)</f>
        <v>4.92</v>
      </c>
      <c r="G10" s="4">
        <f>_xlfn.QUARTILE.EXC(B10:B15,3)</f>
        <v>3.7050000000000001</v>
      </c>
      <c r="H10" s="4">
        <f>_xlfn.QUARTILE.EXC(B10:B15,2)</f>
        <v>3.14</v>
      </c>
      <c r="I10" s="4">
        <f>_xlfn.QUARTILE.EXC(B10:B15,1)</f>
        <v>2.8525</v>
      </c>
      <c r="J10" s="4">
        <f>MIN(B10:B15)</f>
        <v>2.5</v>
      </c>
    </row>
    <row r="11" spans="1:10" x14ac:dyDescent="0.3">
      <c r="A11" s="2" t="s">
        <v>1</v>
      </c>
      <c r="B11" s="3">
        <v>2.97</v>
      </c>
    </row>
    <row r="12" spans="1:10" x14ac:dyDescent="0.3">
      <c r="A12" s="2" t="s">
        <v>2</v>
      </c>
      <c r="B12" s="3">
        <v>3.1</v>
      </c>
    </row>
    <row r="13" spans="1:10" x14ac:dyDescent="0.3">
      <c r="A13" s="2" t="s">
        <v>3</v>
      </c>
      <c r="B13" s="3">
        <v>3.3</v>
      </c>
    </row>
    <row r="14" spans="1:10" x14ac:dyDescent="0.3">
      <c r="A14" s="2" t="s">
        <v>4</v>
      </c>
      <c r="B14" s="3">
        <v>4.92</v>
      </c>
    </row>
    <row r="15" spans="1:10" x14ac:dyDescent="0.3">
      <c r="A15" s="2" t="s">
        <v>5</v>
      </c>
      <c r="B15" s="3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3195-2D34-4CDA-933D-AF12B7EC68AA}">
  <dimension ref="A1:R37"/>
  <sheetViews>
    <sheetView workbookViewId="0"/>
  </sheetViews>
  <sheetFormatPr defaultRowHeight="14.4" x14ac:dyDescent="0.3"/>
  <cols>
    <col min="1" max="1" width="24.6640625" customWidth="1"/>
    <col min="2" max="2" width="22.77734375" customWidth="1"/>
    <col min="4" max="4" width="22.77734375" customWidth="1"/>
    <col min="5" max="5" width="26.77734375" customWidth="1"/>
    <col min="8" max="8" width="9.21875" bestFit="1" customWidth="1"/>
    <col min="9" max="9" width="11.109375" customWidth="1"/>
    <col min="11" max="11" width="10.88671875" customWidth="1"/>
    <col min="14" max="14" width="9.77734375" customWidth="1"/>
    <col min="15" max="15" width="11.44140625" customWidth="1"/>
    <col min="17" max="17" width="10.44140625" customWidth="1"/>
  </cols>
  <sheetData>
    <row r="1" spans="1:18" x14ac:dyDescent="0.3">
      <c r="A1" s="7" t="s">
        <v>59</v>
      </c>
      <c r="B1" s="7" t="s">
        <v>57</v>
      </c>
      <c r="D1" s="7" t="s">
        <v>59</v>
      </c>
      <c r="E1" s="7" t="s">
        <v>58</v>
      </c>
    </row>
    <row r="2" spans="1:18" x14ac:dyDescent="0.3">
      <c r="A2" s="6" t="s">
        <v>11</v>
      </c>
      <c r="B2" s="3">
        <v>3.27</v>
      </c>
      <c r="D2" s="6" t="s">
        <v>11</v>
      </c>
      <c r="E2" s="3">
        <v>3.1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</row>
    <row r="3" spans="1:18" x14ac:dyDescent="0.3">
      <c r="A3" s="6" t="s">
        <v>12</v>
      </c>
      <c r="B3" s="3">
        <v>2.48</v>
      </c>
      <c r="D3" s="6" t="s">
        <v>12</v>
      </c>
      <c r="E3" s="3">
        <v>3.7</v>
      </c>
      <c r="H3" s="4">
        <f>MAX(B2:B37)</f>
        <v>5.33</v>
      </c>
      <c r="I3" s="4">
        <f>_xlfn.QUARTILE.EXC(B2:B37,3)</f>
        <v>3.5249999999999999</v>
      </c>
      <c r="J3" s="4">
        <f>_xlfn.QUARTILE.EXC(B2:B37,2)</f>
        <v>2.9249999999999998</v>
      </c>
      <c r="K3" s="4">
        <f>_xlfn.QUARTILE.EXC(B2:B37,1)</f>
        <v>2.33</v>
      </c>
      <c r="L3" s="4">
        <f>MIN(B2:B37)</f>
        <v>0</v>
      </c>
      <c r="N3" s="4">
        <f>MAX(E2:E37)</f>
        <v>5.03</v>
      </c>
      <c r="O3" s="4">
        <f>_xlfn.QUARTILE.EXC(E2:E37,3)</f>
        <v>3.7875000000000001</v>
      </c>
      <c r="P3" s="4">
        <f>_xlfn.QUARTILE.EXC(E2:E37,2)</f>
        <v>3.12</v>
      </c>
      <c r="Q3" s="4">
        <f>_xlfn.QUARTILE.EXC(E2:E37,1)</f>
        <v>2.5425</v>
      </c>
      <c r="R3" s="4">
        <f>MIN(E2:E37)</f>
        <v>0</v>
      </c>
    </row>
    <row r="4" spans="1:18" x14ac:dyDescent="0.3">
      <c r="A4" s="6" t="s">
        <v>13</v>
      </c>
      <c r="B4" s="3">
        <v>0</v>
      </c>
      <c r="D4" s="6" t="s">
        <v>13</v>
      </c>
      <c r="E4" s="3">
        <v>0</v>
      </c>
    </row>
    <row r="5" spans="1:18" x14ac:dyDescent="0.3">
      <c r="A5" s="6" t="s">
        <v>14</v>
      </c>
      <c r="B5" s="3">
        <v>3.03</v>
      </c>
      <c r="D5" s="6" t="s">
        <v>14</v>
      </c>
      <c r="E5" s="3">
        <v>3.17</v>
      </c>
    </row>
    <row r="6" spans="1:18" x14ac:dyDescent="0.3">
      <c r="A6" s="6" t="s">
        <v>15</v>
      </c>
      <c r="B6" s="3">
        <v>2.44</v>
      </c>
      <c r="D6" s="6" t="s">
        <v>15</v>
      </c>
      <c r="E6" s="3">
        <v>2.73</v>
      </c>
    </row>
    <row r="7" spans="1:18" x14ac:dyDescent="0.3">
      <c r="A7" s="6" t="s">
        <v>16</v>
      </c>
      <c r="B7" s="3">
        <v>3.17</v>
      </c>
      <c r="D7" s="6" t="s">
        <v>16</v>
      </c>
      <c r="E7" s="3">
        <v>3.29</v>
      </c>
    </row>
    <row r="8" spans="1:18" x14ac:dyDescent="0.3">
      <c r="A8" s="6" t="s">
        <v>17</v>
      </c>
      <c r="B8" s="3">
        <v>2.06</v>
      </c>
      <c r="D8" s="6" t="s">
        <v>17</v>
      </c>
      <c r="E8" s="3">
        <v>2.94</v>
      </c>
    </row>
    <row r="9" spans="1:18" x14ac:dyDescent="0.3">
      <c r="A9" s="6" t="s">
        <v>18</v>
      </c>
      <c r="B9" s="3">
        <v>2.21</v>
      </c>
      <c r="D9" s="6" t="s">
        <v>18</v>
      </c>
      <c r="E9" s="3">
        <v>1.84</v>
      </c>
    </row>
    <row r="10" spans="1:18" x14ac:dyDescent="0.3">
      <c r="A10" s="6" t="s">
        <v>19</v>
      </c>
      <c r="B10" s="3">
        <v>2.4300000000000002</v>
      </c>
      <c r="D10" s="6" t="s">
        <v>19</v>
      </c>
      <c r="E10" s="3">
        <v>3.43</v>
      </c>
    </row>
    <row r="11" spans="1:18" x14ac:dyDescent="0.3">
      <c r="A11" s="6" t="s">
        <v>20</v>
      </c>
      <c r="B11" s="3">
        <v>2.39</v>
      </c>
      <c r="D11" s="6" t="s">
        <v>20</v>
      </c>
      <c r="E11" s="3">
        <v>3.44</v>
      </c>
    </row>
    <row r="12" spans="1:18" x14ac:dyDescent="0.3">
      <c r="A12" s="6" t="s">
        <v>21</v>
      </c>
      <c r="B12" s="3">
        <v>3.16</v>
      </c>
      <c r="D12" s="6" t="s">
        <v>21</v>
      </c>
      <c r="E12" s="3">
        <v>2.66</v>
      </c>
    </row>
    <row r="13" spans="1:18" x14ac:dyDescent="0.3">
      <c r="A13" s="6" t="s">
        <v>22</v>
      </c>
      <c r="B13" s="3">
        <v>4.12</v>
      </c>
      <c r="D13" s="6" t="s">
        <v>22</v>
      </c>
      <c r="E13" s="3">
        <v>4.05</v>
      </c>
    </row>
    <row r="14" spans="1:18" x14ac:dyDescent="0.3">
      <c r="A14" s="6" t="s">
        <v>23</v>
      </c>
      <c r="B14" s="3">
        <v>3.54</v>
      </c>
      <c r="D14" s="6" t="s">
        <v>23</v>
      </c>
      <c r="E14" s="3">
        <v>3.88</v>
      </c>
    </row>
    <row r="15" spans="1:18" x14ac:dyDescent="0.3">
      <c r="A15" s="6" t="s">
        <v>24</v>
      </c>
      <c r="B15" s="3">
        <v>2.2400000000000002</v>
      </c>
      <c r="D15" s="6" t="s">
        <v>24</v>
      </c>
      <c r="E15" s="3">
        <v>2.4900000000000002</v>
      </c>
    </row>
    <row r="16" spans="1:18" x14ac:dyDescent="0.3">
      <c r="A16" s="6" t="s">
        <v>25</v>
      </c>
      <c r="B16" s="3">
        <v>4.3499999999999996</v>
      </c>
      <c r="D16" s="6" t="s">
        <v>25</v>
      </c>
      <c r="E16" s="3">
        <v>4.6900000000000004</v>
      </c>
    </row>
    <row r="17" spans="1:5" x14ac:dyDescent="0.3">
      <c r="A17" s="6" t="s">
        <v>26</v>
      </c>
      <c r="B17" s="3">
        <v>3.25</v>
      </c>
      <c r="D17" s="6" t="s">
        <v>26</v>
      </c>
      <c r="E17" s="3">
        <v>3.78</v>
      </c>
    </row>
    <row r="18" spans="1:5" x14ac:dyDescent="0.3">
      <c r="A18" s="6" t="s">
        <v>27</v>
      </c>
      <c r="B18" s="3">
        <v>2.31</v>
      </c>
      <c r="D18" s="6" t="s">
        <v>27</v>
      </c>
      <c r="E18" s="3">
        <v>2.08</v>
      </c>
    </row>
    <row r="19" spans="1:5" x14ac:dyDescent="0.3">
      <c r="A19" s="6" t="s">
        <v>28</v>
      </c>
      <c r="B19" s="3">
        <v>5.33</v>
      </c>
      <c r="D19" s="6" t="s">
        <v>28</v>
      </c>
      <c r="E19" s="3">
        <v>5.03</v>
      </c>
    </row>
    <row r="20" spans="1:5" x14ac:dyDescent="0.3">
      <c r="A20" s="6" t="s">
        <v>29</v>
      </c>
      <c r="B20" s="3">
        <v>3.09</v>
      </c>
      <c r="D20" s="6" t="s">
        <v>29</v>
      </c>
      <c r="E20" s="3">
        <v>2.99</v>
      </c>
    </row>
    <row r="21" spans="1:5" x14ac:dyDescent="0.3">
      <c r="A21" s="6" t="s">
        <v>30</v>
      </c>
      <c r="B21" s="3">
        <v>2.31</v>
      </c>
      <c r="D21" s="6" t="s">
        <v>30</v>
      </c>
      <c r="E21" s="3">
        <v>3.08</v>
      </c>
    </row>
    <row r="22" spans="1:5" x14ac:dyDescent="0.3">
      <c r="A22" s="6" t="s">
        <v>31</v>
      </c>
      <c r="B22" s="3">
        <v>3.48</v>
      </c>
      <c r="D22" s="6" t="s">
        <v>31</v>
      </c>
      <c r="E22" s="3">
        <v>3.62</v>
      </c>
    </row>
    <row r="23" spans="1:5" x14ac:dyDescent="0.3">
      <c r="A23" s="6" t="s">
        <v>32</v>
      </c>
      <c r="B23" s="3">
        <v>2.94</v>
      </c>
      <c r="D23" s="6" t="s">
        <v>32</v>
      </c>
      <c r="E23" s="3">
        <v>2.98</v>
      </c>
    </row>
    <row r="24" spans="1:5" x14ac:dyDescent="0.3">
      <c r="A24" s="6" t="s">
        <v>33</v>
      </c>
      <c r="B24" s="3">
        <v>4.43</v>
      </c>
      <c r="D24" s="6" t="s">
        <v>33</v>
      </c>
      <c r="E24" s="3">
        <v>4.7300000000000004</v>
      </c>
    </row>
    <row r="25" spans="1:5" x14ac:dyDescent="0.3">
      <c r="A25" s="6" t="s">
        <v>34</v>
      </c>
      <c r="B25" s="3">
        <v>3.84</v>
      </c>
      <c r="D25" s="6" t="s">
        <v>34</v>
      </c>
      <c r="E25" s="3">
        <v>3.11</v>
      </c>
    </row>
    <row r="26" spans="1:5" x14ac:dyDescent="0.3">
      <c r="A26" s="6" t="s">
        <v>35</v>
      </c>
      <c r="B26" s="3">
        <v>3.97</v>
      </c>
      <c r="D26" s="6" t="s">
        <v>35</v>
      </c>
      <c r="E26" s="3">
        <v>3.79</v>
      </c>
    </row>
    <row r="27" spans="1:5" x14ac:dyDescent="0.3">
      <c r="A27" s="6" t="s">
        <v>36</v>
      </c>
      <c r="B27" s="3">
        <v>4.18</v>
      </c>
      <c r="D27" s="6" t="s">
        <v>36</v>
      </c>
      <c r="E27" s="3">
        <v>4.88</v>
      </c>
    </row>
    <row r="28" spans="1:5" x14ac:dyDescent="0.3">
      <c r="A28" s="6" t="s">
        <v>37</v>
      </c>
      <c r="B28" s="3">
        <v>2.88</v>
      </c>
      <c r="D28" s="6" t="s">
        <v>37</v>
      </c>
      <c r="E28" s="3">
        <v>3.13</v>
      </c>
    </row>
    <row r="29" spans="1:5" x14ac:dyDescent="0.3">
      <c r="A29" s="6" t="s">
        <v>38</v>
      </c>
      <c r="B29" s="3">
        <v>4.09</v>
      </c>
      <c r="D29" s="6" t="s">
        <v>38</v>
      </c>
      <c r="E29" s="3">
        <v>4.33</v>
      </c>
    </row>
    <row r="30" spans="1:5" x14ac:dyDescent="0.3">
      <c r="A30" s="6" t="s">
        <v>39</v>
      </c>
      <c r="B30" s="3">
        <v>2.0099999999999998</v>
      </c>
      <c r="D30" s="6" t="s">
        <v>39</v>
      </c>
      <c r="E30" s="3">
        <v>2.0699999999999998</v>
      </c>
    </row>
    <row r="31" spans="1:5" x14ac:dyDescent="0.3">
      <c r="A31" s="6" t="s">
        <v>40</v>
      </c>
      <c r="B31" s="3">
        <v>2.73</v>
      </c>
      <c r="D31" s="6" t="s">
        <v>40</v>
      </c>
      <c r="E31" s="3">
        <v>3.16</v>
      </c>
    </row>
    <row r="32" spans="1:5" x14ac:dyDescent="0.3">
      <c r="A32" s="6" t="s">
        <v>41</v>
      </c>
      <c r="B32" s="3">
        <v>2.91</v>
      </c>
      <c r="D32" s="6" t="s">
        <v>41</v>
      </c>
      <c r="E32" s="3">
        <v>2.5099999999999998</v>
      </c>
    </row>
    <row r="33" spans="1:5" x14ac:dyDescent="0.3">
      <c r="A33" s="6" t="s">
        <v>42</v>
      </c>
      <c r="B33" s="3">
        <v>2.52</v>
      </c>
      <c r="D33" s="6" t="s">
        <v>42</v>
      </c>
      <c r="E33" s="3">
        <v>2.64</v>
      </c>
    </row>
    <row r="34" spans="1:5" x14ac:dyDescent="0.3">
      <c r="A34" s="6" t="s">
        <v>43</v>
      </c>
      <c r="B34" s="3">
        <v>0.9</v>
      </c>
      <c r="D34" s="6" t="s">
        <v>43</v>
      </c>
      <c r="E34" s="3">
        <v>2.25</v>
      </c>
    </row>
    <row r="35" spans="1:5" x14ac:dyDescent="0.3">
      <c r="A35" s="6" t="s">
        <v>44</v>
      </c>
      <c r="B35" s="3">
        <v>2.54</v>
      </c>
      <c r="D35" s="6" t="s">
        <v>44</v>
      </c>
      <c r="E35" s="3">
        <v>1.93</v>
      </c>
    </row>
    <row r="36" spans="1:5" x14ac:dyDescent="0.3">
      <c r="A36" s="6" t="s">
        <v>45</v>
      </c>
      <c r="B36" s="3">
        <v>0</v>
      </c>
      <c r="D36" s="6" t="s">
        <v>45</v>
      </c>
      <c r="E36" s="3">
        <v>0</v>
      </c>
    </row>
    <row r="37" spans="1:5" x14ac:dyDescent="0.3">
      <c r="A37" s="6" t="s">
        <v>46</v>
      </c>
      <c r="B37" s="3">
        <v>3.31</v>
      </c>
      <c r="D37" s="6" t="s">
        <v>46</v>
      </c>
      <c r="E37" s="3">
        <v>3.79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32A9-7A95-4693-9E51-247A8B165216}">
  <dimension ref="A1:L10"/>
  <sheetViews>
    <sheetView workbookViewId="0"/>
  </sheetViews>
  <sheetFormatPr defaultRowHeight="14.4" x14ac:dyDescent="0.3"/>
  <cols>
    <col min="1" max="1" width="23.109375" customWidth="1"/>
    <col min="2" max="2" width="23.77734375" customWidth="1"/>
    <col min="4" max="4" width="24.88671875" customWidth="1"/>
    <col min="5" max="5" width="25.33203125" style="8" customWidth="1"/>
    <col min="8" max="8" width="10.5546875" customWidth="1"/>
    <col min="9" max="9" width="10" customWidth="1"/>
    <col min="11" max="11" width="11.5546875" customWidth="1"/>
    <col min="12" max="12" width="10.5546875" customWidth="1"/>
  </cols>
  <sheetData>
    <row r="1" spans="1:12" x14ac:dyDescent="0.3">
      <c r="A1" s="7" t="s">
        <v>56</v>
      </c>
      <c r="B1" s="7" t="s">
        <v>57</v>
      </c>
      <c r="D1" s="7" t="s">
        <v>56</v>
      </c>
      <c r="E1" s="7" t="s">
        <v>58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3">
      <c r="A2" s="2" t="s">
        <v>47</v>
      </c>
      <c r="B2" s="3">
        <v>2.81</v>
      </c>
      <c r="D2" s="2" t="s">
        <v>47</v>
      </c>
      <c r="E2" s="9">
        <v>2.63</v>
      </c>
      <c r="H2" s="4">
        <f>MAX(B2:B10)</f>
        <v>3.63</v>
      </c>
      <c r="I2" s="4">
        <f>_xlfn.QUARTILE.EXC(B2:B10,3)</f>
        <v>3.5350000000000001</v>
      </c>
      <c r="J2" s="4">
        <f>_xlfn.QUARTILE.EXC(B2:B10,2)</f>
        <v>3.06</v>
      </c>
      <c r="K2" s="4">
        <f>_xlfn.QUARTILE.EXC(B2:B10,1)</f>
        <v>2.66</v>
      </c>
      <c r="L2" s="4">
        <f>MIN(B2:B10)</f>
        <v>1.92</v>
      </c>
    </row>
    <row r="3" spans="1:12" x14ac:dyDescent="0.3">
      <c r="A3" s="2" t="s">
        <v>48</v>
      </c>
      <c r="B3" s="3">
        <v>2.79</v>
      </c>
      <c r="D3" s="2" t="s">
        <v>48</v>
      </c>
      <c r="E3" s="9">
        <v>2.92</v>
      </c>
    </row>
    <row r="4" spans="1:12" x14ac:dyDescent="0.3">
      <c r="A4" s="2" t="s">
        <v>49</v>
      </c>
      <c r="B4" s="3">
        <v>3.36</v>
      </c>
      <c r="D4" s="2" t="s">
        <v>49</v>
      </c>
      <c r="E4" s="9">
        <v>3.44</v>
      </c>
    </row>
    <row r="5" spans="1:12" x14ac:dyDescent="0.3">
      <c r="A5" s="2" t="s">
        <v>50</v>
      </c>
      <c r="B5" s="3">
        <v>3.47</v>
      </c>
      <c r="D5" s="2" t="s">
        <v>50</v>
      </c>
      <c r="E5" s="9">
        <v>3.79</v>
      </c>
    </row>
    <row r="6" spans="1:12" x14ac:dyDescent="0.3">
      <c r="A6" s="2" t="s">
        <v>51</v>
      </c>
      <c r="B6" s="3">
        <v>3.6</v>
      </c>
      <c r="D6" s="2" t="s">
        <v>51</v>
      </c>
      <c r="E6" s="9">
        <v>3.75</v>
      </c>
    </row>
    <row r="7" spans="1:12" x14ac:dyDescent="0.3">
      <c r="A7" s="2" t="s">
        <v>52</v>
      </c>
      <c r="B7" s="3">
        <v>3.06</v>
      </c>
      <c r="D7" s="2" t="s">
        <v>52</v>
      </c>
      <c r="E7" s="9">
        <v>3.21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</row>
    <row r="8" spans="1:12" x14ac:dyDescent="0.3">
      <c r="A8" s="2" t="s">
        <v>53</v>
      </c>
      <c r="B8" s="3">
        <v>2.5299999999999998</v>
      </c>
      <c r="D8" s="2" t="s">
        <v>53</v>
      </c>
      <c r="E8" s="9">
        <v>2.0699999999999998</v>
      </c>
      <c r="H8" s="4">
        <f>MAX(E2:E10)</f>
        <v>4.12</v>
      </c>
      <c r="I8" s="4">
        <f>_xlfn.QUARTILE.EXC(E2:E10,3)</f>
        <v>3.77</v>
      </c>
      <c r="J8" s="4">
        <f>_xlfn.QUARTILE.EXC(E2:E10,2)</f>
        <v>3.21</v>
      </c>
      <c r="K8" s="4">
        <f>_xlfn.QUARTILE.EXC(E2:E10,1)</f>
        <v>2.3499999999999996</v>
      </c>
      <c r="L8" s="4">
        <f>MIN(E2:E10)</f>
        <v>1.71</v>
      </c>
    </row>
    <row r="9" spans="1:12" x14ac:dyDescent="0.3">
      <c r="A9" s="2" t="s">
        <v>54</v>
      </c>
      <c r="B9" s="3">
        <v>3.63</v>
      </c>
      <c r="D9" s="2" t="s">
        <v>54</v>
      </c>
      <c r="E9" s="9">
        <v>4.12</v>
      </c>
    </row>
    <row r="10" spans="1:12" x14ac:dyDescent="0.3">
      <c r="A10" s="2" t="s">
        <v>55</v>
      </c>
      <c r="B10" s="3">
        <v>1.92</v>
      </c>
      <c r="D10" s="2" t="s">
        <v>55</v>
      </c>
      <c r="E10" s="9">
        <v>1.71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Mácha</vt:lpstr>
      <vt:lpstr>Theer</vt:lpstr>
      <vt:lpstr>Šiktanc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Žváková</dc:creator>
  <cp:lastModifiedBy>Místecký Michal</cp:lastModifiedBy>
  <dcterms:created xsi:type="dcterms:W3CDTF">2015-06-05T18:19:34Z</dcterms:created>
  <dcterms:modified xsi:type="dcterms:W3CDTF">2024-06-17T05:52:46Z</dcterms:modified>
</cp:coreProperties>
</file>