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PDF OSU\Studium Mgr\Diplomová práce\1Oficiální_dokumenty_k_odevzdání\"/>
    </mc:Choice>
  </mc:AlternateContent>
  <xr:revisionPtr revIDLastSave="0" documentId="13_ncr:1_{0BC16CDA-F8EF-4000-8D64-7B8A3162F6AA}" xr6:coauthVersionLast="47" xr6:coauthVersionMax="47" xr10:uidLastSave="{00000000-0000-0000-0000-000000000000}"/>
  <bookViews>
    <workbookView xWindow="-110" yWindow="-110" windowWidth="19420" windowHeight="10300" tabRatio="948" activeTab="3" xr2:uid="{00000000-000D-0000-FFFF-FFFF00000000}"/>
  </bookViews>
  <sheets>
    <sheet name="AKTIVITA" sheetId="1" r:id="rId1"/>
    <sheet name="PRŮMĚRNÁ DÉLKA TOKENU (ATL)" sheetId="5" r:id="rId2"/>
    <sheet name="VZDÁLENOST SLOVES (VD)" sheetId="9" r:id="rId3"/>
    <sheet name="MATTR, L=100" sheetId="4" r:id="rId4"/>
    <sheet name="MAMR" sheetId="10" r:id="rId5"/>
    <sheet name="ANGLICISMY" sheetId="11" r:id="rId6"/>
    <sheet name="VULGARISMY" sheetId="12" r:id="rId7"/>
    <sheet name="TOKENY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8" i="6" l="1"/>
  <c r="V11" i="10"/>
  <c r="V10" i="10"/>
  <c r="V9" i="10"/>
  <c r="V8" i="10"/>
  <c r="R11" i="10"/>
  <c r="R10" i="10"/>
  <c r="R9" i="10"/>
  <c r="R8" i="10"/>
  <c r="W5" i="10"/>
  <c r="W4" i="10"/>
  <c r="W3" i="10"/>
  <c r="W2" i="10"/>
  <c r="T5" i="10"/>
  <c r="T4" i="10"/>
  <c r="T3" i="10"/>
  <c r="T2" i="10"/>
  <c r="U11" i="4"/>
  <c r="U10" i="4"/>
  <c r="U9" i="4"/>
  <c r="U8" i="4"/>
  <c r="Q11" i="4"/>
  <c r="Q10" i="4"/>
  <c r="Q9" i="4"/>
  <c r="Q8" i="4"/>
  <c r="V5" i="4"/>
  <c r="V4" i="4"/>
  <c r="V3" i="4"/>
  <c r="V2" i="4"/>
  <c r="S5" i="4"/>
  <c r="S4" i="4"/>
  <c r="S3" i="4"/>
  <c r="S2" i="4"/>
  <c r="X11" i="9"/>
  <c r="X10" i="9"/>
  <c r="X9" i="9"/>
  <c r="X8" i="9"/>
  <c r="T11" i="9"/>
  <c r="T10" i="9"/>
  <c r="T9" i="9"/>
  <c r="T8" i="9"/>
  <c r="Y5" i="9"/>
  <c r="Y4" i="9"/>
  <c r="Y3" i="9"/>
  <c r="Y2" i="9"/>
  <c r="V5" i="9"/>
  <c r="V4" i="9"/>
  <c r="V3" i="9"/>
  <c r="V2" i="9"/>
  <c r="AA6" i="5"/>
  <c r="AA5" i="5"/>
  <c r="AA4" i="5"/>
  <c r="AA3" i="5"/>
  <c r="X6" i="5"/>
  <c r="X5" i="5"/>
  <c r="X4" i="5"/>
  <c r="X3" i="5"/>
  <c r="Y13" i="5"/>
  <c r="Y12" i="5"/>
  <c r="Y11" i="5"/>
  <c r="Y10" i="5"/>
  <c r="U13" i="5"/>
  <c r="U12" i="5"/>
  <c r="U11" i="5"/>
  <c r="U10" i="5"/>
  <c r="T3" i="5"/>
  <c r="T4" i="5"/>
  <c r="T5" i="5"/>
  <c r="T6" i="5"/>
  <c r="Y5" i="1"/>
  <c r="Y4" i="1"/>
  <c r="Y3" i="1"/>
  <c r="Y2" i="1"/>
  <c r="V5" i="1"/>
  <c r="V4" i="1"/>
  <c r="V3" i="1"/>
  <c r="V2" i="1"/>
  <c r="W11" i="1"/>
  <c r="W10" i="1"/>
  <c r="W9" i="1"/>
  <c r="W8" i="1"/>
  <c r="S11" i="1"/>
  <c r="S10" i="1"/>
  <c r="S9" i="1"/>
  <c r="S8" i="1"/>
  <c r="O5" i="4"/>
  <c r="O4" i="4"/>
  <c r="O3" i="4"/>
  <c r="O2" i="4"/>
  <c r="Q5" i="10"/>
  <c r="Q4" i="10"/>
  <c r="Q3" i="10"/>
  <c r="Q2" i="10"/>
  <c r="S2" i="9"/>
  <c r="S5" i="9"/>
  <c r="S4" i="9"/>
  <c r="S3" i="9"/>
  <c r="S5" i="1"/>
  <c r="S4" i="1"/>
  <c r="S3" i="1"/>
  <c r="S2" i="1"/>
</calcChain>
</file>

<file path=xl/sharedStrings.xml><?xml version="1.0" encoding="utf-8"?>
<sst xmlns="http://schemas.openxmlformats.org/spreadsheetml/2006/main" count="1288" uniqueCount="111">
  <si>
    <t>Tokeny</t>
  </si>
  <si>
    <t>VI,65</t>
  </si>
  <si>
    <t>1.</t>
  </si>
  <si>
    <t>Viktor Sheen</t>
  </si>
  <si>
    <t>Až na měsíc</t>
  </si>
  <si>
    <t>2.</t>
  </si>
  <si>
    <t>Calin</t>
  </si>
  <si>
    <t>Hannah Montana</t>
  </si>
  <si>
    <t>3.</t>
  </si>
  <si>
    <t>Wohnout</t>
  </si>
  <si>
    <t>Svaz českých bohémů</t>
  </si>
  <si>
    <t>4.</t>
  </si>
  <si>
    <t>Praha Vídeň</t>
  </si>
  <si>
    <t>5.</t>
  </si>
  <si>
    <t>Stíny</t>
  </si>
  <si>
    <t>6.</t>
  </si>
  <si>
    <t>Yzomandias</t>
  </si>
  <si>
    <t>Rolls</t>
  </si>
  <si>
    <t>7.</t>
  </si>
  <si>
    <t>ŠKWOR</t>
  </si>
  <si>
    <t>Síla Starejch Vín</t>
  </si>
  <si>
    <t>8.</t>
  </si>
  <si>
    <t>Rozdělený světy</t>
  </si>
  <si>
    <t>9.</t>
  </si>
  <si>
    <t>Růže</t>
  </si>
  <si>
    <t>10.</t>
  </si>
  <si>
    <t>Divokej Bill</t>
  </si>
  <si>
    <t>Plakala</t>
  </si>
  <si>
    <t>11.</t>
  </si>
  <si>
    <t>Kabát</t>
  </si>
  <si>
    <t>Malá dáma</t>
  </si>
  <si>
    <t>12.</t>
  </si>
  <si>
    <t>Kapitán Demo</t>
  </si>
  <si>
    <t>Zlatíčka</t>
  </si>
  <si>
    <t>13.</t>
  </si>
  <si>
    <t>Nik Tendo</t>
  </si>
  <si>
    <t>Sedm</t>
  </si>
  <si>
    <t>14.</t>
  </si>
  <si>
    <t>Mráz</t>
  </si>
  <si>
    <t>15.</t>
  </si>
  <si>
    <t>Renne Dang</t>
  </si>
  <si>
    <t>Kytky z pumpy</t>
  </si>
  <si>
    <t>16.</t>
  </si>
  <si>
    <t>Smack</t>
  </si>
  <si>
    <t>Další rok</t>
  </si>
  <si>
    <t>17.</t>
  </si>
  <si>
    <t>Earth</t>
  </si>
  <si>
    <t>Je mi fajn</t>
  </si>
  <si>
    <t>18.</t>
  </si>
  <si>
    <t>Virtuální drogy</t>
  </si>
  <si>
    <t>19.</t>
  </si>
  <si>
    <t>Ca$hanova Bulhar</t>
  </si>
  <si>
    <t>Zrovna jí to najelo</t>
  </si>
  <si>
    <t>20.</t>
  </si>
  <si>
    <t>13. komnata</t>
  </si>
  <si>
    <t>21.</t>
  </si>
  <si>
    <t>El Camino</t>
  </si>
  <si>
    <t>22.</t>
  </si>
  <si>
    <t>Sérum</t>
  </si>
  <si>
    <t>23.</t>
  </si>
  <si>
    <t>Černobílej svět</t>
  </si>
  <si>
    <t>24.</t>
  </si>
  <si>
    <t>Tsunami</t>
  </si>
  <si>
    <t>25.</t>
  </si>
  <si>
    <t>Mirai</t>
  </si>
  <si>
    <t>I přes to všechno</t>
  </si>
  <si>
    <t>26.</t>
  </si>
  <si>
    <t>Sangria</t>
  </si>
  <si>
    <t>27.</t>
  </si>
  <si>
    <t>Rodinnej Typ</t>
  </si>
  <si>
    <t>28.</t>
  </si>
  <si>
    <t>PTK</t>
  </si>
  <si>
    <t>Baby a Benzo</t>
  </si>
  <si>
    <t>29.</t>
  </si>
  <si>
    <t>Sklo</t>
  </si>
  <si>
    <t>30.</t>
  </si>
  <si>
    <t>Ben Cristovao</t>
  </si>
  <si>
    <t>Aleiaio</t>
  </si>
  <si>
    <t>31.</t>
  </si>
  <si>
    <t>Asgard</t>
  </si>
  <si>
    <t>32.</t>
  </si>
  <si>
    <t>Pavel Callta</t>
  </si>
  <si>
    <t>Písnička</t>
  </si>
  <si>
    <t>33.</t>
  </si>
  <si>
    <t>Dorian</t>
  </si>
  <si>
    <t>Sladká</t>
  </si>
  <si>
    <t>34.</t>
  </si>
  <si>
    <t>Příběhy, sny</t>
  </si>
  <si>
    <t>35.</t>
  </si>
  <si>
    <t>Když nemůžeš, tak přidej</t>
  </si>
  <si>
    <t>36.</t>
  </si>
  <si>
    <t>Ektor</t>
  </si>
  <si>
    <t>Emoce na emoce</t>
  </si>
  <si>
    <t>37.</t>
  </si>
  <si>
    <t>Blessed</t>
  </si>
  <si>
    <t>Aktivita (Q)</t>
  </si>
  <si>
    <t>Klouzavý průměr TTR (MATTR, L=100)</t>
  </si>
  <si>
    <t>Průměrná délka tokenu (ATL)</t>
  </si>
  <si>
    <t>Vzdálenost sloves (VD)</t>
  </si>
  <si>
    <t>Klouzavý průměr morfologické bohatosti (MAMR, L=100)</t>
  </si>
  <si>
    <t>Q1</t>
  </si>
  <si>
    <t>Q2</t>
  </si>
  <si>
    <t>Q3</t>
  </si>
  <si>
    <t>Q4</t>
  </si>
  <si>
    <t>min</t>
  </si>
  <si>
    <t>max</t>
  </si>
  <si>
    <t>MEDIÁNY</t>
  </si>
  <si>
    <t>mediány</t>
  </si>
  <si>
    <t>CELKEM</t>
  </si>
  <si>
    <t>lemma</t>
  </si>
  <si>
    <t>medián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</si>
</sst>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b/>
      <u/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E2F3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right"/>
    </xf>
    <xf numFmtId="0" fontId="18" fillId="33" borderId="10" xfId="0" applyFont="1" applyFill="1" applyBorder="1" applyAlignment="1">
      <alignment vertical="center" wrapText="1"/>
    </xf>
    <xf numFmtId="0" fontId="19" fillId="33" borderId="11" xfId="0" applyFont="1" applyFill="1" applyBorder="1" applyAlignment="1">
      <alignment vertical="center" wrapText="1"/>
    </xf>
    <xf numFmtId="0" fontId="19" fillId="33" borderId="12" xfId="0" applyFont="1" applyFill="1" applyBorder="1" applyAlignment="1">
      <alignment vertical="center" wrapText="1"/>
    </xf>
    <xf numFmtId="0" fontId="19" fillId="33" borderId="13" xfId="0" applyFont="1" applyFill="1" applyBorder="1" applyAlignment="1">
      <alignment vertical="center" wrapText="1"/>
    </xf>
    <xf numFmtId="0" fontId="19" fillId="34" borderId="12" xfId="0" applyFont="1" applyFill="1" applyBorder="1" applyAlignment="1">
      <alignment vertical="center" wrapText="1"/>
    </xf>
    <xf numFmtId="0" fontId="19" fillId="34" borderId="13" xfId="0" applyFont="1" applyFill="1" applyBorder="1" applyAlignment="1">
      <alignment vertical="center" wrapText="1"/>
    </xf>
    <xf numFmtId="0" fontId="19" fillId="35" borderId="12" xfId="0" applyFont="1" applyFill="1" applyBorder="1" applyAlignment="1">
      <alignment vertical="center" wrapText="1"/>
    </xf>
    <xf numFmtId="0" fontId="19" fillId="35" borderId="13" xfId="0" applyFont="1" applyFill="1" applyBorder="1" applyAlignment="1">
      <alignment vertical="center" wrapText="1"/>
    </xf>
    <xf numFmtId="0" fontId="19" fillId="36" borderId="12" xfId="0" applyFont="1" applyFill="1" applyBorder="1" applyAlignment="1">
      <alignment vertical="center" wrapText="1"/>
    </xf>
    <xf numFmtId="0" fontId="19" fillId="36" borderId="13" xfId="0" applyFont="1" applyFill="1" applyBorder="1" applyAlignment="1">
      <alignment vertical="center" wrapText="1"/>
    </xf>
    <xf numFmtId="164" fontId="0" fillId="0" borderId="0" xfId="0" applyNumberFormat="1"/>
    <xf numFmtId="2" fontId="0" fillId="0" borderId="0" xfId="0" applyNumberFormat="1"/>
    <xf numFmtId="0" fontId="0" fillId="37" borderId="0" xfId="0" applyFill="1"/>
    <xf numFmtId="0" fontId="16" fillId="0" borderId="0" xfId="0" applyFont="1"/>
    <xf numFmtId="0" fontId="0" fillId="0" borderId="0" xfId="0" applyFill="1"/>
    <xf numFmtId="0" fontId="16" fillId="0" borderId="0" xfId="0" applyFont="1" applyFill="1"/>
    <xf numFmtId="0" fontId="0" fillId="0" borderId="0" xfId="0"/>
    <xf numFmtId="0" fontId="18" fillId="33" borderId="10" xfId="0" applyFont="1" applyFill="1" applyBorder="1" applyAlignment="1">
      <alignment vertical="center" wrapText="1"/>
    </xf>
    <xf numFmtId="0" fontId="19" fillId="33" borderId="11" xfId="0" applyFont="1" applyFill="1" applyBorder="1" applyAlignment="1">
      <alignment vertical="center" wrapText="1"/>
    </xf>
    <xf numFmtId="0" fontId="19" fillId="33" borderId="12" xfId="0" applyFont="1" applyFill="1" applyBorder="1" applyAlignment="1">
      <alignment vertical="center" wrapText="1"/>
    </xf>
    <xf numFmtId="0" fontId="19" fillId="33" borderId="13" xfId="0" applyFont="1" applyFill="1" applyBorder="1" applyAlignment="1">
      <alignment vertical="center" wrapText="1"/>
    </xf>
    <xf numFmtId="0" fontId="19" fillId="34" borderId="12" xfId="0" applyFont="1" applyFill="1" applyBorder="1" applyAlignment="1">
      <alignment vertical="center" wrapText="1"/>
    </xf>
    <xf numFmtId="0" fontId="19" fillId="34" borderId="13" xfId="0" applyFont="1" applyFill="1" applyBorder="1" applyAlignment="1">
      <alignment vertical="center" wrapText="1"/>
    </xf>
    <xf numFmtId="0" fontId="19" fillId="35" borderId="12" xfId="0" applyFont="1" applyFill="1" applyBorder="1" applyAlignment="1">
      <alignment vertical="center" wrapText="1"/>
    </xf>
    <xf numFmtId="0" fontId="19" fillId="35" borderId="13" xfId="0" applyFont="1" applyFill="1" applyBorder="1" applyAlignment="1">
      <alignment vertical="center" wrapText="1"/>
    </xf>
    <xf numFmtId="0" fontId="19" fillId="36" borderId="12" xfId="0" applyFont="1" applyFill="1" applyBorder="1" applyAlignment="1">
      <alignment vertical="center" wrapText="1"/>
    </xf>
    <xf numFmtId="0" fontId="19" fillId="36" borderId="13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165" fontId="0" fillId="0" borderId="0" xfId="0" applyNumberFormat="1"/>
    <xf numFmtId="0" fontId="16" fillId="0" borderId="0" xfId="0" applyFont="1"/>
    <xf numFmtId="0" fontId="0" fillId="0" borderId="0" xfId="0" applyNumberFormat="1"/>
    <xf numFmtId="0" fontId="21" fillId="0" borderId="0" xfId="0" applyFont="1" applyFill="1"/>
    <xf numFmtId="0" fontId="0" fillId="0" borderId="0" xfId="0"/>
    <xf numFmtId="0" fontId="18" fillId="33" borderId="10" xfId="0" applyFont="1" applyFill="1" applyBorder="1" applyAlignment="1">
      <alignment vertical="center" wrapText="1"/>
    </xf>
    <xf numFmtId="0" fontId="19" fillId="33" borderId="11" xfId="0" applyFont="1" applyFill="1" applyBorder="1" applyAlignment="1">
      <alignment vertical="center" wrapText="1"/>
    </xf>
    <xf numFmtId="0" fontId="19" fillId="33" borderId="12" xfId="0" applyFont="1" applyFill="1" applyBorder="1" applyAlignment="1">
      <alignment vertical="center" wrapText="1"/>
    </xf>
    <xf numFmtId="0" fontId="19" fillId="33" borderId="13" xfId="0" applyFont="1" applyFill="1" applyBorder="1" applyAlignment="1">
      <alignment vertical="center" wrapText="1"/>
    </xf>
    <xf numFmtId="0" fontId="19" fillId="34" borderId="12" xfId="0" applyFont="1" applyFill="1" applyBorder="1" applyAlignment="1">
      <alignment vertical="center" wrapText="1"/>
    </xf>
    <xf numFmtId="0" fontId="19" fillId="34" borderId="13" xfId="0" applyFont="1" applyFill="1" applyBorder="1" applyAlignment="1">
      <alignment vertical="center" wrapText="1"/>
    </xf>
    <xf numFmtId="0" fontId="19" fillId="35" borderId="12" xfId="0" applyFont="1" applyFill="1" applyBorder="1" applyAlignment="1">
      <alignment vertical="center" wrapText="1"/>
    </xf>
    <xf numFmtId="0" fontId="19" fillId="35" borderId="13" xfId="0" applyFont="1" applyFill="1" applyBorder="1" applyAlignment="1">
      <alignment vertical="center" wrapText="1"/>
    </xf>
    <xf numFmtId="0" fontId="19" fillId="36" borderId="12" xfId="0" applyFont="1" applyFill="1" applyBorder="1" applyAlignment="1">
      <alignment vertical="center" wrapText="1"/>
    </xf>
    <xf numFmtId="0" fontId="19" fillId="36" borderId="13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165" fontId="0" fillId="0" borderId="0" xfId="0" applyNumberFormat="1"/>
    <xf numFmtId="0" fontId="16" fillId="0" borderId="0" xfId="0" applyFont="1"/>
    <xf numFmtId="0" fontId="0" fillId="0" borderId="0" xfId="0" applyNumberFormat="1"/>
    <xf numFmtId="0" fontId="20" fillId="0" borderId="0" xfId="0" applyFont="1"/>
  </cellXfs>
  <cellStyles count="42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390237</xdr:colOff>
      <xdr:row>1</xdr:row>
      <xdr:rowOff>11546</xdr:rowOff>
    </xdr:from>
    <xdr:to>
      <xdr:col>14</xdr:col>
      <xdr:colOff>265547</xdr:colOff>
      <xdr:row>15</xdr:row>
      <xdr:rowOff>142554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B644B710-A998-4109-8E71-8FDB72026E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3237" y="288637"/>
          <a:ext cx="4158674" cy="40102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15</xdr:col>
      <xdr:colOff>346364</xdr:colOff>
      <xdr:row>19</xdr:row>
      <xdr:rowOff>69655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B7DC9030-3886-43D7-B3B6-1FE4EE1A2D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50545" y="277091"/>
          <a:ext cx="5241637" cy="50572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6349</xdr:colOff>
      <xdr:row>1</xdr:row>
      <xdr:rowOff>1</xdr:rowOff>
    </xdr:from>
    <xdr:to>
      <xdr:col>15</xdr:col>
      <xdr:colOff>95250</xdr:colOff>
      <xdr:row>20</xdr:row>
      <xdr:rowOff>177617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BDBBC55A-22ED-46ED-9740-B5BCDD2661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2224" y="285751"/>
          <a:ext cx="5518151" cy="5606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29688</xdr:colOff>
      <xdr:row>2</xdr:row>
      <xdr:rowOff>230909</xdr:rowOff>
    </xdr:from>
    <xdr:to>
      <xdr:col>10</xdr:col>
      <xdr:colOff>181636</xdr:colOff>
      <xdr:row>16</xdr:row>
      <xdr:rowOff>165652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F5111261-268D-10AD-02CF-17F76286A4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9688" y="783083"/>
          <a:ext cx="4017165" cy="3799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260351</xdr:colOff>
      <xdr:row>0</xdr:row>
      <xdr:rowOff>47626</xdr:rowOff>
    </xdr:from>
    <xdr:to>
      <xdr:col>13</xdr:col>
      <xdr:colOff>397078</xdr:colOff>
      <xdr:row>16</xdr:row>
      <xdr:rowOff>254001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B7505054-9E80-4A4A-BD58-804866F5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7169" y="47626"/>
          <a:ext cx="5032000" cy="46398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288636</xdr:colOff>
      <xdr:row>0</xdr:row>
      <xdr:rowOff>184727</xdr:rowOff>
    </xdr:from>
    <xdr:to>
      <xdr:col>13</xdr:col>
      <xdr:colOff>430735</xdr:colOff>
      <xdr:row>16</xdr:row>
      <xdr:rowOff>103908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B269B4E3-A68D-4074-BC96-14D453DF90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6545" y="184727"/>
          <a:ext cx="4644826" cy="4352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115454</xdr:colOff>
      <xdr:row>0</xdr:row>
      <xdr:rowOff>230909</xdr:rowOff>
    </xdr:from>
    <xdr:to>
      <xdr:col>15</xdr:col>
      <xdr:colOff>575806</xdr:colOff>
      <xdr:row>19</xdr:row>
      <xdr:rowOff>46182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5C84F1DE-135D-4893-B6EA-09142C298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2909" y="230909"/>
          <a:ext cx="5355624" cy="50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7"/>
  <sheetViews>
    <sheetView zoomScale="55" zoomScaleNormal="55" workbookViewId="0"/>
  </sheetViews>
  <sheetFormatPr defaultRowHeight="14.5" x14ac:dyDescent="0.35"/>
  <cols>
    <col min="2" max="2" width="17.54296875" customWidth="1"/>
    <col min="3" max="3" width="24.08984375" customWidth="1"/>
    <col min="4" max="4" width="12.36328125" customWidth="1"/>
    <col min="5" max="5" width="8.81640625" style="1"/>
  </cols>
  <sheetData>
    <row r="1" spans="1:25" ht="22" customHeight="1" thickBot="1" x14ac:dyDescent="0.4">
      <c r="A1" s="2" t="s">
        <v>2</v>
      </c>
      <c r="B1" s="3" t="s">
        <v>3</v>
      </c>
      <c r="C1" s="3" t="s">
        <v>4</v>
      </c>
      <c r="D1" t="s">
        <v>95</v>
      </c>
      <c r="E1" s="1">
        <v>0.86599999999999999</v>
      </c>
      <c r="R1" t="s">
        <v>106</v>
      </c>
      <c r="U1" s="15" t="s">
        <v>100</v>
      </c>
      <c r="X1" s="15" t="s">
        <v>102</v>
      </c>
    </row>
    <row r="2" spans="1:25" ht="22" customHeight="1" thickBot="1" x14ac:dyDescent="0.4">
      <c r="A2" s="4" t="s">
        <v>5</v>
      </c>
      <c r="B2" s="5" t="s">
        <v>6</v>
      </c>
      <c r="C2" s="5" t="s">
        <v>7</v>
      </c>
      <c r="D2" t="s">
        <v>95</v>
      </c>
      <c r="E2" s="1">
        <v>0.83799999999999997</v>
      </c>
      <c r="R2" t="s">
        <v>100</v>
      </c>
      <c r="S2" s="12">
        <f>QUARTILE(E1:E10,2)</f>
        <v>0.79749999999999999</v>
      </c>
      <c r="U2" t="s">
        <v>100</v>
      </c>
      <c r="V2" s="12">
        <f>QUARTILE(E1:E10,1)</f>
        <v>0.69874999999999998</v>
      </c>
      <c r="X2" t="s">
        <v>100</v>
      </c>
      <c r="Y2">
        <f>QUARTILE(E1:E10,3)</f>
        <v>0.83299999999999996</v>
      </c>
    </row>
    <row r="3" spans="1:25" ht="22" customHeight="1" thickBot="1" x14ac:dyDescent="0.4">
      <c r="A3" s="4" t="s">
        <v>8</v>
      </c>
      <c r="B3" s="5" t="s">
        <v>9</v>
      </c>
      <c r="C3" s="5" t="s">
        <v>10</v>
      </c>
      <c r="D3" t="s">
        <v>95</v>
      </c>
      <c r="E3" s="1">
        <v>0.81499999999999995</v>
      </c>
      <c r="R3" t="s">
        <v>101</v>
      </c>
      <c r="S3" s="12">
        <f>QUARTILE(E11:E19,2)</f>
        <v>0.79600000000000004</v>
      </c>
      <c r="U3" t="s">
        <v>101</v>
      </c>
      <c r="V3" s="12">
        <f>QUARTILE(E11:E19,1)</f>
        <v>0.76</v>
      </c>
      <c r="X3" t="s">
        <v>101</v>
      </c>
      <c r="Y3">
        <f>QUARTILE(E11:E19,3)</f>
        <v>0.85699999999999998</v>
      </c>
    </row>
    <row r="4" spans="1:25" ht="22" customHeight="1" thickBot="1" x14ac:dyDescent="0.4">
      <c r="A4" s="4" t="s">
        <v>11</v>
      </c>
      <c r="B4" s="5" t="s">
        <v>6</v>
      </c>
      <c r="C4" s="5" t="s">
        <v>12</v>
      </c>
      <c r="D4" t="s">
        <v>95</v>
      </c>
      <c r="E4" s="1">
        <v>0.67700000000000005</v>
      </c>
      <c r="R4" t="s">
        <v>102</v>
      </c>
      <c r="S4" s="13">
        <f>QUARTILE(E20:E28,2)</f>
        <v>0.72</v>
      </c>
      <c r="U4" t="s">
        <v>102</v>
      </c>
      <c r="V4" s="12">
        <f>QUARTILE(E20:E28,1)</f>
        <v>0.66100000000000003</v>
      </c>
      <c r="X4" t="s">
        <v>102</v>
      </c>
      <c r="Y4">
        <f>QUARTILE(E20:E28,3)</f>
        <v>0.82599999999999996</v>
      </c>
    </row>
    <row r="5" spans="1:25" ht="22" customHeight="1" thickBot="1" x14ac:dyDescent="0.4">
      <c r="A5" s="4" t="s">
        <v>13</v>
      </c>
      <c r="B5" s="5" t="s">
        <v>3</v>
      </c>
      <c r="C5" s="5" t="s">
        <v>14</v>
      </c>
      <c r="D5" t="s">
        <v>95</v>
      </c>
      <c r="E5" s="1">
        <v>0.81799999999999995</v>
      </c>
      <c r="R5" t="s">
        <v>103</v>
      </c>
      <c r="S5" s="12">
        <f>QUARTILE(E29:E37,2)</f>
        <v>0.82299999999999995</v>
      </c>
      <c r="U5" t="s">
        <v>103</v>
      </c>
      <c r="V5" s="12">
        <f>QUARTILE(E29:E37,1)</f>
        <v>0.70699999999999996</v>
      </c>
      <c r="X5" t="s">
        <v>103</v>
      </c>
      <c r="Y5">
        <f>QUARTILE(E29:E37,3)</f>
        <v>0.82899999999999996</v>
      </c>
    </row>
    <row r="6" spans="1:25" ht="22" customHeight="1" thickBot="1" x14ac:dyDescent="0.4">
      <c r="A6" s="4" t="s">
        <v>15</v>
      </c>
      <c r="B6" s="5" t="s">
        <v>16</v>
      </c>
      <c r="C6" s="5" t="s">
        <v>17</v>
      </c>
      <c r="D6" t="s">
        <v>95</v>
      </c>
      <c r="E6" s="1">
        <v>0.65500000000000003</v>
      </c>
    </row>
    <row r="7" spans="1:25" ht="22" customHeight="1" thickBot="1" x14ac:dyDescent="0.4">
      <c r="A7" s="4" t="s">
        <v>18</v>
      </c>
      <c r="B7" s="5" t="s">
        <v>19</v>
      </c>
      <c r="C7" s="5" t="s">
        <v>20</v>
      </c>
      <c r="D7" t="s">
        <v>95</v>
      </c>
      <c r="E7" s="1">
        <v>0.67300000000000004</v>
      </c>
      <c r="R7" s="15" t="s">
        <v>104</v>
      </c>
      <c r="V7" s="15" t="s">
        <v>105</v>
      </c>
    </row>
    <row r="8" spans="1:25" ht="22" customHeight="1" thickBot="1" x14ac:dyDescent="0.4">
      <c r="A8" s="4" t="s">
        <v>21</v>
      </c>
      <c r="B8" s="5" t="s">
        <v>3</v>
      </c>
      <c r="C8" s="5" t="s">
        <v>22</v>
      </c>
      <c r="D8" t="s">
        <v>95</v>
      </c>
      <c r="E8" s="1">
        <v>0.78</v>
      </c>
      <c r="R8" t="s">
        <v>100</v>
      </c>
      <c r="S8">
        <f>MIN(E1:E10)</f>
        <v>0.65500000000000003</v>
      </c>
      <c r="V8" t="s">
        <v>100</v>
      </c>
      <c r="W8">
        <f>MAX(E1:E10)</f>
        <v>0.86599999999999999</v>
      </c>
    </row>
    <row r="9" spans="1:25" ht="22" customHeight="1" thickBot="1" x14ac:dyDescent="0.4">
      <c r="A9" s="4" t="s">
        <v>23</v>
      </c>
      <c r="B9" s="5" t="s">
        <v>6</v>
      </c>
      <c r="C9" s="5" t="s">
        <v>24</v>
      </c>
      <c r="D9" t="s">
        <v>95</v>
      </c>
      <c r="E9" s="1">
        <v>0.84399999999999997</v>
      </c>
      <c r="R9" t="s">
        <v>101</v>
      </c>
      <c r="S9">
        <f>MIN(E11:E19)</f>
        <v>0.629</v>
      </c>
      <c r="V9" t="s">
        <v>101</v>
      </c>
      <c r="W9">
        <f>MAX(E11:E19)</f>
        <v>0.92</v>
      </c>
    </row>
    <row r="10" spans="1:25" ht="22" customHeight="1" thickBot="1" x14ac:dyDescent="0.4">
      <c r="A10" s="4" t="s">
        <v>25</v>
      </c>
      <c r="B10" s="5" t="s">
        <v>26</v>
      </c>
      <c r="C10" s="5" t="s">
        <v>27</v>
      </c>
      <c r="D10" t="s">
        <v>95</v>
      </c>
      <c r="E10" s="1">
        <v>0.76400000000000001</v>
      </c>
      <c r="R10" t="s">
        <v>102</v>
      </c>
      <c r="S10">
        <f>MIN(E20:E28)</f>
        <v>0.59299999999999997</v>
      </c>
      <c r="V10" t="s">
        <v>102</v>
      </c>
      <c r="W10">
        <f>MAX(E20:E28)</f>
        <v>0.91200000000000003</v>
      </c>
    </row>
    <row r="11" spans="1:25" ht="22" customHeight="1" thickBot="1" x14ac:dyDescent="0.4">
      <c r="A11" s="6" t="s">
        <v>28</v>
      </c>
      <c r="B11" s="7" t="s">
        <v>29</v>
      </c>
      <c r="C11" s="7" t="s">
        <v>30</v>
      </c>
      <c r="D11" t="s">
        <v>95</v>
      </c>
      <c r="E11" s="1">
        <v>0.83899999999999997</v>
      </c>
      <c r="R11" t="s">
        <v>103</v>
      </c>
      <c r="S11">
        <f>MIN(E29:E37)</f>
        <v>0.64</v>
      </c>
      <c r="V11" t="s">
        <v>103</v>
      </c>
      <c r="W11">
        <f>MAX(E29:E37)</f>
        <v>0.95799999999999996</v>
      </c>
    </row>
    <row r="12" spans="1:25" ht="22" customHeight="1" thickBot="1" x14ac:dyDescent="0.4">
      <c r="A12" s="6" t="s">
        <v>31</v>
      </c>
      <c r="B12" s="7" t="s">
        <v>32</v>
      </c>
      <c r="C12" s="7" t="s">
        <v>33</v>
      </c>
      <c r="D12" t="s">
        <v>95</v>
      </c>
      <c r="E12" s="1">
        <v>0.86299999999999999</v>
      </c>
    </row>
    <row r="13" spans="1:25" ht="22" customHeight="1" thickBot="1" x14ac:dyDescent="0.4">
      <c r="A13" s="6" t="s">
        <v>34</v>
      </c>
      <c r="B13" s="7" t="s">
        <v>35</v>
      </c>
      <c r="C13" s="7" t="s">
        <v>36</v>
      </c>
      <c r="D13" t="s">
        <v>95</v>
      </c>
      <c r="E13" s="1">
        <v>0.85699999999999998</v>
      </c>
    </row>
    <row r="14" spans="1:25" ht="22" customHeight="1" thickBot="1" x14ac:dyDescent="0.4">
      <c r="A14" s="6" t="s">
        <v>37</v>
      </c>
      <c r="B14" s="7" t="s">
        <v>3</v>
      </c>
      <c r="C14" s="7" t="s">
        <v>38</v>
      </c>
      <c r="D14" t="s">
        <v>95</v>
      </c>
      <c r="E14" s="1">
        <v>0.76</v>
      </c>
    </row>
    <row r="15" spans="1:25" ht="22" customHeight="1" thickBot="1" x14ac:dyDescent="0.4">
      <c r="A15" s="6" t="s">
        <v>39</v>
      </c>
      <c r="B15" s="7" t="s">
        <v>40</v>
      </c>
      <c r="C15" s="7" t="s">
        <v>41</v>
      </c>
      <c r="D15" t="s">
        <v>95</v>
      </c>
      <c r="E15" s="1">
        <v>0.92</v>
      </c>
    </row>
    <row r="16" spans="1:25" ht="22" customHeight="1" thickBot="1" x14ac:dyDescent="0.4">
      <c r="A16" s="6" t="s">
        <v>42</v>
      </c>
      <c r="B16" s="7" t="s">
        <v>43</v>
      </c>
      <c r="C16" s="7" t="s">
        <v>44</v>
      </c>
      <c r="D16" t="s">
        <v>95</v>
      </c>
      <c r="E16" s="1">
        <v>0.629</v>
      </c>
    </row>
    <row r="17" spans="1:5" ht="22" customHeight="1" thickBot="1" x14ac:dyDescent="0.4">
      <c r="A17" s="6" t="s">
        <v>45</v>
      </c>
      <c r="B17" s="7" t="s">
        <v>46</v>
      </c>
      <c r="C17" s="7" t="s">
        <v>47</v>
      </c>
      <c r="D17" t="s">
        <v>95</v>
      </c>
      <c r="E17" s="1">
        <v>0.78</v>
      </c>
    </row>
    <row r="18" spans="1:5" ht="22" customHeight="1" thickBot="1" x14ac:dyDescent="0.4">
      <c r="A18" s="6" t="s">
        <v>48</v>
      </c>
      <c r="B18" s="7" t="s">
        <v>3</v>
      </c>
      <c r="C18" s="7" t="s">
        <v>49</v>
      </c>
      <c r="D18" t="s">
        <v>95</v>
      </c>
      <c r="E18" s="1">
        <v>0.65300000000000002</v>
      </c>
    </row>
    <row r="19" spans="1:5" ht="22" customHeight="1" thickBot="1" x14ac:dyDescent="0.4">
      <c r="A19" s="6" t="s">
        <v>50</v>
      </c>
      <c r="B19" s="7" t="s">
        <v>51</v>
      </c>
      <c r="C19" s="7" t="s">
        <v>52</v>
      </c>
      <c r="D19" t="s">
        <v>95</v>
      </c>
      <c r="E19" s="1">
        <v>0.79600000000000004</v>
      </c>
    </row>
    <row r="20" spans="1:5" ht="22" customHeight="1" thickBot="1" x14ac:dyDescent="0.4">
      <c r="A20" s="8" t="s">
        <v>53</v>
      </c>
      <c r="B20" s="9" t="s">
        <v>35</v>
      </c>
      <c r="C20" s="9" t="s">
        <v>54</v>
      </c>
      <c r="D20" t="s">
        <v>95</v>
      </c>
      <c r="E20" s="1">
        <v>0.72</v>
      </c>
    </row>
    <row r="21" spans="1:5" ht="22" customHeight="1" thickBot="1" x14ac:dyDescent="0.4">
      <c r="A21" s="8" t="s">
        <v>55</v>
      </c>
      <c r="B21" s="9" t="s">
        <v>16</v>
      </c>
      <c r="C21" s="9" t="s">
        <v>56</v>
      </c>
      <c r="D21" t="s">
        <v>95</v>
      </c>
      <c r="E21" s="1">
        <v>0.59299999999999997</v>
      </c>
    </row>
    <row r="22" spans="1:5" ht="22" customHeight="1" thickBot="1" x14ac:dyDescent="0.4">
      <c r="A22" s="8" t="s">
        <v>57</v>
      </c>
      <c r="B22" s="9" t="s">
        <v>3</v>
      </c>
      <c r="C22" s="9" t="s">
        <v>58</v>
      </c>
      <c r="D22" t="s">
        <v>95</v>
      </c>
      <c r="E22" s="1">
        <v>0.70899999999999996</v>
      </c>
    </row>
    <row r="23" spans="1:5" ht="22" customHeight="1" thickBot="1" x14ac:dyDescent="0.4">
      <c r="A23" s="8" t="s">
        <v>59</v>
      </c>
      <c r="B23" s="9" t="s">
        <v>3</v>
      </c>
      <c r="C23" s="9" t="s">
        <v>60</v>
      </c>
      <c r="D23" t="s">
        <v>95</v>
      </c>
      <c r="E23" s="1">
        <v>0.64200000000000002</v>
      </c>
    </row>
    <row r="24" spans="1:5" ht="22" customHeight="1" thickBot="1" x14ac:dyDescent="0.4">
      <c r="A24" s="8" t="s">
        <v>61</v>
      </c>
      <c r="B24" s="9" t="s">
        <v>26</v>
      </c>
      <c r="C24" s="9" t="s">
        <v>62</v>
      </c>
      <c r="D24" t="s">
        <v>95</v>
      </c>
      <c r="E24" s="1">
        <v>0.91200000000000003</v>
      </c>
    </row>
    <row r="25" spans="1:5" ht="22" customHeight="1" thickBot="1" x14ac:dyDescent="0.4">
      <c r="A25" s="8" t="s">
        <v>63</v>
      </c>
      <c r="B25" s="9" t="s">
        <v>64</v>
      </c>
      <c r="C25" s="9" t="s">
        <v>65</v>
      </c>
      <c r="D25" t="s">
        <v>95</v>
      </c>
      <c r="E25" s="1">
        <v>0.86599999999999999</v>
      </c>
    </row>
    <row r="26" spans="1:5" ht="22" customHeight="1" thickBot="1" x14ac:dyDescent="0.4">
      <c r="A26" s="8" t="s">
        <v>66</v>
      </c>
      <c r="B26" s="9" t="s">
        <v>6</v>
      </c>
      <c r="C26" s="9" t="s">
        <v>67</v>
      </c>
      <c r="D26" t="s">
        <v>95</v>
      </c>
      <c r="E26" s="1">
        <v>0.82599999999999996</v>
      </c>
    </row>
    <row r="27" spans="1:5" ht="22" customHeight="1" thickBot="1" x14ac:dyDescent="0.4">
      <c r="A27" s="8" t="s">
        <v>68</v>
      </c>
      <c r="B27" s="9" t="s">
        <v>16</v>
      </c>
      <c r="C27" s="9" t="s">
        <v>69</v>
      </c>
      <c r="D27" t="s">
        <v>95</v>
      </c>
      <c r="E27" s="1">
        <v>0.79400000000000004</v>
      </c>
    </row>
    <row r="28" spans="1:5" ht="22" customHeight="1" thickBot="1" x14ac:dyDescent="0.4">
      <c r="A28" s="8" t="s">
        <v>70</v>
      </c>
      <c r="B28" s="9" t="s">
        <v>71</v>
      </c>
      <c r="C28" s="9" t="s">
        <v>72</v>
      </c>
      <c r="D28" t="s">
        <v>95</v>
      </c>
      <c r="E28" s="1">
        <v>0.66100000000000003</v>
      </c>
    </row>
    <row r="29" spans="1:5" ht="22" customHeight="1" thickBot="1" x14ac:dyDescent="0.4">
      <c r="A29" s="10" t="s">
        <v>73</v>
      </c>
      <c r="B29" s="11" t="s">
        <v>3</v>
      </c>
      <c r="C29" s="11" t="s">
        <v>74</v>
      </c>
      <c r="D29" t="s">
        <v>95</v>
      </c>
      <c r="E29" s="1">
        <v>0.95799999999999996</v>
      </c>
    </row>
    <row r="30" spans="1:5" ht="22" customHeight="1" thickBot="1" x14ac:dyDescent="0.4">
      <c r="A30" s="10" t="s">
        <v>75</v>
      </c>
      <c r="B30" s="11" t="s">
        <v>76</v>
      </c>
      <c r="C30" s="11" t="s">
        <v>77</v>
      </c>
      <c r="D30" t="s">
        <v>95</v>
      </c>
      <c r="E30" s="1">
        <v>0.76200000000000001</v>
      </c>
    </row>
    <row r="31" spans="1:5" ht="22" customHeight="1" thickBot="1" x14ac:dyDescent="0.4">
      <c r="A31" s="10" t="s">
        <v>78</v>
      </c>
      <c r="B31" s="11" t="s">
        <v>6</v>
      </c>
      <c r="C31" s="11" t="s">
        <v>79</v>
      </c>
      <c r="D31" t="s">
        <v>95</v>
      </c>
      <c r="E31" s="1">
        <v>0.89800000000000002</v>
      </c>
    </row>
    <row r="32" spans="1:5" ht="22" customHeight="1" thickBot="1" x14ac:dyDescent="0.4">
      <c r="A32" s="10" t="s">
        <v>80</v>
      </c>
      <c r="B32" s="11" t="s">
        <v>81</v>
      </c>
      <c r="C32" s="11" t="s">
        <v>82</v>
      </c>
      <c r="D32" t="s">
        <v>95</v>
      </c>
      <c r="E32" s="1">
        <v>0.82299999999999995</v>
      </c>
    </row>
    <row r="33" spans="1:5" ht="22" customHeight="1" thickBot="1" x14ac:dyDescent="0.4">
      <c r="A33" s="10" t="s">
        <v>83</v>
      </c>
      <c r="B33" s="11" t="s">
        <v>84</v>
      </c>
      <c r="C33" s="11" t="s">
        <v>85</v>
      </c>
      <c r="D33" t="s">
        <v>95</v>
      </c>
      <c r="E33" s="1">
        <v>0.7</v>
      </c>
    </row>
    <row r="34" spans="1:5" ht="22" customHeight="1" thickBot="1" x14ac:dyDescent="0.4">
      <c r="A34" s="10" t="s">
        <v>86</v>
      </c>
      <c r="B34" s="11" t="s">
        <v>3</v>
      </c>
      <c r="C34" s="11" t="s">
        <v>87</v>
      </c>
      <c r="D34" t="s">
        <v>95</v>
      </c>
      <c r="E34" s="1">
        <v>0.64</v>
      </c>
    </row>
    <row r="35" spans="1:5" ht="22" customHeight="1" thickBot="1" x14ac:dyDescent="0.4">
      <c r="A35" s="10" t="s">
        <v>88</v>
      </c>
      <c r="B35" s="11" t="s">
        <v>64</v>
      </c>
      <c r="C35" s="11" t="s">
        <v>89</v>
      </c>
      <c r="D35" t="s">
        <v>95</v>
      </c>
      <c r="E35" s="1">
        <v>0.82899999999999996</v>
      </c>
    </row>
    <row r="36" spans="1:5" ht="22" customHeight="1" thickBot="1" x14ac:dyDescent="0.4">
      <c r="A36" s="10" t="s">
        <v>90</v>
      </c>
      <c r="B36" s="11" t="s">
        <v>91</v>
      </c>
      <c r="C36" s="11" t="s">
        <v>92</v>
      </c>
      <c r="D36" t="s">
        <v>95</v>
      </c>
      <c r="E36" s="1">
        <v>0.82399999999999995</v>
      </c>
    </row>
    <row r="37" spans="1:5" ht="22" customHeight="1" thickBot="1" x14ac:dyDescent="0.4">
      <c r="A37" s="10" t="s">
        <v>93</v>
      </c>
      <c r="B37" s="11" t="s">
        <v>3</v>
      </c>
      <c r="C37" s="11" t="s">
        <v>94</v>
      </c>
      <c r="D37" t="s">
        <v>95</v>
      </c>
      <c r="E37" s="1">
        <v>0.70699999999999996</v>
      </c>
    </row>
  </sheetData>
  <sortState xmlns:xlrd2="http://schemas.microsoft.com/office/spreadsheetml/2017/richdata2" ref="D1:E37">
    <sortCondition ref="D1:D37"/>
  </sortState>
  <pageMargins left="0.7" right="0.7" top="0.78740157499999996" bottom="0.78740157499999996" header="0.3" footer="0.3"/>
  <pageSetup paperSize="9" orientation="portrait" r:id="rId1"/>
  <ignoredErrors>
    <ignoredError sqref="S2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37"/>
  <sheetViews>
    <sheetView zoomScale="55" zoomScaleNormal="70" workbookViewId="0"/>
  </sheetViews>
  <sheetFormatPr defaultRowHeight="14.5" x14ac:dyDescent="0.35"/>
  <cols>
    <col min="1" max="1" width="5.90625" customWidth="1"/>
    <col min="2" max="2" width="19.36328125" customWidth="1"/>
    <col min="3" max="3" width="24.6328125" customWidth="1"/>
    <col min="4" max="4" width="27.6328125" customWidth="1"/>
  </cols>
  <sheetData>
    <row r="1" spans="1:27" ht="22" customHeight="1" thickBot="1" x14ac:dyDescent="0.4">
      <c r="A1" s="2" t="s">
        <v>2</v>
      </c>
      <c r="B1" s="3" t="s">
        <v>3</v>
      </c>
      <c r="C1" s="3" t="s">
        <v>4</v>
      </c>
      <c r="D1" t="s">
        <v>97</v>
      </c>
      <c r="E1" s="1">
        <v>3.8250000000000002</v>
      </c>
    </row>
    <row r="2" spans="1:27" ht="22" customHeight="1" thickBot="1" x14ac:dyDescent="0.4">
      <c r="A2" s="4" t="s">
        <v>5</v>
      </c>
      <c r="B2" s="5" t="s">
        <v>6</v>
      </c>
      <c r="C2" s="5" t="s">
        <v>7</v>
      </c>
      <c r="D2" t="s">
        <v>97</v>
      </c>
      <c r="E2" s="1">
        <v>4.2009999999999996</v>
      </c>
      <c r="S2" s="15" t="s">
        <v>107</v>
      </c>
      <c r="W2" s="15" t="s">
        <v>100</v>
      </c>
      <c r="Z2" s="15" t="s">
        <v>102</v>
      </c>
    </row>
    <row r="3" spans="1:27" ht="22" customHeight="1" thickBot="1" x14ac:dyDescent="0.4">
      <c r="A3" s="4" t="s">
        <v>8</v>
      </c>
      <c r="B3" s="5" t="s">
        <v>9</v>
      </c>
      <c r="C3" s="5" t="s">
        <v>10</v>
      </c>
      <c r="D3" t="s">
        <v>97</v>
      </c>
      <c r="E3" s="1">
        <v>4.4870000000000001</v>
      </c>
      <c r="S3" t="s">
        <v>100</v>
      </c>
      <c r="T3" s="12">
        <f>QUARTILE(E1:E10,2)</f>
        <v>4.1859999999999999</v>
      </c>
      <c r="W3" t="s">
        <v>100</v>
      </c>
      <c r="X3" s="12">
        <f>QUARTILE(E1:E10,1)</f>
        <v>3.93025</v>
      </c>
      <c r="Z3" t="s">
        <v>100</v>
      </c>
      <c r="AA3" s="12">
        <f>QUARTILE(E1:E10,3)</f>
        <v>4.2422500000000003</v>
      </c>
    </row>
    <row r="4" spans="1:27" ht="22" customHeight="1" thickBot="1" x14ac:dyDescent="0.4">
      <c r="A4" s="4" t="s">
        <v>11</v>
      </c>
      <c r="B4" s="5" t="s">
        <v>6</v>
      </c>
      <c r="C4" s="5" t="s">
        <v>12</v>
      </c>
      <c r="D4" t="s">
        <v>97</v>
      </c>
      <c r="E4" s="1">
        <v>3.7829999999999999</v>
      </c>
      <c r="S4" t="s">
        <v>101</v>
      </c>
      <c r="T4" s="12">
        <f>QUARTILE(E11:E19,2)</f>
        <v>4.1349999999999998</v>
      </c>
      <c r="W4" t="s">
        <v>101</v>
      </c>
      <c r="X4">
        <f>QUARTILE(E11:E19,1)</f>
        <v>4.0069999999999997</v>
      </c>
      <c r="Z4" t="s">
        <v>101</v>
      </c>
      <c r="AA4" s="12">
        <f>QUARTILE(E11:E19,3)</f>
        <v>4.1989999999999998</v>
      </c>
    </row>
    <row r="5" spans="1:27" ht="22" customHeight="1" thickBot="1" x14ac:dyDescent="0.4">
      <c r="A5" s="4" t="s">
        <v>13</v>
      </c>
      <c r="B5" s="5" t="s">
        <v>3</v>
      </c>
      <c r="C5" s="5" t="s">
        <v>14</v>
      </c>
      <c r="D5" t="s">
        <v>97</v>
      </c>
      <c r="E5" s="1">
        <v>3.9060000000000001</v>
      </c>
      <c r="S5" t="s">
        <v>102</v>
      </c>
      <c r="T5" s="13">
        <f>QUARTILE(E20:E28,2)</f>
        <v>4.1760000000000002</v>
      </c>
      <c r="W5" t="s">
        <v>102</v>
      </c>
      <c r="X5">
        <f>QUARTILE(E20:E28,1)</f>
        <v>4.0579999999999998</v>
      </c>
      <c r="Z5" t="s">
        <v>102</v>
      </c>
      <c r="AA5" s="12">
        <f>QUARTILE(E20:E28,3)</f>
        <v>4.2699999999999996</v>
      </c>
    </row>
    <row r="6" spans="1:27" ht="22" customHeight="1" thickBot="1" x14ac:dyDescent="0.4">
      <c r="A6" s="4" t="s">
        <v>15</v>
      </c>
      <c r="B6" s="5" t="s">
        <v>16</v>
      </c>
      <c r="C6" s="5" t="s">
        <v>17</v>
      </c>
      <c r="D6" t="s">
        <v>97</v>
      </c>
      <c r="E6" s="1">
        <v>4.2190000000000003</v>
      </c>
      <c r="S6" t="s">
        <v>103</v>
      </c>
      <c r="T6" s="12">
        <f>QUARTILE(E29:E37,2)</f>
        <v>4.0339999999999998</v>
      </c>
      <c r="W6" t="s">
        <v>103</v>
      </c>
      <c r="X6">
        <f>QUARTILE(E29:E37,1)</f>
        <v>3.867</v>
      </c>
      <c r="Z6" t="s">
        <v>103</v>
      </c>
      <c r="AA6" s="12">
        <f>QUARTILE(E29:E37,3)</f>
        <v>4.1920000000000002</v>
      </c>
    </row>
    <row r="7" spans="1:27" ht="22" customHeight="1" thickBot="1" x14ac:dyDescent="0.4">
      <c r="A7" s="4" t="s">
        <v>18</v>
      </c>
      <c r="B7" s="5" t="s">
        <v>19</v>
      </c>
      <c r="C7" s="5" t="s">
        <v>20</v>
      </c>
      <c r="D7" t="s">
        <v>97</v>
      </c>
      <c r="E7" s="1">
        <v>4.25</v>
      </c>
    </row>
    <row r="8" spans="1:27" ht="22" customHeight="1" thickBot="1" x14ac:dyDescent="0.4">
      <c r="A8" s="4" t="s">
        <v>21</v>
      </c>
      <c r="B8" s="5" t="s">
        <v>3</v>
      </c>
      <c r="C8" s="5" t="s">
        <v>22</v>
      </c>
      <c r="D8" t="s">
        <v>97</v>
      </c>
      <c r="E8" s="1">
        <v>4.1710000000000003</v>
      </c>
    </row>
    <row r="9" spans="1:27" ht="22" customHeight="1" thickBot="1" x14ac:dyDescent="0.4">
      <c r="A9" s="4" t="s">
        <v>23</v>
      </c>
      <c r="B9" s="5" t="s">
        <v>6</v>
      </c>
      <c r="C9" s="5" t="s">
        <v>24</v>
      </c>
      <c r="D9" t="s">
        <v>97</v>
      </c>
      <c r="E9" s="1">
        <v>4.0030000000000001</v>
      </c>
      <c r="U9" s="15" t="s">
        <v>104</v>
      </c>
      <c r="X9" s="15" t="s">
        <v>105</v>
      </c>
    </row>
    <row r="10" spans="1:27" ht="22" customHeight="1" thickBot="1" x14ac:dyDescent="0.4">
      <c r="A10" s="4" t="s">
        <v>25</v>
      </c>
      <c r="B10" s="5" t="s">
        <v>26</v>
      </c>
      <c r="C10" s="5" t="s">
        <v>27</v>
      </c>
      <c r="D10" t="s">
        <v>97</v>
      </c>
      <c r="E10" s="1">
        <v>4.6420000000000003</v>
      </c>
      <c r="T10" t="s">
        <v>100</v>
      </c>
      <c r="U10">
        <f>MIN(E1:E10)</f>
        <v>3.7829999999999999</v>
      </c>
      <c r="X10" t="s">
        <v>100</v>
      </c>
      <c r="Y10">
        <f>MAX(E1:E10)</f>
        <v>4.6420000000000003</v>
      </c>
    </row>
    <row r="11" spans="1:27" ht="22" customHeight="1" thickBot="1" x14ac:dyDescent="0.4">
      <c r="A11" s="6" t="s">
        <v>28</v>
      </c>
      <c r="B11" s="7" t="s">
        <v>29</v>
      </c>
      <c r="C11" s="7" t="s">
        <v>30</v>
      </c>
      <c r="D11" t="s">
        <v>97</v>
      </c>
      <c r="E11" s="1">
        <v>3.8620000000000001</v>
      </c>
      <c r="T11" t="s">
        <v>101</v>
      </c>
      <c r="U11">
        <f>MIN(E11:E19)</f>
        <v>3.677</v>
      </c>
      <c r="X11" t="s">
        <v>101</v>
      </c>
      <c r="Y11">
        <f>MAX(E11:E19)</f>
        <v>4.2830000000000004</v>
      </c>
    </row>
    <row r="12" spans="1:27" ht="22" customHeight="1" thickBot="1" x14ac:dyDescent="0.4">
      <c r="A12" s="6" t="s">
        <v>31</v>
      </c>
      <c r="B12" s="7" t="s">
        <v>32</v>
      </c>
      <c r="C12" s="7" t="s">
        <v>33</v>
      </c>
      <c r="D12" t="s">
        <v>97</v>
      </c>
      <c r="E12" s="1">
        <v>4.2830000000000004</v>
      </c>
      <c r="T12" t="s">
        <v>102</v>
      </c>
      <c r="U12">
        <f>MIN(E20:E28)</f>
        <v>3.7869999999999999</v>
      </c>
      <c r="X12" t="s">
        <v>102</v>
      </c>
      <c r="Y12">
        <f>MAX(E20:E28)</f>
        <v>4.4580000000000002</v>
      </c>
    </row>
    <row r="13" spans="1:27" ht="22" customHeight="1" thickBot="1" x14ac:dyDescent="0.4">
      <c r="A13" s="6" t="s">
        <v>34</v>
      </c>
      <c r="B13" s="7" t="s">
        <v>35</v>
      </c>
      <c r="C13" s="7" t="s">
        <v>36</v>
      </c>
      <c r="D13" t="s">
        <v>97</v>
      </c>
      <c r="E13" s="1">
        <v>4.1989999999999998</v>
      </c>
      <c r="T13" t="s">
        <v>103</v>
      </c>
      <c r="U13">
        <f>MIN(E29:E37)</f>
        <v>3.3450000000000002</v>
      </c>
      <c r="X13" t="s">
        <v>103</v>
      </c>
      <c r="Y13">
        <f>MAX(E29:E37)</f>
        <v>4.9000000000000004</v>
      </c>
    </row>
    <row r="14" spans="1:27" ht="22" customHeight="1" thickBot="1" x14ac:dyDescent="0.4">
      <c r="A14" s="6" t="s">
        <v>37</v>
      </c>
      <c r="B14" s="7" t="s">
        <v>3</v>
      </c>
      <c r="C14" s="7" t="s">
        <v>38</v>
      </c>
      <c r="D14" t="s">
        <v>97</v>
      </c>
      <c r="E14" s="1">
        <v>3.677</v>
      </c>
    </row>
    <row r="15" spans="1:27" ht="22" customHeight="1" thickBot="1" x14ac:dyDescent="0.4">
      <c r="A15" s="6" t="s">
        <v>39</v>
      </c>
      <c r="B15" s="7" t="s">
        <v>40</v>
      </c>
      <c r="C15" s="7" t="s">
        <v>41</v>
      </c>
      <c r="D15" t="s">
        <v>97</v>
      </c>
      <c r="E15" s="1">
        <v>4.0069999999999997</v>
      </c>
    </row>
    <row r="16" spans="1:27" ht="22" customHeight="1" thickBot="1" x14ac:dyDescent="0.4">
      <c r="A16" s="6" t="s">
        <v>42</v>
      </c>
      <c r="B16" s="7" t="s">
        <v>43</v>
      </c>
      <c r="C16" s="7" t="s">
        <v>44</v>
      </c>
      <c r="D16" t="s">
        <v>97</v>
      </c>
      <c r="E16" s="1">
        <v>4.2220000000000004</v>
      </c>
    </row>
    <row r="17" spans="1:5" ht="22" customHeight="1" thickBot="1" x14ac:dyDescent="0.4">
      <c r="A17" s="6" t="s">
        <v>45</v>
      </c>
      <c r="B17" s="7" t="s">
        <v>46</v>
      </c>
      <c r="C17" s="7" t="s">
        <v>47</v>
      </c>
      <c r="D17" t="s">
        <v>97</v>
      </c>
      <c r="E17" s="1">
        <v>4.1760000000000002</v>
      </c>
    </row>
    <row r="18" spans="1:5" ht="22" customHeight="1" thickBot="1" x14ac:dyDescent="0.4">
      <c r="A18" s="6" t="s">
        <v>48</v>
      </c>
      <c r="B18" s="7" t="s">
        <v>3</v>
      </c>
      <c r="C18" s="7" t="s">
        <v>49</v>
      </c>
      <c r="D18" t="s">
        <v>97</v>
      </c>
      <c r="E18" s="1">
        <v>4.1349999999999998</v>
      </c>
    </row>
    <row r="19" spans="1:5" ht="22" customHeight="1" thickBot="1" x14ac:dyDescent="0.4">
      <c r="A19" s="6" t="s">
        <v>50</v>
      </c>
      <c r="B19" s="7" t="s">
        <v>51</v>
      </c>
      <c r="C19" s="7" t="s">
        <v>52</v>
      </c>
      <c r="D19" t="s">
        <v>97</v>
      </c>
      <c r="E19" s="1">
        <v>4.0750000000000002</v>
      </c>
    </row>
    <row r="20" spans="1:5" ht="22" customHeight="1" thickBot="1" x14ac:dyDescent="0.4">
      <c r="A20" s="8" t="s">
        <v>53</v>
      </c>
      <c r="B20" s="9" t="s">
        <v>35</v>
      </c>
      <c r="C20" s="9" t="s">
        <v>54</v>
      </c>
      <c r="D20" t="s">
        <v>97</v>
      </c>
      <c r="E20" s="1">
        <v>4.0579999999999998</v>
      </c>
    </row>
    <row r="21" spans="1:5" ht="22" customHeight="1" thickBot="1" x14ac:dyDescent="0.4">
      <c r="A21" s="8" t="s">
        <v>55</v>
      </c>
      <c r="B21" s="9" t="s">
        <v>16</v>
      </c>
      <c r="C21" s="9" t="s">
        <v>56</v>
      </c>
      <c r="D21" t="s">
        <v>97</v>
      </c>
      <c r="E21" s="1">
        <v>4.1859999999999999</v>
      </c>
    </row>
    <row r="22" spans="1:5" ht="22" customHeight="1" thickBot="1" x14ac:dyDescent="0.4">
      <c r="A22" s="8" t="s">
        <v>57</v>
      </c>
      <c r="B22" s="9" t="s">
        <v>3</v>
      </c>
      <c r="C22" s="9" t="s">
        <v>58</v>
      </c>
      <c r="D22" t="s">
        <v>97</v>
      </c>
      <c r="E22" s="1">
        <v>3.7869999999999999</v>
      </c>
    </row>
    <row r="23" spans="1:5" ht="22" customHeight="1" thickBot="1" x14ac:dyDescent="0.4">
      <c r="A23" s="8" t="s">
        <v>59</v>
      </c>
      <c r="B23" s="9" t="s">
        <v>3</v>
      </c>
      <c r="C23" s="9" t="s">
        <v>60</v>
      </c>
      <c r="D23" t="s">
        <v>97</v>
      </c>
      <c r="E23" s="1">
        <v>4.343</v>
      </c>
    </row>
    <row r="24" spans="1:5" ht="22" customHeight="1" thickBot="1" x14ac:dyDescent="0.4">
      <c r="A24" s="8" t="s">
        <v>61</v>
      </c>
      <c r="B24" s="9" t="s">
        <v>26</v>
      </c>
      <c r="C24" s="9" t="s">
        <v>62</v>
      </c>
      <c r="D24" t="s">
        <v>97</v>
      </c>
      <c r="E24" s="1">
        <v>4.4580000000000002</v>
      </c>
    </row>
    <row r="25" spans="1:5" ht="22" customHeight="1" thickBot="1" x14ac:dyDescent="0.4">
      <c r="A25" s="8" t="s">
        <v>63</v>
      </c>
      <c r="B25" s="9" t="s">
        <v>64</v>
      </c>
      <c r="C25" s="9" t="s">
        <v>65</v>
      </c>
      <c r="D25" t="s">
        <v>97</v>
      </c>
      <c r="E25" s="1">
        <v>3.9420000000000002</v>
      </c>
    </row>
    <row r="26" spans="1:5" ht="22" customHeight="1" thickBot="1" x14ac:dyDescent="0.4">
      <c r="A26" s="8" t="s">
        <v>66</v>
      </c>
      <c r="B26" s="9" t="s">
        <v>6</v>
      </c>
      <c r="C26" s="9" t="s">
        <v>67</v>
      </c>
      <c r="D26" t="s">
        <v>97</v>
      </c>
      <c r="E26" s="1">
        <v>4.1760000000000002</v>
      </c>
    </row>
    <row r="27" spans="1:5" ht="22" customHeight="1" thickBot="1" x14ac:dyDescent="0.4">
      <c r="A27" s="8" t="s">
        <v>68</v>
      </c>
      <c r="B27" s="9" t="s">
        <v>16</v>
      </c>
      <c r="C27" s="9" t="s">
        <v>69</v>
      </c>
      <c r="D27" t="s">
        <v>97</v>
      </c>
      <c r="E27" s="1">
        <v>4.2699999999999996</v>
      </c>
    </row>
    <row r="28" spans="1:5" ht="22" customHeight="1" thickBot="1" x14ac:dyDescent="0.4">
      <c r="A28" s="8" t="s">
        <v>70</v>
      </c>
      <c r="B28" s="9" t="s">
        <v>71</v>
      </c>
      <c r="C28" s="9" t="s">
        <v>72</v>
      </c>
      <c r="D28" t="s">
        <v>97</v>
      </c>
      <c r="E28" s="1">
        <v>4.0579999999999998</v>
      </c>
    </row>
    <row r="29" spans="1:5" ht="22" customHeight="1" thickBot="1" x14ac:dyDescent="0.4">
      <c r="A29" s="10" t="s">
        <v>73</v>
      </c>
      <c r="B29" s="11" t="s">
        <v>3</v>
      </c>
      <c r="C29" s="11" t="s">
        <v>74</v>
      </c>
      <c r="D29" t="s">
        <v>97</v>
      </c>
      <c r="E29" s="1">
        <v>3.71</v>
      </c>
    </row>
    <row r="30" spans="1:5" ht="22" customHeight="1" thickBot="1" x14ac:dyDescent="0.4">
      <c r="A30" s="10" t="s">
        <v>75</v>
      </c>
      <c r="B30" s="11" t="s">
        <v>76</v>
      </c>
      <c r="C30" s="11" t="s">
        <v>77</v>
      </c>
      <c r="D30" t="s">
        <v>97</v>
      </c>
      <c r="E30" s="1">
        <v>3.3450000000000002</v>
      </c>
    </row>
    <row r="31" spans="1:5" ht="22" customHeight="1" thickBot="1" x14ac:dyDescent="0.4">
      <c r="A31" s="10" t="s">
        <v>78</v>
      </c>
      <c r="B31" s="11" t="s">
        <v>6</v>
      </c>
      <c r="C31" s="11" t="s">
        <v>79</v>
      </c>
      <c r="D31" t="s">
        <v>97</v>
      </c>
      <c r="E31" s="1">
        <v>4.069</v>
      </c>
    </row>
    <row r="32" spans="1:5" ht="22" customHeight="1" thickBot="1" x14ac:dyDescent="0.4">
      <c r="A32" s="10" t="s">
        <v>80</v>
      </c>
      <c r="B32" s="11" t="s">
        <v>81</v>
      </c>
      <c r="C32" s="11" t="s">
        <v>82</v>
      </c>
      <c r="D32" t="s">
        <v>97</v>
      </c>
      <c r="E32" s="1">
        <v>4.3019999999999996</v>
      </c>
    </row>
    <row r="33" spans="1:5" ht="22" customHeight="1" thickBot="1" x14ac:dyDescent="0.4">
      <c r="A33" s="10" t="s">
        <v>83</v>
      </c>
      <c r="B33" s="11" t="s">
        <v>84</v>
      </c>
      <c r="C33" s="11" t="s">
        <v>85</v>
      </c>
      <c r="D33" t="s">
        <v>97</v>
      </c>
      <c r="E33" s="1">
        <v>4.9000000000000004</v>
      </c>
    </row>
    <row r="34" spans="1:5" ht="22" customHeight="1" thickBot="1" x14ac:dyDescent="0.4">
      <c r="A34" s="10" t="s">
        <v>86</v>
      </c>
      <c r="B34" s="11" t="s">
        <v>3</v>
      </c>
      <c r="C34" s="11" t="s">
        <v>87</v>
      </c>
      <c r="D34" t="s">
        <v>97</v>
      </c>
      <c r="E34" s="1">
        <v>4.0339999999999998</v>
      </c>
    </row>
    <row r="35" spans="1:5" ht="22" customHeight="1" thickBot="1" x14ac:dyDescent="0.4">
      <c r="A35" s="10" t="s">
        <v>88</v>
      </c>
      <c r="B35" s="11" t="s">
        <v>64</v>
      </c>
      <c r="C35" s="11" t="s">
        <v>89</v>
      </c>
      <c r="D35" t="s">
        <v>97</v>
      </c>
      <c r="E35" s="1">
        <v>4.1920000000000002</v>
      </c>
    </row>
    <row r="36" spans="1:5" ht="22" customHeight="1" thickBot="1" x14ac:dyDescent="0.4">
      <c r="A36" s="10" t="s">
        <v>90</v>
      </c>
      <c r="B36" s="11" t="s">
        <v>91</v>
      </c>
      <c r="C36" s="11" t="s">
        <v>92</v>
      </c>
      <c r="D36" t="s">
        <v>97</v>
      </c>
      <c r="E36" s="1">
        <v>4.0220000000000002</v>
      </c>
    </row>
    <row r="37" spans="1:5" ht="22" customHeight="1" thickBot="1" x14ac:dyDescent="0.4">
      <c r="A37" s="10" t="s">
        <v>93</v>
      </c>
      <c r="B37" s="11" t="s">
        <v>3</v>
      </c>
      <c r="C37" s="11" t="s">
        <v>94</v>
      </c>
      <c r="D37" t="s">
        <v>97</v>
      </c>
      <c r="E37" s="1">
        <v>3.867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37"/>
  <sheetViews>
    <sheetView zoomScale="40" zoomScaleNormal="40" workbookViewId="0"/>
  </sheetViews>
  <sheetFormatPr defaultRowHeight="14.5" x14ac:dyDescent="0.35"/>
  <cols>
    <col min="2" max="2" width="19.54296875" customWidth="1"/>
    <col min="3" max="3" width="23.08984375" customWidth="1"/>
    <col min="4" max="4" width="22.453125" customWidth="1"/>
  </cols>
  <sheetData>
    <row r="1" spans="1:25" ht="22" customHeight="1" thickBot="1" x14ac:dyDescent="0.4">
      <c r="A1" s="2" t="s">
        <v>2</v>
      </c>
      <c r="B1" s="3" t="s">
        <v>3</v>
      </c>
      <c r="C1" s="3" t="s">
        <v>4</v>
      </c>
      <c r="D1" t="s">
        <v>98</v>
      </c>
      <c r="E1" s="1">
        <v>4.3570000000000002</v>
      </c>
      <c r="R1" s="15" t="s">
        <v>107</v>
      </c>
      <c r="U1" s="15" t="s">
        <v>100</v>
      </c>
      <c r="X1" s="15" t="s">
        <v>102</v>
      </c>
    </row>
    <row r="2" spans="1:25" ht="22" customHeight="1" thickBot="1" x14ac:dyDescent="0.4">
      <c r="A2" s="4" t="s">
        <v>5</v>
      </c>
      <c r="B2" s="5" t="s">
        <v>6</v>
      </c>
      <c r="C2" s="5" t="s">
        <v>7</v>
      </c>
      <c r="D2" t="s">
        <v>98</v>
      </c>
      <c r="E2" s="1">
        <v>4.1479999999999997</v>
      </c>
      <c r="R2" t="s">
        <v>100</v>
      </c>
      <c r="S2" s="12">
        <f>QUARTILE(E1:E10,2)</f>
        <v>4.1479999999999997</v>
      </c>
      <c r="U2" t="s">
        <v>100</v>
      </c>
      <c r="V2" s="12">
        <f>QUARTILE(E1:E10,1)</f>
        <v>4.0940000000000003</v>
      </c>
      <c r="X2" t="s">
        <v>100</v>
      </c>
      <c r="Y2" s="12">
        <f>QUARTILE(E1:E10,3)</f>
        <v>4.5279999999999996</v>
      </c>
    </row>
    <row r="3" spans="1:25" ht="22" customHeight="1" thickBot="1" x14ac:dyDescent="0.4">
      <c r="A3" s="4" t="s">
        <v>8</v>
      </c>
      <c r="B3" s="5" t="s">
        <v>9</v>
      </c>
      <c r="C3" s="5" t="s">
        <v>10</v>
      </c>
      <c r="D3" t="s">
        <v>98</v>
      </c>
      <c r="E3" s="1">
        <v>4.1379999999999999</v>
      </c>
      <c r="R3" t="s">
        <v>101</v>
      </c>
      <c r="S3" s="12">
        <f>QUARTILE(E11:E19,2)</f>
        <v>4.2370000000000001</v>
      </c>
      <c r="U3" t="s">
        <v>101</v>
      </c>
      <c r="V3">
        <f>QUARTILE(E11:E19,1)</f>
        <v>3.714</v>
      </c>
      <c r="X3" t="s">
        <v>101</v>
      </c>
      <c r="Y3" s="12">
        <f>QUARTILE(E11:E19,3)</f>
        <v>5.8920000000000003</v>
      </c>
    </row>
    <row r="4" spans="1:25" ht="22" customHeight="1" thickBot="1" x14ac:dyDescent="0.4">
      <c r="A4" s="4" t="s">
        <v>11</v>
      </c>
      <c r="B4" s="5" t="s">
        <v>6</v>
      </c>
      <c r="C4" s="5" t="s">
        <v>12</v>
      </c>
      <c r="D4" t="s">
        <v>98</v>
      </c>
      <c r="E4" s="1" t="s">
        <v>1</v>
      </c>
      <c r="R4" t="s">
        <v>102</v>
      </c>
      <c r="S4" s="13">
        <f>QUARTILE(E20:E28,2)</f>
        <v>4.1950000000000003</v>
      </c>
      <c r="U4" t="s">
        <v>102</v>
      </c>
      <c r="V4">
        <f>QUARTILE(E20:E28,1)</f>
        <v>3.77</v>
      </c>
      <c r="X4" t="s">
        <v>102</v>
      </c>
      <c r="Y4" s="12">
        <f>QUARTILE(E20:E28,3)</f>
        <v>4.8490000000000002</v>
      </c>
    </row>
    <row r="5" spans="1:25" ht="22" customHeight="1" thickBot="1" x14ac:dyDescent="0.4">
      <c r="A5" s="4" t="s">
        <v>13</v>
      </c>
      <c r="B5" s="5" t="s">
        <v>3</v>
      </c>
      <c r="C5" s="5" t="s">
        <v>14</v>
      </c>
      <c r="D5" t="s">
        <v>98</v>
      </c>
      <c r="E5" s="1">
        <v>3.64</v>
      </c>
      <c r="R5" t="s">
        <v>103</v>
      </c>
      <c r="S5" s="12">
        <f>QUARTILE(E29:E37,2)</f>
        <v>5.2309999999999999</v>
      </c>
      <c r="U5" t="s">
        <v>103</v>
      </c>
      <c r="V5">
        <f>QUARTILE(E29:E37,1)</f>
        <v>3.7109999999999999</v>
      </c>
      <c r="X5" t="s">
        <v>103</v>
      </c>
      <c r="Y5" s="12">
        <f>QUARTILE(E29:E37,3)</f>
        <v>6.5449999999999999</v>
      </c>
    </row>
    <row r="6" spans="1:25" ht="22" customHeight="1" thickBot="1" x14ac:dyDescent="0.4">
      <c r="A6" s="4" t="s">
        <v>15</v>
      </c>
      <c r="B6" s="5" t="s">
        <v>16</v>
      </c>
      <c r="C6" s="5" t="s">
        <v>17</v>
      </c>
      <c r="D6" t="s">
        <v>98</v>
      </c>
      <c r="E6" s="1">
        <v>8.2569999999999997</v>
      </c>
    </row>
    <row r="7" spans="1:25" ht="22" customHeight="1" thickBot="1" x14ac:dyDescent="0.4">
      <c r="A7" s="4" t="s">
        <v>18</v>
      </c>
      <c r="B7" s="5" t="s">
        <v>19</v>
      </c>
      <c r="C7" s="5" t="s">
        <v>20</v>
      </c>
      <c r="D7" t="s">
        <v>98</v>
      </c>
      <c r="E7" s="1">
        <v>4.0940000000000003</v>
      </c>
      <c r="S7" s="15" t="s">
        <v>104</v>
      </c>
      <c r="W7" s="15" t="s">
        <v>105</v>
      </c>
    </row>
    <row r="8" spans="1:25" ht="22" customHeight="1" thickBot="1" x14ac:dyDescent="0.4">
      <c r="A8" s="4" t="s">
        <v>21</v>
      </c>
      <c r="B8" s="5" t="s">
        <v>3</v>
      </c>
      <c r="C8" s="5" t="s">
        <v>22</v>
      </c>
      <c r="D8" t="s">
        <v>98</v>
      </c>
      <c r="E8" s="1">
        <v>4.8710000000000004</v>
      </c>
      <c r="S8" t="s">
        <v>100</v>
      </c>
      <c r="T8">
        <f>MIN(E1:E10)</f>
        <v>3</v>
      </c>
      <c r="W8" t="s">
        <v>100</v>
      </c>
      <c r="X8">
        <f>MAX(E1:E10)</f>
        <v>8.2569999999999997</v>
      </c>
    </row>
    <row r="9" spans="1:25" ht="22" customHeight="1" thickBot="1" x14ac:dyDescent="0.4">
      <c r="A9" s="4" t="s">
        <v>23</v>
      </c>
      <c r="B9" s="5" t="s">
        <v>6</v>
      </c>
      <c r="C9" s="5" t="s">
        <v>24</v>
      </c>
      <c r="D9" t="s">
        <v>98</v>
      </c>
      <c r="E9" s="1">
        <v>4.5279999999999996</v>
      </c>
      <c r="S9" t="s">
        <v>101</v>
      </c>
      <c r="T9">
        <f>MIN(E11:E19)</f>
        <v>2.8</v>
      </c>
      <c r="W9" t="s">
        <v>101</v>
      </c>
      <c r="X9">
        <f>MAX(E11:E19)</f>
        <v>6.4210000000000003</v>
      </c>
    </row>
    <row r="10" spans="1:25" ht="22" customHeight="1" thickBot="1" x14ac:dyDescent="0.4">
      <c r="A10" s="4" t="s">
        <v>25</v>
      </c>
      <c r="B10" s="5" t="s">
        <v>26</v>
      </c>
      <c r="C10" s="5" t="s">
        <v>27</v>
      </c>
      <c r="D10" t="s">
        <v>98</v>
      </c>
      <c r="E10" s="1">
        <v>3</v>
      </c>
      <c r="S10" t="s">
        <v>102</v>
      </c>
      <c r="T10">
        <f>MIN(E20:E28)</f>
        <v>3.456</v>
      </c>
      <c r="W10" t="s">
        <v>102</v>
      </c>
      <c r="X10">
        <f>MAX(E20:E28)</f>
        <v>6</v>
      </c>
    </row>
    <row r="11" spans="1:25" ht="22" customHeight="1" thickBot="1" x14ac:dyDescent="0.4">
      <c r="A11" s="6" t="s">
        <v>28</v>
      </c>
      <c r="B11" s="7" t="s">
        <v>29</v>
      </c>
      <c r="C11" s="7" t="s">
        <v>30</v>
      </c>
      <c r="D11" t="s">
        <v>98</v>
      </c>
      <c r="E11" s="1">
        <v>3.891</v>
      </c>
      <c r="S11" t="s">
        <v>103</v>
      </c>
      <c r="T11">
        <f>MIN(E29:E37)</f>
        <v>3.29</v>
      </c>
      <c r="W11" t="s">
        <v>103</v>
      </c>
      <c r="X11">
        <f>MAX(E29:E37)</f>
        <v>7.484</v>
      </c>
    </row>
    <row r="12" spans="1:25" ht="22" customHeight="1" thickBot="1" x14ac:dyDescent="0.4">
      <c r="A12" s="6" t="s">
        <v>31</v>
      </c>
      <c r="B12" s="7" t="s">
        <v>32</v>
      </c>
      <c r="C12" s="7" t="s">
        <v>33</v>
      </c>
      <c r="D12" t="s">
        <v>98</v>
      </c>
      <c r="E12" s="1">
        <v>3.3260000000000001</v>
      </c>
    </row>
    <row r="13" spans="1:25" ht="22" customHeight="1" thickBot="1" x14ac:dyDescent="0.4">
      <c r="A13" s="6" t="s">
        <v>34</v>
      </c>
      <c r="B13" s="7" t="s">
        <v>35</v>
      </c>
      <c r="C13" s="7" t="s">
        <v>36</v>
      </c>
      <c r="D13" t="s">
        <v>98</v>
      </c>
      <c r="E13" s="1">
        <v>4.2370000000000001</v>
      </c>
    </row>
    <row r="14" spans="1:25" ht="22" customHeight="1" thickBot="1" x14ac:dyDescent="0.4">
      <c r="A14" s="6" t="s">
        <v>37</v>
      </c>
      <c r="B14" s="7" t="s">
        <v>3</v>
      </c>
      <c r="C14" s="7" t="s">
        <v>38</v>
      </c>
      <c r="D14" t="s">
        <v>98</v>
      </c>
      <c r="E14" s="1">
        <v>6.0890000000000004</v>
      </c>
    </row>
    <row r="15" spans="1:25" ht="22" customHeight="1" thickBot="1" x14ac:dyDescent="0.4">
      <c r="A15" s="6" t="s">
        <v>39</v>
      </c>
      <c r="B15" s="7" t="s">
        <v>40</v>
      </c>
      <c r="C15" s="7" t="s">
        <v>41</v>
      </c>
      <c r="D15" t="s">
        <v>98</v>
      </c>
      <c r="E15" s="1">
        <v>2.8</v>
      </c>
    </row>
    <row r="16" spans="1:25" ht="22" customHeight="1" thickBot="1" x14ac:dyDescent="0.4">
      <c r="A16" s="6" t="s">
        <v>42</v>
      </c>
      <c r="B16" s="7" t="s">
        <v>43</v>
      </c>
      <c r="C16" s="7" t="s">
        <v>44</v>
      </c>
      <c r="D16" t="s">
        <v>98</v>
      </c>
      <c r="E16" s="1">
        <v>5.758</v>
      </c>
    </row>
    <row r="17" spans="1:5" ht="22" customHeight="1" thickBot="1" x14ac:dyDescent="0.4">
      <c r="A17" s="6" t="s">
        <v>45</v>
      </c>
      <c r="B17" s="7" t="s">
        <v>46</v>
      </c>
      <c r="C17" s="7" t="s">
        <v>47</v>
      </c>
      <c r="D17" t="s">
        <v>98</v>
      </c>
      <c r="E17" s="1">
        <v>3.714</v>
      </c>
    </row>
    <row r="18" spans="1:5" ht="22" customHeight="1" thickBot="1" x14ac:dyDescent="0.4">
      <c r="A18" s="6" t="s">
        <v>48</v>
      </c>
      <c r="B18" s="7" t="s">
        <v>3</v>
      </c>
      <c r="C18" s="7" t="s">
        <v>49</v>
      </c>
      <c r="D18" t="s">
        <v>98</v>
      </c>
      <c r="E18" s="1">
        <v>5.8920000000000003</v>
      </c>
    </row>
    <row r="19" spans="1:5" ht="22" customHeight="1" thickBot="1" x14ac:dyDescent="0.4">
      <c r="A19" s="6" t="s">
        <v>50</v>
      </c>
      <c r="B19" s="7" t="s">
        <v>51</v>
      </c>
      <c r="C19" s="7" t="s">
        <v>52</v>
      </c>
      <c r="D19" t="s">
        <v>98</v>
      </c>
      <c r="E19" s="1">
        <v>6.4210000000000003</v>
      </c>
    </row>
    <row r="20" spans="1:5" ht="22" customHeight="1" thickBot="1" x14ac:dyDescent="0.4">
      <c r="A20" s="8" t="s">
        <v>53</v>
      </c>
      <c r="B20" s="9" t="s">
        <v>35</v>
      </c>
      <c r="C20" s="9" t="s">
        <v>54</v>
      </c>
      <c r="D20" t="s">
        <v>98</v>
      </c>
      <c r="E20" s="1">
        <v>4.8490000000000002</v>
      </c>
    </row>
    <row r="21" spans="1:5" ht="22" customHeight="1" thickBot="1" x14ac:dyDescent="0.4">
      <c r="A21" s="8" t="s">
        <v>55</v>
      </c>
      <c r="B21" s="9" t="s">
        <v>16</v>
      </c>
      <c r="C21" s="9" t="s">
        <v>56</v>
      </c>
      <c r="D21" t="s">
        <v>98</v>
      </c>
      <c r="E21" s="1">
        <v>5.4909999999999997</v>
      </c>
    </row>
    <row r="22" spans="1:5" ht="22" customHeight="1" thickBot="1" x14ac:dyDescent="0.4">
      <c r="A22" s="8" t="s">
        <v>57</v>
      </c>
      <c r="B22" s="9" t="s">
        <v>3</v>
      </c>
      <c r="C22" s="9" t="s">
        <v>58</v>
      </c>
      <c r="D22" t="s">
        <v>98</v>
      </c>
      <c r="E22" s="1">
        <v>4.1950000000000003</v>
      </c>
    </row>
    <row r="23" spans="1:5" ht="22" customHeight="1" thickBot="1" x14ac:dyDescent="0.4">
      <c r="A23" s="8" t="s">
        <v>59</v>
      </c>
      <c r="B23" s="9" t="s">
        <v>3</v>
      </c>
      <c r="C23" s="9" t="s">
        <v>60</v>
      </c>
      <c r="D23" t="s">
        <v>98</v>
      </c>
      <c r="E23" s="1">
        <v>3.758</v>
      </c>
    </row>
    <row r="24" spans="1:5" ht="22" customHeight="1" thickBot="1" x14ac:dyDescent="0.4">
      <c r="A24" s="8" t="s">
        <v>61</v>
      </c>
      <c r="B24" s="9" t="s">
        <v>26</v>
      </c>
      <c r="C24" s="9" t="s">
        <v>62</v>
      </c>
      <c r="D24" t="s">
        <v>98</v>
      </c>
      <c r="E24" s="1">
        <v>3.77</v>
      </c>
    </row>
    <row r="25" spans="1:5" ht="22" customHeight="1" thickBot="1" x14ac:dyDescent="0.4">
      <c r="A25" s="8" t="s">
        <v>63</v>
      </c>
      <c r="B25" s="9" t="s">
        <v>64</v>
      </c>
      <c r="C25" s="9" t="s">
        <v>65</v>
      </c>
      <c r="D25" t="s">
        <v>98</v>
      </c>
      <c r="E25" s="1">
        <v>3.456</v>
      </c>
    </row>
    <row r="26" spans="1:5" ht="22" customHeight="1" thickBot="1" x14ac:dyDescent="0.4">
      <c r="A26" s="8" t="s">
        <v>66</v>
      </c>
      <c r="B26" s="9" t="s">
        <v>6</v>
      </c>
      <c r="C26" s="9" t="s">
        <v>67</v>
      </c>
      <c r="D26" t="s">
        <v>98</v>
      </c>
      <c r="E26" s="1">
        <v>4.2569999999999997</v>
      </c>
    </row>
    <row r="27" spans="1:5" ht="22" customHeight="1" thickBot="1" x14ac:dyDescent="0.4">
      <c r="A27" s="8" t="s">
        <v>68</v>
      </c>
      <c r="B27" s="9" t="s">
        <v>16</v>
      </c>
      <c r="C27" s="9" t="s">
        <v>69</v>
      </c>
      <c r="D27" t="s">
        <v>98</v>
      </c>
      <c r="E27" s="1">
        <v>4.0620000000000003</v>
      </c>
    </row>
    <row r="28" spans="1:5" ht="22" customHeight="1" thickBot="1" x14ac:dyDescent="0.4">
      <c r="A28" s="8" t="s">
        <v>70</v>
      </c>
      <c r="B28" s="9" t="s">
        <v>71</v>
      </c>
      <c r="C28" s="9" t="s">
        <v>72</v>
      </c>
      <c r="D28" t="s">
        <v>98</v>
      </c>
      <c r="E28" s="1">
        <v>6</v>
      </c>
    </row>
    <row r="29" spans="1:5" ht="22" customHeight="1" thickBot="1" x14ac:dyDescent="0.4">
      <c r="A29" s="10" t="s">
        <v>73</v>
      </c>
      <c r="B29" s="11" t="s">
        <v>3</v>
      </c>
      <c r="C29" s="11" t="s">
        <v>74</v>
      </c>
      <c r="D29" t="s">
        <v>98</v>
      </c>
      <c r="E29" s="1">
        <v>3.7109999999999999</v>
      </c>
    </row>
    <row r="30" spans="1:5" ht="22" customHeight="1" thickBot="1" x14ac:dyDescent="0.4">
      <c r="A30" s="10" t="s">
        <v>75</v>
      </c>
      <c r="B30" s="11" t="s">
        <v>76</v>
      </c>
      <c r="C30" s="11" t="s">
        <v>77</v>
      </c>
      <c r="D30" t="s">
        <v>98</v>
      </c>
      <c r="E30" s="1">
        <v>7.484</v>
      </c>
    </row>
    <row r="31" spans="1:5" ht="22" customHeight="1" thickBot="1" x14ac:dyDescent="0.4">
      <c r="A31" s="10" t="s">
        <v>78</v>
      </c>
      <c r="B31" s="11" t="s">
        <v>6</v>
      </c>
      <c r="C31" s="11" t="s">
        <v>79</v>
      </c>
      <c r="D31" t="s">
        <v>98</v>
      </c>
      <c r="E31" s="1">
        <v>4.282</v>
      </c>
    </row>
    <row r="32" spans="1:5" ht="22" customHeight="1" thickBot="1" x14ac:dyDescent="0.4">
      <c r="A32" s="10" t="s">
        <v>80</v>
      </c>
      <c r="B32" s="11" t="s">
        <v>81</v>
      </c>
      <c r="C32" s="11" t="s">
        <v>82</v>
      </c>
      <c r="D32" t="s">
        <v>98</v>
      </c>
      <c r="E32" s="1">
        <v>3.6669999999999998</v>
      </c>
    </row>
    <row r="33" spans="1:5" ht="22" customHeight="1" thickBot="1" x14ac:dyDescent="0.4">
      <c r="A33" s="10" t="s">
        <v>83</v>
      </c>
      <c r="B33" s="11" t="s">
        <v>84</v>
      </c>
      <c r="C33" s="11" t="s">
        <v>85</v>
      </c>
      <c r="D33" t="s">
        <v>98</v>
      </c>
      <c r="E33" s="1">
        <v>6.5449999999999999</v>
      </c>
    </row>
    <row r="34" spans="1:5" ht="22" customHeight="1" thickBot="1" x14ac:dyDescent="0.4">
      <c r="A34" s="10" t="s">
        <v>86</v>
      </c>
      <c r="B34" s="11" t="s">
        <v>3</v>
      </c>
      <c r="C34" s="11" t="s">
        <v>87</v>
      </c>
      <c r="D34" t="s">
        <v>98</v>
      </c>
      <c r="E34" s="1">
        <v>6.8390000000000004</v>
      </c>
    </row>
    <row r="35" spans="1:5" ht="22" customHeight="1" thickBot="1" x14ac:dyDescent="0.4">
      <c r="A35" s="10" t="s">
        <v>88</v>
      </c>
      <c r="B35" s="11" t="s">
        <v>64</v>
      </c>
      <c r="C35" s="11" t="s">
        <v>89</v>
      </c>
      <c r="D35" t="s">
        <v>98</v>
      </c>
      <c r="E35" s="1">
        <v>3.29</v>
      </c>
    </row>
    <row r="36" spans="1:5" ht="22" customHeight="1" thickBot="1" x14ac:dyDescent="0.4">
      <c r="A36" s="10" t="s">
        <v>90</v>
      </c>
      <c r="B36" s="11" t="s">
        <v>91</v>
      </c>
      <c r="C36" s="11" t="s">
        <v>92</v>
      </c>
      <c r="D36" t="s">
        <v>98</v>
      </c>
      <c r="E36" s="1">
        <v>5.3819999999999997</v>
      </c>
    </row>
    <row r="37" spans="1:5" ht="22" customHeight="1" thickBot="1" x14ac:dyDescent="0.4">
      <c r="A37" s="10" t="s">
        <v>93</v>
      </c>
      <c r="B37" s="11" t="s">
        <v>3</v>
      </c>
      <c r="C37" s="11" t="s">
        <v>94</v>
      </c>
      <c r="D37" t="s">
        <v>98</v>
      </c>
      <c r="E37" s="1">
        <v>5.2309999999999999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7"/>
  <sheetViews>
    <sheetView tabSelected="1" topLeftCell="A8" zoomScale="55" zoomScaleNormal="55" workbookViewId="0">
      <selection activeCell="J27" sqref="J27"/>
    </sheetView>
  </sheetViews>
  <sheetFormatPr defaultRowHeight="22" customHeight="1" x14ac:dyDescent="0.35"/>
  <cols>
    <col min="2" max="2" width="21.453125" customWidth="1"/>
    <col min="3" max="3" width="28.54296875" customWidth="1"/>
    <col min="4" max="4" width="33.36328125" customWidth="1"/>
    <col min="7" max="7" width="29.36328125" customWidth="1"/>
  </cols>
  <sheetData>
    <row r="1" spans="1:22" ht="22" customHeight="1" thickBot="1" x14ac:dyDescent="0.4">
      <c r="A1" s="2" t="s">
        <v>2</v>
      </c>
      <c r="B1" s="3" t="s">
        <v>3</v>
      </c>
      <c r="C1" s="3" t="s">
        <v>4</v>
      </c>
      <c r="D1" t="s">
        <v>96</v>
      </c>
      <c r="E1">
        <v>0.58499999999999996</v>
      </c>
      <c r="G1" s="16" t="s">
        <v>109</v>
      </c>
      <c r="N1" t="s">
        <v>107</v>
      </c>
      <c r="R1" s="15" t="s">
        <v>100</v>
      </c>
      <c r="U1" s="15" t="s">
        <v>102</v>
      </c>
    </row>
    <row r="2" spans="1:22" ht="22" customHeight="1" thickBot="1" x14ac:dyDescent="0.4">
      <c r="A2" s="4" t="s">
        <v>5</v>
      </c>
      <c r="B2" s="5" t="s">
        <v>6</v>
      </c>
      <c r="C2" s="5" t="s">
        <v>7</v>
      </c>
      <c r="D2" t="s">
        <v>96</v>
      </c>
      <c r="E2">
        <v>0.54</v>
      </c>
      <c r="N2" t="s">
        <v>100</v>
      </c>
      <c r="O2" s="12">
        <f>QUARTILE(E1:E10,2)</f>
        <v>0.64650000000000007</v>
      </c>
      <c r="R2" t="s">
        <v>100</v>
      </c>
      <c r="S2" s="12">
        <f>QUARTILE(E1:E10,1)</f>
        <v>0.55125000000000002</v>
      </c>
      <c r="U2" t="s">
        <v>100</v>
      </c>
      <c r="V2" s="12">
        <f>QUARTILE(E1:E10,3)</f>
        <v>0.66050000000000009</v>
      </c>
    </row>
    <row r="3" spans="1:22" ht="22" customHeight="1" thickBot="1" x14ac:dyDescent="0.4">
      <c r="A3" s="4" t="s">
        <v>8</v>
      </c>
      <c r="B3" s="5" t="s">
        <v>9</v>
      </c>
      <c r="C3" s="5" t="s">
        <v>10</v>
      </c>
      <c r="D3" t="s">
        <v>96</v>
      </c>
      <c r="E3">
        <v>0.66100000000000003</v>
      </c>
      <c r="N3" t="s">
        <v>101</v>
      </c>
      <c r="O3" s="12">
        <f>_xlfn.QUARTILE.EXC(E11:E19,2)</f>
        <v>0.626</v>
      </c>
      <c r="R3" t="s">
        <v>101</v>
      </c>
      <c r="S3">
        <f>QUARTILE(E11:E19,1)</f>
        <v>0.62</v>
      </c>
      <c r="U3" t="s">
        <v>101</v>
      </c>
      <c r="V3" s="12">
        <f>QUARTILE(E11:E19,3)</f>
        <v>0.65100000000000002</v>
      </c>
    </row>
    <row r="4" spans="1:22" ht="22" customHeight="1" thickBot="1" x14ac:dyDescent="0.4">
      <c r="A4" s="4" t="s">
        <v>11</v>
      </c>
      <c r="B4" s="5" t="s">
        <v>6</v>
      </c>
      <c r="C4" s="5" t="s">
        <v>12</v>
      </c>
      <c r="D4" t="s">
        <v>96</v>
      </c>
      <c r="E4">
        <v>0.67900000000000005</v>
      </c>
      <c r="N4" t="s">
        <v>102</v>
      </c>
      <c r="O4" s="13">
        <f>_xlfn.QUARTILE.EXC(E20:E28,2)</f>
        <v>0.65900000000000003</v>
      </c>
      <c r="R4" t="s">
        <v>102</v>
      </c>
      <c r="S4">
        <f>QUARTILE(E20:E28,1)</f>
        <v>0.63900000000000001</v>
      </c>
      <c r="U4" t="s">
        <v>102</v>
      </c>
      <c r="V4" s="12">
        <f>QUARTILE(E20:E28,3)</f>
        <v>0.68200000000000005</v>
      </c>
    </row>
    <row r="5" spans="1:22" ht="22" customHeight="1" thickBot="1" x14ac:dyDescent="0.4">
      <c r="A5" s="4" t="s">
        <v>13</v>
      </c>
      <c r="B5" s="5" t="s">
        <v>3</v>
      </c>
      <c r="C5" s="5" t="s">
        <v>14</v>
      </c>
      <c r="D5" t="s">
        <v>96</v>
      </c>
      <c r="E5">
        <v>0.65900000000000003</v>
      </c>
      <c r="N5" t="s">
        <v>103</v>
      </c>
      <c r="O5" s="12">
        <f>_xlfn.QUARTILE.EXC(E29:E37,2)</f>
        <v>0.64500000000000002</v>
      </c>
      <c r="R5" t="s">
        <v>103</v>
      </c>
      <c r="S5">
        <f>QUARTILE(E29:FE37,1)</f>
        <v>0.53400000000000003</v>
      </c>
      <c r="U5" t="s">
        <v>103</v>
      </c>
      <c r="V5" s="12">
        <f>QUARTILE(E29:E37,3)</f>
        <v>0.68700000000000006</v>
      </c>
    </row>
    <row r="6" spans="1:22" ht="22" customHeight="1" thickBot="1" x14ac:dyDescent="0.4">
      <c r="A6" s="4" t="s">
        <v>15</v>
      </c>
      <c r="B6" s="5" t="s">
        <v>16</v>
      </c>
      <c r="C6" s="5" t="s">
        <v>17</v>
      </c>
      <c r="D6" t="s">
        <v>96</v>
      </c>
      <c r="E6">
        <v>0.752</v>
      </c>
    </row>
    <row r="7" spans="1:22" ht="22" customHeight="1" thickBot="1" x14ac:dyDescent="0.4">
      <c r="A7" s="4" t="s">
        <v>18</v>
      </c>
      <c r="B7" s="5" t="s">
        <v>19</v>
      </c>
      <c r="C7" s="5" t="s">
        <v>20</v>
      </c>
      <c r="D7" t="s">
        <v>96</v>
      </c>
      <c r="E7">
        <v>0.65800000000000003</v>
      </c>
      <c r="P7" s="15" t="s">
        <v>104</v>
      </c>
      <c r="T7" s="15" t="s">
        <v>105</v>
      </c>
    </row>
    <row r="8" spans="1:22" ht="22" customHeight="1" thickBot="1" x14ac:dyDescent="0.4">
      <c r="A8" s="4" t="s">
        <v>21</v>
      </c>
      <c r="B8" s="5" t="s">
        <v>3</v>
      </c>
      <c r="C8" s="5" t="s">
        <v>22</v>
      </c>
      <c r="D8" t="s">
        <v>96</v>
      </c>
      <c r="E8">
        <v>0.53</v>
      </c>
      <c r="P8" t="s">
        <v>100</v>
      </c>
      <c r="Q8">
        <f>MIN(E1:E10)</f>
        <v>0.318</v>
      </c>
      <c r="T8" t="s">
        <v>100</v>
      </c>
      <c r="U8">
        <f>MAX(E1:E10)</f>
        <v>0.752</v>
      </c>
    </row>
    <row r="9" spans="1:22" ht="22" customHeight="1" thickBot="1" x14ac:dyDescent="0.4">
      <c r="A9" s="4" t="s">
        <v>23</v>
      </c>
      <c r="B9" s="5" t="s">
        <v>6</v>
      </c>
      <c r="C9" s="5" t="s">
        <v>24</v>
      </c>
      <c r="D9" t="s">
        <v>96</v>
      </c>
      <c r="E9">
        <v>0.63500000000000001</v>
      </c>
      <c r="P9" t="s">
        <v>101</v>
      </c>
      <c r="Q9">
        <f>MIN(E11:E19)</f>
        <v>0.57399999999999995</v>
      </c>
      <c r="T9" t="s">
        <v>101</v>
      </c>
      <c r="U9">
        <f>MAX(E11:E19)</f>
        <v>0.68899999999999995</v>
      </c>
    </row>
    <row r="10" spans="1:22" ht="22" customHeight="1" thickBot="1" x14ac:dyDescent="0.4">
      <c r="A10" s="4" t="s">
        <v>25</v>
      </c>
      <c r="B10" s="5" t="s">
        <v>26</v>
      </c>
      <c r="C10" s="5" t="s">
        <v>27</v>
      </c>
      <c r="D10" t="s">
        <v>96</v>
      </c>
      <c r="E10" s="16">
        <v>0.318</v>
      </c>
      <c r="P10" t="s">
        <v>102</v>
      </c>
      <c r="Q10">
        <f>MIN(E20:E28)</f>
        <v>0.46</v>
      </c>
      <c r="T10" t="s">
        <v>102</v>
      </c>
      <c r="U10">
        <f>MAX(E20:E28)</f>
        <v>0.76800000000000002</v>
      </c>
    </row>
    <row r="11" spans="1:22" ht="22" customHeight="1" thickBot="1" x14ac:dyDescent="0.4">
      <c r="A11" s="6" t="s">
        <v>28</v>
      </c>
      <c r="B11" s="7" t="s">
        <v>29</v>
      </c>
      <c r="C11" s="7" t="s">
        <v>30</v>
      </c>
      <c r="D11" t="s">
        <v>96</v>
      </c>
      <c r="E11" s="16">
        <v>0.63600000000000001</v>
      </c>
      <c r="P11" t="s">
        <v>103</v>
      </c>
      <c r="Q11">
        <f>MIN(E29:E37)</f>
        <v>0.49199999999999999</v>
      </c>
      <c r="T11" t="s">
        <v>103</v>
      </c>
      <c r="U11">
        <f>MAX(E29:E37)</f>
        <v>0.71699999999999997</v>
      </c>
    </row>
    <row r="12" spans="1:22" ht="22" customHeight="1" thickBot="1" x14ac:dyDescent="0.4">
      <c r="A12" s="6" t="s">
        <v>31</v>
      </c>
      <c r="B12" s="7" t="s">
        <v>32</v>
      </c>
      <c r="C12" s="7" t="s">
        <v>33</v>
      </c>
      <c r="D12" t="s">
        <v>96</v>
      </c>
      <c r="E12" s="16">
        <v>0.62</v>
      </c>
    </row>
    <row r="13" spans="1:22" ht="22" customHeight="1" thickBot="1" x14ac:dyDescent="0.4">
      <c r="A13" s="6" t="s">
        <v>34</v>
      </c>
      <c r="B13" s="7" t="s">
        <v>35</v>
      </c>
      <c r="C13" s="7" t="s">
        <v>36</v>
      </c>
      <c r="D13" t="s">
        <v>96</v>
      </c>
      <c r="E13" s="16">
        <v>0.65100000000000002</v>
      </c>
    </row>
    <row r="14" spans="1:22" ht="22" customHeight="1" thickBot="1" x14ac:dyDescent="0.4">
      <c r="A14" s="6" t="s">
        <v>37</v>
      </c>
      <c r="B14" s="7" t="s">
        <v>3</v>
      </c>
      <c r="C14" s="7" t="s">
        <v>38</v>
      </c>
      <c r="D14" t="s">
        <v>96</v>
      </c>
      <c r="E14" s="16">
        <v>0.57399999999999995</v>
      </c>
    </row>
    <row r="15" spans="1:22" ht="22" customHeight="1" thickBot="1" x14ac:dyDescent="0.4">
      <c r="A15" s="6" t="s">
        <v>39</v>
      </c>
      <c r="B15" s="7" t="s">
        <v>40</v>
      </c>
      <c r="C15" s="7" t="s">
        <v>41</v>
      </c>
      <c r="D15" t="s">
        <v>96</v>
      </c>
      <c r="E15" s="16">
        <v>0.626</v>
      </c>
    </row>
    <row r="16" spans="1:22" ht="22" customHeight="1" thickBot="1" x14ac:dyDescent="0.4">
      <c r="A16" s="6" t="s">
        <v>42</v>
      </c>
      <c r="B16" s="7" t="s">
        <v>43</v>
      </c>
      <c r="C16" s="7" t="s">
        <v>44</v>
      </c>
      <c r="D16" t="s">
        <v>96</v>
      </c>
      <c r="E16" s="16">
        <v>0.68899999999999995</v>
      </c>
    </row>
    <row r="17" spans="1:5" ht="22" customHeight="1" thickBot="1" x14ac:dyDescent="0.4">
      <c r="A17" s="6" t="s">
        <v>45</v>
      </c>
      <c r="B17" s="7" t="s">
        <v>46</v>
      </c>
      <c r="C17" s="7" t="s">
        <v>47</v>
      </c>
      <c r="D17" t="s">
        <v>96</v>
      </c>
      <c r="E17" s="16">
        <v>0.65100000000000002</v>
      </c>
    </row>
    <row r="18" spans="1:5" ht="22" customHeight="1" thickBot="1" x14ac:dyDescent="0.4">
      <c r="A18" s="6" t="s">
        <v>48</v>
      </c>
      <c r="B18" s="7" t="s">
        <v>3</v>
      </c>
      <c r="C18" s="7" t="s">
        <v>49</v>
      </c>
      <c r="D18" t="s">
        <v>96</v>
      </c>
      <c r="E18" s="16">
        <v>0.60699999999999998</v>
      </c>
    </row>
    <row r="19" spans="1:5" ht="22" customHeight="1" thickBot="1" x14ac:dyDescent="0.4">
      <c r="A19" s="6" t="s">
        <v>50</v>
      </c>
      <c r="B19" s="7" t="s">
        <v>51</v>
      </c>
      <c r="C19" s="7" t="s">
        <v>52</v>
      </c>
      <c r="D19" t="s">
        <v>96</v>
      </c>
      <c r="E19" s="16">
        <v>0.624</v>
      </c>
    </row>
    <row r="20" spans="1:5" ht="22" customHeight="1" thickBot="1" x14ac:dyDescent="0.4">
      <c r="A20" s="8" t="s">
        <v>53</v>
      </c>
      <c r="B20" s="9" t="s">
        <v>35</v>
      </c>
      <c r="C20" s="9" t="s">
        <v>54</v>
      </c>
      <c r="D20" t="s">
        <v>96</v>
      </c>
      <c r="E20" s="16">
        <v>0.65200000000000002</v>
      </c>
    </row>
    <row r="21" spans="1:5" ht="22" customHeight="1" thickBot="1" x14ac:dyDescent="0.4">
      <c r="A21" s="8" t="s">
        <v>55</v>
      </c>
      <c r="B21" s="9" t="s">
        <v>16</v>
      </c>
      <c r="C21" s="9" t="s">
        <v>56</v>
      </c>
      <c r="D21" t="s">
        <v>96</v>
      </c>
      <c r="E21" s="16">
        <v>0.76800000000000002</v>
      </c>
    </row>
    <row r="22" spans="1:5" ht="22" customHeight="1" thickBot="1" x14ac:dyDescent="0.4">
      <c r="A22" s="8" t="s">
        <v>57</v>
      </c>
      <c r="B22" s="9" t="s">
        <v>3</v>
      </c>
      <c r="C22" s="9" t="s">
        <v>58</v>
      </c>
      <c r="D22" t="s">
        <v>96</v>
      </c>
      <c r="E22" s="16">
        <v>0.58299999999999996</v>
      </c>
    </row>
    <row r="23" spans="1:5" ht="22" customHeight="1" thickBot="1" x14ac:dyDescent="0.4">
      <c r="A23" s="8" t="s">
        <v>59</v>
      </c>
      <c r="B23" s="9" t="s">
        <v>3</v>
      </c>
      <c r="C23" s="9" t="s">
        <v>60</v>
      </c>
      <c r="D23" t="s">
        <v>96</v>
      </c>
      <c r="E23" s="16">
        <v>0.74199999999999999</v>
      </c>
    </row>
    <row r="24" spans="1:5" ht="22" customHeight="1" thickBot="1" x14ac:dyDescent="0.4">
      <c r="A24" s="8" t="s">
        <v>61</v>
      </c>
      <c r="B24" s="9" t="s">
        <v>26</v>
      </c>
      <c r="C24" s="9" t="s">
        <v>62</v>
      </c>
      <c r="D24" t="s">
        <v>96</v>
      </c>
      <c r="E24" s="16">
        <v>0.63900000000000001</v>
      </c>
    </row>
    <row r="25" spans="1:5" ht="22" customHeight="1" thickBot="1" x14ac:dyDescent="0.4">
      <c r="A25" s="8" t="s">
        <v>63</v>
      </c>
      <c r="B25" s="9" t="s">
        <v>64</v>
      </c>
      <c r="C25" s="9" t="s">
        <v>65</v>
      </c>
      <c r="D25" t="s">
        <v>96</v>
      </c>
      <c r="E25" s="16">
        <v>0.46</v>
      </c>
    </row>
    <row r="26" spans="1:5" ht="22" customHeight="1" thickBot="1" x14ac:dyDescent="0.4">
      <c r="A26" s="8" t="s">
        <v>66</v>
      </c>
      <c r="B26" s="9" t="s">
        <v>6</v>
      </c>
      <c r="C26" s="9" t="s">
        <v>67</v>
      </c>
      <c r="D26" t="s">
        <v>96</v>
      </c>
      <c r="E26" s="16">
        <v>0.68200000000000005</v>
      </c>
    </row>
    <row r="27" spans="1:5" ht="22" customHeight="1" thickBot="1" x14ac:dyDescent="0.4">
      <c r="A27" s="8" t="s">
        <v>68</v>
      </c>
      <c r="B27" s="9" t="s">
        <v>16</v>
      </c>
      <c r="C27" s="9" t="s">
        <v>69</v>
      </c>
      <c r="D27" t="s">
        <v>96</v>
      </c>
      <c r="E27" s="16">
        <v>0.65900000000000003</v>
      </c>
    </row>
    <row r="28" spans="1:5" ht="22" customHeight="1" thickBot="1" x14ac:dyDescent="0.4">
      <c r="A28" s="8" t="s">
        <v>70</v>
      </c>
      <c r="B28" s="9" t="s">
        <v>71</v>
      </c>
      <c r="C28" s="9" t="s">
        <v>72</v>
      </c>
      <c r="D28" t="s">
        <v>96</v>
      </c>
      <c r="E28" s="16">
        <v>0.66400000000000003</v>
      </c>
    </row>
    <row r="29" spans="1:5" ht="22" customHeight="1" thickBot="1" x14ac:dyDescent="0.4">
      <c r="A29" s="10" t="s">
        <v>73</v>
      </c>
      <c r="B29" s="11" t="s">
        <v>3</v>
      </c>
      <c r="C29" s="11" t="s">
        <v>74</v>
      </c>
      <c r="D29" t="s">
        <v>96</v>
      </c>
      <c r="E29" s="16">
        <v>0.49199999999999999</v>
      </c>
    </row>
    <row r="30" spans="1:5" ht="22" customHeight="1" thickBot="1" x14ac:dyDescent="0.4">
      <c r="A30" s="10" t="s">
        <v>75</v>
      </c>
      <c r="B30" s="11" t="s">
        <v>76</v>
      </c>
      <c r="C30" s="11" t="s">
        <v>77</v>
      </c>
      <c r="D30" t="s">
        <v>96</v>
      </c>
      <c r="E30" s="16">
        <v>0.52400000000000002</v>
      </c>
    </row>
    <row r="31" spans="1:5" ht="22" customHeight="1" thickBot="1" x14ac:dyDescent="0.4">
      <c r="A31" s="10" t="s">
        <v>78</v>
      </c>
      <c r="B31" s="11" t="s">
        <v>6</v>
      </c>
      <c r="C31" s="11" t="s">
        <v>79</v>
      </c>
      <c r="D31" t="s">
        <v>96</v>
      </c>
      <c r="E31">
        <v>0.66400000000000003</v>
      </c>
    </row>
    <row r="32" spans="1:5" ht="22" customHeight="1" thickBot="1" x14ac:dyDescent="0.4">
      <c r="A32" s="10" t="s">
        <v>80</v>
      </c>
      <c r="B32" s="11" t="s">
        <v>81</v>
      </c>
      <c r="C32" s="11" t="s">
        <v>82</v>
      </c>
      <c r="D32" t="s">
        <v>96</v>
      </c>
      <c r="E32">
        <v>0.71699999999999997</v>
      </c>
    </row>
    <row r="33" spans="1:5" ht="22" customHeight="1" thickBot="1" x14ac:dyDescent="0.4">
      <c r="A33" s="10" t="s">
        <v>83</v>
      </c>
      <c r="B33" s="11" t="s">
        <v>84</v>
      </c>
      <c r="C33" s="11" t="s">
        <v>85</v>
      </c>
      <c r="D33" t="s">
        <v>96</v>
      </c>
      <c r="E33">
        <v>0.64500000000000002</v>
      </c>
    </row>
    <row r="34" spans="1:5" ht="22" customHeight="1" thickBot="1" x14ac:dyDescent="0.4">
      <c r="A34" s="10" t="s">
        <v>86</v>
      </c>
      <c r="B34" s="11" t="s">
        <v>3</v>
      </c>
      <c r="C34" s="11" t="s">
        <v>87</v>
      </c>
      <c r="D34" t="s">
        <v>96</v>
      </c>
      <c r="E34">
        <v>0.70399999999999996</v>
      </c>
    </row>
    <row r="35" spans="1:5" ht="22" customHeight="1" thickBot="1" x14ac:dyDescent="0.4">
      <c r="A35" s="10" t="s">
        <v>88</v>
      </c>
      <c r="B35" s="11" t="s">
        <v>64</v>
      </c>
      <c r="C35" s="11" t="s">
        <v>89</v>
      </c>
      <c r="D35" t="s">
        <v>96</v>
      </c>
      <c r="E35">
        <v>0.53400000000000003</v>
      </c>
    </row>
    <row r="36" spans="1:5" ht="22" customHeight="1" thickBot="1" x14ac:dyDescent="0.4">
      <c r="A36" s="10" t="s">
        <v>90</v>
      </c>
      <c r="B36" s="11" t="s">
        <v>91</v>
      </c>
      <c r="C36" s="11" t="s">
        <v>92</v>
      </c>
      <c r="D36" t="s">
        <v>96</v>
      </c>
      <c r="E36">
        <v>0.61499999999999999</v>
      </c>
    </row>
    <row r="37" spans="1:5" ht="22" customHeight="1" thickBot="1" x14ac:dyDescent="0.4">
      <c r="A37" s="10" t="s">
        <v>93</v>
      </c>
      <c r="B37" s="11" t="s">
        <v>3</v>
      </c>
      <c r="C37" s="11" t="s">
        <v>94</v>
      </c>
      <c r="D37" t="s">
        <v>96</v>
      </c>
      <c r="E37">
        <v>0.68700000000000006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1290F-5491-4696-BA34-643FC9F981ED}">
  <dimension ref="A1:W37"/>
  <sheetViews>
    <sheetView zoomScale="55" zoomScaleNormal="55" workbookViewId="0"/>
  </sheetViews>
  <sheetFormatPr defaultRowHeight="14.5" x14ac:dyDescent="0.35"/>
  <cols>
    <col min="1" max="1" width="6.1796875" customWidth="1"/>
    <col min="2" max="2" width="20.08984375" customWidth="1"/>
    <col min="3" max="3" width="24.08984375" customWidth="1"/>
    <col min="4" max="4" width="47.36328125" customWidth="1"/>
  </cols>
  <sheetData>
    <row r="1" spans="1:23" ht="22" customHeight="1" thickBot="1" x14ac:dyDescent="0.4">
      <c r="A1" s="2" t="s">
        <v>2</v>
      </c>
      <c r="B1" s="3" t="s">
        <v>3</v>
      </c>
      <c r="C1" s="3" t="s">
        <v>4</v>
      </c>
      <c r="D1" t="s">
        <v>99</v>
      </c>
      <c r="E1" s="1">
        <v>6.7199999999999996E-2</v>
      </c>
      <c r="O1" s="15"/>
      <c r="P1" s="15" t="s">
        <v>107</v>
      </c>
      <c r="S1" s="15" t="s">
        <v>100</v>
      </c>
      <c r="V1" s="15" t="s">
        <v>102</v>
      </c>
    </row>
    <row r="2" spans="1:23" ht="22" customHeight="1" thickBot="1" x14ac:dyDescent="0.4">
      <c r="A2" s="4" t="s">
        <v>5</v>
      </c>
      <c r="B2" s="5" t="s">
        <v>6</v>
      </c>
      <c r="C2" s="5" t="s">
        <v>7</v>
      </c>
      <c r="D2" t="s">
        <v>99</v>
      </c>
      <c r="E2" s="1">
        <v>9.1000000000000004E-3</v>
      </c>
      <c r="P2" t="s">
        <v>100</v>
      </c>
      <c r="Q2" s="12">
        <f>QUARTILE(E1:E10,2)</f>
        <v>6.1350000000000002E-2</v>
      </c>
      <c r="S2" t="s">
        <v>100</v>
      </c>
      <c r="T2" s="12">
        <f>QUARTILE(E1:E10,1)</f>
        <v>1.1025E-2</v>
      </c>
      <c r="V2" t="s">
        <v>100</v>
      </c>
      <c r="W2" s="12">
        <f>QUARTILE(E1:E10,3)</f>
        <v>9.0649999999999994E-2</v>
      </c>
    </row>
    <row r="3" spans="1:23" ht="22" customHeight="1" thickBot="1" x14ac:dyDescent="0.4">
      <c r="A3" s="4" t="s">
        <v>8</v>
      </c>
      <c r="B3" s="5" t="s">
        <v>9</v>
      </c>
      <c r="C3" s="5" t="s">
        <v>10</v>
      </c>
      <c r="D3" t="s">
        <v>99</v>
      </c>
      <c r="E3" s="1">
        <v>5.5500000000000001E-2</v>
      </c>
      <c r="P3" t="s">
        <v>101</v>
      </c>
      <c r="Q3" s="12">
        <f>QUARTILE(E11:E19,2)</f>
        <v>6.2199999999999998E-2</v>
      </c>
      <c r="S3" t="s">
        <v>101</v>
      </c>
      <c r="T3">
        <f>QUARTILE(E11:E19,1)</f>
        <v>5.96E-2</v>
      </c>
      <c r="V3" t="s">
        <v>101</v>
      </c>
      <c r="W3" s="12">
        <f>QUARTILE(E11:E19,3)</f>
        <v>8.0100000000000005E-2</v>
      </c>
    </row>
    <row r="4" spans="1:23" ht="22" customHeight="1" thickBot="1" x14ac:dyDescent="0.4">
      <c r="A4" s="4" t="s">
        <v>11</v>
      </c>
      <c r="B4" s="5" t="s">
        <v>6</v>
      </c>
      <c r="C4" s="5" t="s">
        <v>12</v>
      </c>
      <c r="D4" t="s">
        <v>99</v>
      </c>
      <c r="E4" s="1">
        <v>5.4999999999999997E-3</v>
      </c>
      <c r="P4" t="s">
        <v>102</v>
      </c>
      <c r="Q4" s="13">
        <f>QUARTILE(E20:E28,2)</f>
        <v>5.8999999999999997E-2</v>
      </c>
      <c r="S4" t="s">
        <v>102</v>
      </c>
      <c r="T4">
        <f>QUARTILE(E20:E28,1)</f>
        <v>4.9599999999999998E-2</v>
      </c>
      <c r="V4" t="s">
        <v>102</v>
      </c>
      <c r="W4" s="12">
        <f>QUARTILE(E20:E28,3)</f>
        <v>6.13E-2</v>
      </c>
    </row>
    <row r="5" spans="1:23" ht="22" customHeight="1" thickBot="1" x14ac:dyDescent="0.4">
      <c r="A5" s="4" t="s">
        <v>13</v>
      </c>
      <c r="B5" s="5" t="s">
        <v>3</v>
      </c>
      <c r="C5" s="5" t="s">
        <v>14</v>
      </c>
      <c r="D5" t="s">
        <v>99</v>
      </c>
      <c r="E5" s="1">
        <v>9.6799999999999997E-2</v>
      </c>
      <c r="P5" t="s">
        <v>103</v>
      </c>
      <c r="Q5" s="12">
        <f>QUARTILE(E29:E37,2)</f>
        <v>7.6700000000000004E-2</v>
      </c>
      <c r="S5" t="s">
        <v>103</v>
      </c>
      <c r="T5">
        <f>QUARTILE(E29:FE37,1)</f>
        <v>5.6500000000000002E-2</v>
      </c>
      <c r="V5" t="s">
        <v>103</v>
      </c>
      <c r="W5" s="12">
        <f>QUARTILE(E29:E37,3)</f>
        <v>7.9699999999999993E-2</v>
      </c>
    </row>
    <row r="6" spans="1:23" ht="22" customHeight="1" thickBot="1" x14ac:dyDescent="0.4">
      <c r="A6" s="4" t="s">
        <v>15</v>
      </c>
      <c r="B6" s="5" t="s">
        <v>16</v>
      </c>
      <c r="C6" s="5" t="s">
        <v>17</v>
      </c>
      <c r="D6" t="s">
        <v>99</v>
      </c>
      <c r="E6" s="1">
        <v>1.6799999999999999E-2</v>
      </c>
    </row>
    <row r="7" spans="1:23" ht="22" customHeight="1" thickBot="1" x14ac:dyDescent="0.4">
      <c r="A7" s="4" t="s">
        <v>18</v>
      </c>
      <c r="B7" s="5" t="s">
        <v>19</v>
      </c>
      <c r="C7" s="5" t="s">
        <v>20</v>
      </c>
      <c r="D7" t="s">
        <v>99</v>
      </c>
      <c r="E7" s="1">
        <v>0.108</v>
      </c>
      <c r="Q7" s="15" t="s">
        <v>104</v>
      </c>
      <c r="U7" s="15" t="s">
        <v>105</v>
      </c>
    </row>
    <row r="8" spans="1:23" ht="22" customHeight="1" thickBot="1" x14ac:dyDescent="0.4">
      <c r="A8" s="4" t="s">
        <v>21</v>
      </c>
      <c r="B8" s="5" t="s">
        <v>3</v>
      </c>
      <c r="C8" s="5" t="s">
        <v>22</v>
      </c>
      <c r="D8" t="s">
        <v>99</v>
      </c>
      <c r="E8" s="1">
        <v>7.22E-2</v>
      </c>
      <c r="Q8" t="s">
        <v>100</v>
      </c>
      <c r="R8">
        <f>MIN(E1:E10)</f>
        <v>5.4999999999999997E-3</v>
      </c>
      <c r="U8" t="s">
        <v>100</v>
      </c>
      <c r="V8">
        <f>MAX(E1:E10)</f>
        <v>0.1168</v>
      </c>
    </row>
    <row r="9" spans="1:23" ht="22" customHeight="1" thickBot="1" x14ac:dyDescent="0.4">
      <c r="A9" s="4" t="s">
        <v>23</v>
      </c>
      <c r="B9" s="5" t="s">
        <v>6</v>
      </c>
      <c r="C9" s="5" t="s">
        <v>24</v>
      </c>
      <c r="D9" t="s">
        <v>99</v>
      </c>
      <c r="E9" s="1">
        <v>0.1168</v>
      </c>
      <c r="Q9" t="s">
        <v>101</v>
      </c>
      <c r="R9">
        <f>MIN(E11:E19)</f>
        <v>3.0099999999999998E-2</v>
      </c>
      <c r="U9" t="s">
        <v>101</v>
      </c>
      <c r="V9">
        <f>MAX(E11:E19)</f>
        <v>9.3100000000000002E-2</v>
      </c>
    </row>
    <row r="10" spans="1:23" ht="22" customHeight="1" thickBot="1" x14ac:dyDescent="0.4">
      <c r="A10" s="4" t="s">
        <v>25</v>
      </c>
      <c r="B10" s="5" t="s">
        <v>26</v>
      </c>
      <c r="C10" s="5" t="s">
        <v>27</v>
      </c>
      <c r="D10" t="s">
        <v>99</v>
      </c>
      <c r="E10" s="1">
        <v>7.3000000000000001E-3</v>
      </c>
      <c r="Q10" t="s">
        <v>102</v>
      </c>
      <c r="R10">
        <f>MIN(E20:E28)</f>
        <v>2.64E-2</v>
      </c>
      <c r="U10" t="s">
        <v>102</v>
      </c>
      <c r="V10">
        <f>MAX(E20:E28)</f>
        <v>7.8100000000000003E-2</v>
      </c>
    </row>
    <row r="11" spans="1:23" ht="22" customHeight="1" thickBot="1" x14ac:dyDescent="0.4">
      <c r="A11" s="6" t="s">
        <v>28</v>
      </c>
      <c r="B11" s="7" t="s">
        <v>29</v>
      </c>
      <c r="C11" s="7" t="s">
        <v>30</v>
      </c>
      <c r="D11" t="s">
        <v>99</v>
      </c>
      <c r="E11" s="1">
        <v>6.2199999999999998E-2</v>
      </c>
      <c r="Q11" t="s">
        <v>103</v>
      </c>
      <c r="R11">
        <f>MIN(E29:E37)</f>
        <v>2.7799999999999998E-2</v>
      </c>
      <c r="U11" t="s">
        <v>103</v>
      </c>
      <c r="V11">
        <f>MAX(E29:E37)</f>
        <v>9.4200000000000006E-2</v>
      </c>
    </row>
    <row r="12" spans="1:23" ht="22" customHeight="1" thickBot="1" x14ac:dyDescent="0.4">
      <c r="A12" s="6" t="s">
        <v>31</v>
      </c>
      <c r="B12" s="7" t="s">
        <v>32</v>
      </c>
      <c r="C12" s="7" t="s">
        <v>33</v>
      </c>
      <c r="D12" t="s">
        <v>99</v>
      </c>
      <c r="E12" s="1">
        <v>6.1899999999999997E-2</v>
      </c>
    </row>
    <row r="13" spans="1:23" ht="22" customHeight="1" thickBot="1" x14ac:dyDescent="0.4">
      <c r="A13" s="6" t="s">
        <v>34</v>
      </c>
      <c r="B13" s="7" t="s">
        <v>35</v>
      </c>
      <c r="C13" s="7" t="s">
        <v>36</v>
      </c>
      <c r="D13" t="s">
        <v>99</v>
      </c>
      <c r="E13" s="1">
        <v>3.5700000000000003E-2</v>
      </c>
    </row>
    <row r="14" spans="1:23" ht="22" customHeight="1" thickBot="1" x14ac:dyDescent="0.4">
      <c r="A14" s="6" t="s">
        <v>37</v>
      </c>
      <c r="B14" s="7" t="s">
        <v>3</v>
      </c>
      <c r="C14" s="7" t="s">
        <v>38</v>
      </c>
      <c r="D14" t="s">
        <v>99</v>
      </c>
      <c r="E14" s="1">
        <v>9.3100000000000002E-2</v>
      </c>
    </row>
    <row r="15" spans="1:23" ht="22" customHeight="1" thickBot="1" x14ac:dyDescent="0.4">
      <c r="A15" s="6" t="s">
        <v>39</v>
      </c>
      <c r="B15" s="7" t="s">
        <v>40</v>
      </c>
      <c r="C15" s="7" t="s">
        <v>41</v>
      </c>
      <c r="D15" t="s">
        <v>99</v>
      </c>
      <c r="E15" s="1">
        <v>8.4000000000000005E-2</v>
      </c>
    </row>
    <row r="16" spans="1:23" ht="22" customHeight="1" thickBot="1" x14ac:dyDescent="0.4">
      <c r="A16" s="6" t="s">
        <v>42</v>
      </c>
      <c r="B16" s="7" t="s">
        <v>43</v>
      </c>
      <c r="C16" s="7" t="s">
        <v>44</v>
      </c>
      <c r="D16" t="s">
        <v>99</v>
      </c>
      <c r="E16" s="1">
        <v>3.0099999999999998E-2</v>
      </c>
    </row>
    <row r="17" spans="1:5" ht="22" customHeight="1" thickBot="1" x14ac:dyDescent="0.4">
      <c r="A17" s="6" t="s">
        <v>45</v>
      </c>
      <c r="B17" s="7" t="s">
        <v>46</v>
      </c>
      <c r="C17" s="7" t="s">
        <v>47</v>
      </c>
      <c r="D17" t="s">
        <v>99</v>
      </c>
      <c r="E17" s="1">
        <v>7.0000000000000007E-2</v>
      </c>
    </row>
    <row r="18" spans="1:5" ht="22" customHeight="1" thickBot="1" x14ac:dyDescent="0.4">
      <c r="A18" s="6" t="s">
        <v>48</v>
      </c>
      <c r="B18" s="7" t="s">
        <v>3</v>
      </c>
      <c r="C18" s="7" t="s">
        <v>49</v>
      </c>
      <c r="D18" t="s">
        <v>99</v>
      </c>
      <c r="E18" s="1">
        <v>5.96E-2</v>
      </c>
    </row>
    <row r="19" spans="1:5" ht="22" customHeight="1" thickBot="1" x14ac:dyDescent="0.4">
      <c r="A19" s="6" t="s">
        <v>50</v>
      </c>
      <c r="B19" s="7" t="s">
        <v>51</v>
      </c>
      <c r="C19" s="7" t="s">
        <v>52</v>
      </c>
      <c r="D19" t="s">
        <v>99</v>
      </c>
      <c r="E19" s="1">
        <v>8.0100000000000005E-2</v>
      </c>
    </row>
    <row r="20" spans="1:5" ht="22" customHeight="1" thickBot="1" x14ac:dyDescent="0.4">
      <c r="A20" s="8" t="s">
        <v>53</v>
      </c>
      <c r="B20" s="9" t="s">
        <v>35</v>
      </c>
      <c r="C20" s="9" t="s">
        <v>54</v>
      </c>
      <c r="D20" t="s">
        <v>99</v>
      </c>
      <c r="E20" s="1">
        <v>5.8999999999999997E-2</v>
      </c>
    </row>
    <row r="21" spans="1:5" ht="22" customHeight="1" thickBot="1" x14ac:dyDescent="0.4">
      <c r="A21" s="8" t="s">
        <v>55</v>
      </c>
      <c r="B21" s="9" t="s">
        <v>16</v>
      </c>
      <c r="C21" s="9" t="s">
        <v>56</v>
      </c>
      <c r="D21" t="s">
        <v>99</v>
      </c>
      <c r="E21" s="1">
        <v>6.13E-2</v>
      </c>
    </row>
    <row r="22" spans="1:5" ht="22" customHeight="1" thickBot="1" x14ac:dyDescent="0.4">
      <c r="A22" s="8" t="s">
        <v>57</v>
      </c>
      <c r="B22" s="9" t="s">
        <v>3</v>
      </c>
      <c r="C22" s="9" t="s">
        <v>58</v>
      </c>
      <c r="D22" t="s">
        <v>99</v>
      </c>
      <c r="E22" s="1">
        <v>4.7699999999999999E-2</v>
      </c>
    </row>
    <row r="23" spans="1:5" ht="22" customHeight="1" thickBot="1" x14ac:dyDescent="0.4">
      <c r="A23" s="8" t="s">
        <v>59</v>
      </c>
      <c r="B23" s="9" t="s">
        <v>3</v>
      </c>
      <c r="C23" s="9" t="s">
        <v>60</v>
      </c>
      <c r="D23" t="s">
        <v>99</v>
      </c>
      <c r="E23" s="1">
        <v>7.7899999999999997E-2</v>
      </c>
    </row>
    <row r="24" spans="1:5" ht="22" customHeight="1" thickBot="1" x14ac:dyDescent="0.4">
      <c r="A24" s="8" t="s">
        <v>61</v>
      </c>
      <c r="B24" s="9" t="s">
        <v>26</v>
      </c>
      <c r="C24" s="9" t="s">
        <v>62</v>
      </c>
      <c r="D24" t="s">
        <v>99</v>
      </c>
      <c r="E24" s="1">
        <v>2.64E-2</v>
      </c>
    </row>
    <row r="25" spans="1:5" ht="22" customHeight="1" thickBot="1" x14ac:dyDescent="0.4">
      <c r="A25" s="8" t="s">
        <v>63</v>
      </c>
      <c r="B25" s="9" t="s">
        <v>64</v>
      </c>
      <c r="C25" s="9" t="s">
        <v>65</v>
      </c>
      <c r="D25" t="s">
        <v>99</v>
      </c>
      <c r="E25" s="1">
        <v>7.8100000000000003E-2</v>
      </c>
    </row>
    <row r="26" spans="1:5" ht="22" customHeight="1" thickBot="1" x14ac:dyDescent="0.4">
      <c r="A26" s="8" t="s">
        <v>66</v>
      </c>
      <c r="B26" s="9" t="s">
        <v>6</v>
      </c>
      <c r="C26" s="9" t="s">
        <v>67</v>
      </c>
      <c r="D26" t="s">
        <v>99</v>
      </c>
      <c r="E26" s="1">
        <v>5.7700000000000001E-2</v>
      </c>
    </row>
    <row r="27" spans="1:5" ht="22" customHeight="1" thickBot="1" x14ac:dyDescent="0.4">
      <c r="A27" s="8" t="s">
        <v>68</v>
      </c>
      <c r="B27" s="9" t="s">
        <v>16</v>
      </c>
      <c r="C27" s="9" t="s">
        <v>69</v>
      </c>
      <c r="D27" t="s">
        <v>99</v>
      </c>
      <c r="E27" s="1">
        <v>5.9200000000000003E-2</v>
      </c>
    </row>
    <row r="28" spans="1:5" ht="22" customHeight="1" thickBot="1" x14ac:dyDescent="0.4">
      <c r="A28" s="8" t="s">
        <v>70</v>
      </c>
      <c r="B28" s="9" t="s">
        <v>71</v>
      </c>
      <c r="C28" s="9" t="s">
        <v>72</v>
      </c>
      <c r="D28" t="s">
        <v>99</v>
      </c>
      <c r="E28" s="1">
        <v>4.9599999999999998E-2</v>
      </c>
    </row>
    <row r="29" spans="1:5" ht="22" customHeight="1" thickBot="1" x14ac:dyDescent="0.4">
      <c r="A29" s="10" t="s">
        <v>73</v>
      </c>
      <c r="B29" s="11" t="s">
        <v>3</v>
      </c>
      <c r="C29" s="11" t="s">
        <v>74</v>
      </c>
      <c r="D29" t="s">
        <v>99</v>
      </c>
      <c r="E29" s="1">
        <v>5.0200000000000002E-2</v>
      </c>
    </row>
    <row r="30" spans="1:5" ht="22" customHeight="1" thickBot="1" x14ac:dyDescent="0.4">
      <c r="A30" s="10" t="s">
        <v>75</v>
      </c>
      <c r="B30" s="11" t="s">
        <v>76</v>
      </c>
      <c r="C30" s="11" t="s">
        <v>77</v>
      </c>
      <c r="D30" t="s">
        <v>99</v>
      </c>
      <c r="E30" s="1">
        <v>7.6999999999999999E-2</v>
      </c>
    </row>
    <row r="31" spans="1:5" ht="22" customHeight="1" thickBot="1" x14ac:dyDescent="0.4">
      <c r="A31" s="10" t="s">
        <v>78</v>
      </c>
      <c r="B31" s="11" t="s">
        <v>6</v>
      </c>
      <c r="C31" s="11" t="s">
        <v>79</v>
      </c>
      <c r="D31" t="s">
        <v>99</v>
      </c>
      <c r="E31" s="1">
        <v>7.9699999999999993E-2</v>
      </c>
    </row>
    <row r="32" spans="1:5" ht="22" customHeight="1" thickBot="1" x14ac:dyDescent="0.4">
      <c r="A32" s="10" t="s">
        <v>80</v>
      </c>
      <c r="B32" s="11" t="s">
        <v>81</v>
      </c>
      <c r="C32" s="11" t="s">
        <v>82</v>
      </c>
      <c r="D32" t="s">
        <v>99</v>
      </c>
      <c r="E32" s="1">
        <v>8.5900000000000004E-2</v>
      </c>
    </row>
    <row r="33" spans="1:5" ht="22" customHeight="1" thickBot="1" x14ac:dyDescent="0.4">
      <c r="A33" s="10" t="s">
        <v>83</v>
      </c>
      <c r="B33" s="11" t="s">
        <v>84</v>
      </c>
      <c r="C33" s="11" t="s">
        <v>85</v>
      </c>
      <c r="D33" t="s">
        <v>99</v>
      </c>
      <c r="E33" s="1">
        <v>5.6500000000000002E-2</v>
      </c>
    </row>
    <row r="34" spans="1:5" ht="22" customHeight="1" thickBot="1" x14ac:dyDescent="0.4">
      <c r="A34" s="10" t="s">
        <v>86</v>
      </c>
      <c r="B34" s="11" t="s">
        <v>3</v>
      </c>
      <c r="C34" s="11" t="s">
        <v>87</v>
      </c>
      <c r="D34" t="s">
        <v>99</v>
      </c>
      <c r="E34" s="1">
        <v>5.8799999999999998E-2</v>
      </c>
    </row>
    <row r="35" spans="1:5" ht="22" customHeight="1" thickBot="1" x14ac:dyDescent="0.4">
      <c r="A35" s="10" t="s">
        <v>88</v>
      </c>
      <c r="B35" s="11" t="s">
        <v>64</v>
      </c>
      <c r="C35" s="11" t="s">
        <v>89</v>
      </c>
      <c r="D35" t="s">
        <v>99</v>
      </c>
      <c r="E35" s="1">
        <v>2.7799999999999998E-2</v>
      </c>
    </row>
    <row r="36" spans="1:5" ht="22" customHeight="1" thickBot="1" x14ac:dyDescent="0.4">
      <c r="A36" s="10" t="s">
        <v>90</v>
      </c>
      <c r="B36" s="11" t="s">
        <v>91</v>
      </c>
      <c r="C36" s="11" t="s">
        <v>92</v>
      </c>
      <c r="D36" t="s">
        <v>99</v>
      </c>
      <c r="E36" s="1">
        <v>9.4200000000000006E-2</v>
      </c>
    </row>
    <row r="37" spans="1:5" ht="22" customHeight="1" thickBot="1" x14ac:dyDescent="0.4">
      <c r="A37" s="10" t="s">
        <v>93</v>
      </c>
      <c r="B37" s="11" t="s">
        <v>3</v>
      </c>
      <c r="C37" s="11" t="s">
        <v>94</v>
      </c>
      <c r="D37" t="s">
        <v>99</v>
      </c>
      <c r="E37" s="1">
        <v>7.6700000000000004E-2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830ED-371A-4236-94E0-ED3E9519DBB3}">
  <dimension ref="A1:W37"/>
  <sheetViews>
    <sheetView zoomScale="55" zoomScaleNormal="55" workbookViewId="0"/>
  </sheetViews>
  <sheetFormatPr defaultRowHeight="14.5" x14ac:dyDescent="0.35"/>
  <cols>
    <col min="2" max="2" width="17.1796875" customWidth="1"/>
    <col min="3" max="3" width="25.54296875" customWidth="1"/>
    <col min="10" max="10" width="11.90625" customWidth="1"/>
  </cols>
  <sheetData>
    <row r="1" spans="1:23" ht="22" customHeight="1" thickBot="1" x14ac:dyDescent="0.4">
      <c r="A1" s="19" t="s">
        <v>2</v>
      </c>
      <c r="B1" s="20" t="s">
        <v>3</v>
      </c>
      <c r="C1" s="20" t="s">
        <v>4</v>
      </c>
      <c r="D1" s="18">
        <v>5</v>
      </c>
      <c r="E1" s="29">
        <v>400</v>
      </c>
      <c r="F1" s="30">
        <v>1.2500000000000001E-2</v>
      </c>
      <c r="G1" s="18"/>
      <c r="H1" s="17"/>
      <c r="O1" s="31" t="s">
        <v>104</v>
      </c>
      <c r="P1" s="18"/>
      <c r="Q1" s="18"/>
      <c r="R1" s="18"/>
      <c r="S1" s="31" t="s">
        <v>105</v>
      </c>
      <c r="T1" s="18"/>
      <c r="U1" s="18"/>
      <c r="V1" s="31" t="s">
        <v>100</v>
      </c>
      <c r="W1" s="18"/>
    </row>
    <row r="2" spans="1:23" ht="22" customHeight="1" thickBot="1" x14ac:dyDescent="0.4">
      <c r="A2" s="21" t="s">
        <v>5</v>
      </c>
      <c r="B2" s="22" t="s">
        <v>6</v>
      </c>
      <c r="C2" s="22" t="s">
        <v>7</v>
      </c>
      <c r="D2" s="18">
        <v>36</v>
      </c>
      <c r="E2" s="29">
        <v>323</v>
      </c>
      <c r="F2" s="30">
        <v>0.11145510835913312</v>
      </c>
      <c r="G2" s="18"/>
      <c r="H2" s="18"/>
      <c r="O2" s="18" t="s">
        <v>100</v>
      </c>
      <c r="P2" s="32">
        <v>0</v>
      </c>
      <c r="Q2" s="18"/>
      <c r="R2" s="18"/>
      <c r="S2" s="18" t="s">
        <v>100</v>
      </c>
      <c r="T2" s="30">
        <v>0.1749271137026239</v>
      </c>
      <c r="U2" s="18"/>
      <c r="V2" s="18" t="s">
        <v>100</v>
      </c>
      <c r="W2" s="30">
        <v>3.9666206058467839E-3</v>
      </c>
    </row>
    <row r="3" spans="1:23" ht="22" customHeight="1" thickBot="1" x14ac:dyDescent="0.4">
      <c r="A3" s="21" t="s">
        <v>8</v>
      </c>
      <c r="B3" s="22" t="s">
        <v>9</v>
      </c>
      <c r="C3" s="22" t="s">
        <v>10</v>
      </c>
      <c r="D3" s="18">
        <v>2</v>
      </c>
      <c r="E3" s="29">
        <v>339</v>
      </c>
      <c r="F3" s="30">
        <v>5.8997050147492625E-3</v>
      </c>
      <c r="G3" s="18"/>
      <c r="H3" s="18"/>
      <c r="O3" s="18" t="s">
        <v>101</v>
      </c>
      <c r="P3" s="32">
        <v>0</v>
      </c>
      <c r="Q3" s="18"/>
      <c r="R3" s="18"/>
      <c r="S3" s="18" t="s">
        <v>101</v>
      </c>
      <c r="T3" s="30">
        <v>0.12797619047619047</v>
      </c>
      <c r="U3" s="18"/>
      <c r="V3" s="18" t="s">
        <v>101</v>
      </c>
      <c r="W3" s="32">
        <v>0</v>
      </c>
    </row>
    <row r="4" spans="1:23" ht="22" customHeight="1" thickBot="1" x14ac:dyDescent="0.4">
      <c r="A4" s="21" t="s">
        <v>11</v>
      </c>
      <c r="B4" s="22" t="s">
        <v>6</v>
      </c>
      <c r="C4" s="22" t="s">
        <v>12</v>
      </c>
      <c r="D4" s="18">
        <v>27</v>
      </c>
      <c r="E4" s="29">
        <v>161</v>
      </c>
      <c r="F4" s="30">
        <v>0.16770186335403728</v>
      </c>
      <c r="G4" s="18"/>
      <c r="H4" s="18"/>
      <c r="O4" s="18" t="s">
        <v>102</v>
      </c>
      <c r="P4" s="32">
        <v>0</v>
      </c>
      <c r="Q4" s="18"/>
      <c r="R4" s="18"/>
      <c r="S4" s="18" t="s">
        <v>102</v>
      </c>
      <c r="T4" s="30">
        <v>0.15485564304461943</v>
      </c>
      <c r="U4" s="18"/>
      <c r="V4" s="18" t="s">
        <v>102</v>
      </c>
      <c r="W4" s="30">
        <v>1.7441860465116279E-2</v>
      </c>
    </row>
    <row r="5" spans="1:23" ht="22" customHeight="1" thickBot="1" x14ac:dyDescent="0.4">
      <c r="A5" s="21" t="s">
        <v>13</v>
      </c>
      <c r="B5" s="22" t="s">
        <v>3</v>
      </c>
      <c r="C5" s="22" t="s">
        <v>14</v>
      </c>
      <c r="D5" s="18">
        <v>21</v>
      </c>
      <c r="E5" s="29">
        <v>416</v>
      </c>
      <c r="F5" s="30">
        <v>5.0480769230769232E-2</v>
      </c>
      <c r="G5" s="18"/>
      <c r="H5" s="18"/>
      <c r="O5" s="18" t="s">
        <v>103</v>
      </c>
      <c r="P5" s="32">
        <v>0</v>
      </c>
      <c r="Q5" s="18"/>
      <c r="R5" s="18"/>
      <c r="S5" s="18" t="s">
        <v>103</v>
      </c>
      <c r="T5" s="30">
        <v>8.0459770114942528E-2</v>
      </c>
      <c r="U5" s="18"/>
      <c r="V5" s="18" t="s">
        <v>103</v>
      </c>
      <c r="W5" s="30">
        <v>9.0497737556561094E-3</v>
      </c>
    </row>
    <row r="6" spans="1:23" ht="22" customHeight="1" thickBot="1" x14ac:dyDescent="0.4">
      <c r="A6" s="21" t="s">
        <v>15</v>
      </c>
      <c r="B6" s="22" t="s">
        <v>16</v>
      </c>
      <c r="C6" s="22" t="s">
        <v>17</v>
      </c>
      <c r="D6" s="18">
        <v>60</v>
      </c>
      <c r="E6" s="29">
        <v>343</v>
      </c>
      <c r="F6" s="30">
        <v>0.1749271137026239</v>
      </c>
      <c r="G6" s="18"/>
      <c r="H6" s="18"/>
      <c r="O6" s="18"/>
      <c r="P6" s="18"/>
      <c r="Q6" s="18"/>
      <c r="R6" s="18"/>
      <c r="S6" s="18"/>
      <c r="T6" s="18"/>
      <c r="U6" s="18"/>
      <c r="V6" s="18"/>
      <c r="W6" s="18"/>
    </row>
    <row r="7" spans="1:23" ht="22" customHeight="1" thickBot="1" x14ac:dyDescent="0.4">
      <c r="A7" s="21" t="s">
        <v>18</v>
      </c>
      <c r="B7" s="22" t="s">
        <v>19</v>
      </c>
      <c r="C7" s="22" t="s">
        <v>20</v>
      </c>
      <c r="D7" s="18">
        <v>0</v>
      </c>
      <c r="E7" s="29">
        <v>168</v>
      </c>
      <c r="F7" s="18">
        <v>0</v>
      </c>
      <c r="G7" s="18"/>
      <c r="H7" s="18"/>
      <c r="O7" s="18"/>
      <c r="P7" s="18"/>
      <c r="Q7" s="18"/>
      <c r="R7" s="18"/>
      <c r="S7" s="18"/>
      <c r="T7" s="18"/>
      <c r="U7" s="18"/>
      <c r="V7" s="18"/>
      <c r="W7" s="18"/>
    </row>
    <row r="8" spans="1:23" ht="22" customHeight="1" thickBot="1" x14ac:dyDescent="0.4">
      <c r="A8" s="21" t="s">
        <v>21</v>
      </c>
      <c r="B8" s="22" t="s">
        <v>3</v>
      </c>
      <c r="C8" s="22" t="s">
        <v>22</v>
      </c>
      <c r="D8" s="18">
        <v>20</v>
      </c>
      <c r="E8" s="29">
        <v>421</v>
      </c>
      <c r="F8" s="30">
        <v>4.7505938242280284E-2</v>
      </c>
      <c r="G8" s="18"/>
      <c r="H8" s="18"/>
      <c r="O8" s="31" t="s">
        <v>110</v>
      </c>
      <c r="P8" s="18"/>
      <c r="Q8" s="18"/>
      <c r="R8" s="18"/>
      <c r="S8" s="31" t="s">
        <v>102</v>
      </c>
      <c r="T8" s="18"/>
    </row>
    <row r="9" spans="1:23" ht="22" customHeight="1" thickBot="1" x14ac:dyDescent="0.4">
      <c r="A9" s="21" t="s">
        <v>23</v>
      </c>
      <c r="B9" s="22" t="s">
        <v>6</v>
      </c>
      <c r="C9" s="22" t="s">
        <v>24</v>
      </c>
      <c r="D9" s="18">
        <v>1</v>
      </c>
      <c r="E9" s="29">
        <v>301</v>
      </c>
      <c r="F9" s="30">
        <v>3.3222591362126247E-3</v>
      </c>
      <c r="G9" s="18"/>
      <c r="H9" s="18"/>
      <c r="O9" s="18" t="s">
        <v>100</v>
      </c>
      <c r="P9" s="30">
        <v>3.000296912114014E-2</v>
      </c>
      <c r="Q9" s="18"/>
      <c r="R9" s="18"/>
      <c r="S9" s="18" t="s">
        <v>100</v>
      </c>
      <c r="T9" s="30">
        <v>9.6211523577042157E-2</v>
      </c>
    </row>
    <row r="10" spans="1:23" ht="22" customHeight="1" thickBot="1" x14ac:dyDescent="0.4">
      <c r="A10" s="21" t="s">
        <v>25</v>
      </c>
      <c r="B10" s="22" t="s">
        <v>26</v>
      </c>
      <c r="C10" s="22" t="s">
        <v>27</v>
      </c>
      <c r="D10" s="18">
        <v>0</v>
      </c>
      <c r="E10" s="29">
        <v>165</v>
      </c>
      <c r="F10" s="18">
        <v>0</v>
      </c>
      <c r="G10" s="18"/>
      <c r="H10" s="18"/>
      <c r="O10" s="18" t="s">
        <v>101</v>
      </c>
      <c r="P10" s="30">
        <v>1.8633540372670808E-2</v>
      </c>
      <c r="Q10" s="18"/>
      <c r="R10" s="18"/>
      <c r="S10" s="18" t="s">
        <v>101</v>
      </c>
      <c r="T10" s="30">
        <v>3.0612244897959183E-2</v>
      </c>
    </row>
    <row r="11" spans="1:23" ht="22" customHeight="1" thickBot="1" x14ac:dyDescent="0.4">
      <c r="A11" s="23" t="s">
        <v>28</v>
      </c>
      <c r="B11" s="24" t="s">
        <v>29</v>
      </c>
      <c r="C11" s="24" t="s">
        <v>30</v>
      </c>
      <c r="D11" s="18">
        <v>0</v>
      </c>
      <c r="E11" s="29">
        <v>232</v>
      </c>
      <c r="F11" s="18">
        <v>0</v>
      </c>
      <c r="G11" s="18"/>
      <c r="H11" s="18"/>
      <c r="O11" s="18" t="s">
        <v>102</v>
      </c>
      <c r="P11" s="30">
        <v>3.6855036855036855E-2</v>
      </c>
      <c r="Q11" s="18"/>
      <c r="R11" s="18"/>
      <c r="S11" s="18" t="s">
        <v>102</v>
      </c>
      <c r="T11" s="30">
        <v>6.6666666666666666E-2</v>
      </c>
    </row>
    <row r="12" spans="1:23" ht="22" customHeight="1" thickBot="1" x14ac:dyDescent="0.4">
      <c r="A12" s="23" t="s">
        <v>31</v>
      </c>
      <c r="B12" s="24" t="s">
        <v>32</v>
      </c>
      <c r="C12" s="24" t="s">
        <v>33</v>
      </c>
      <c r="D12" s="18">
        <v>0</v>
      </c>
      <c r="E12" s="29">
        <v>187</v>
      </c>
      <c r="F12" s="32">
        <v>0</v>
      </c>
      <c r="G12" s="18"/>
      <c r="H12" s="18"/>
      <c r="O12" s="18" t="s">
        <v>103</v>
      </c>
      <c r="P12" s="30">
        <v>1.1235955056179775E-2</v>
      </c>
      <c r="Q12" s="18"/>
      <c r="R12" s="18"/>
      <c r="S12" s="18" t="s">
        <v>103</v>
      </c>
      <c r="T12" s="30">
        <v>3.1674208144796379E-2</v>
      </c>
    </row>
    <row r="13" spans="1:23" ht="22" customHeight="1" thickBot="1" x14ac:dyDescent="0.4">
      <c r="A13" s="23" t="s">
        <v>34</v>
      </c>
      <c r="B13" s="24" t="s">
        <v>35</v>
      </c>
      <c r="C13" s="24" t="s">
        <v>36</v>
      </c>
      <c r="D13" s="18">
        <v>6</v>
      </c>
      <c r="E13" s="29">
        <v>322</v>
      </c>
      <c r="F13" s="30">
        <v>1.8633540372670808E-2</v>
      </c>
      <c r="G13" s="18"/>
      <c r="H13" s="18"/>
      <c r="O13" s="18"/>
      <c r="P13" s="18"/>
      <c r="Q13" s="18"/>
      <c r="R13" s="18"/>
      <c r="S13" s="18"/>
      <c r="T13" s="18"/>
    </row>
    <row r="14" spans="1:23" ht="22" customHeight="1" thickBot="1" x14ac:dyDescent="0.4">
      <c r="A14" s="23" t="s">
        <v>37</v>
      </c>
      <c r="B14" s="24" t="s">
        <v>3</v>
      </c>
      <c r="C14" s="24" t="s">
        <v>38</v>
      </c>
      <c r="D14" s="18">
        <v>12</v>
      </c>
      <c r="E14" s="29">
        <v>412</v>
      </c>
      <c r="F14" s="30">
        <v>2.9126213592233011E-2</v>
      </c>
      <c r="G14" s="18"/>
      <c r="H14" s="18"/>
      <c r="I14" s="18"/>
    </row>
    <row r="15" spans="1:23" ht="22" customHeight="1" thickBot="1" x14ac:dyDescent="0.4">
      <c r="A15" s="23" t="s">
        <v>39</v>
      </c>
      <c r="B15" s="24" t="s">
        <v>40</v>
      </c>
      <c r="C15" s="24" t="s">
        <v>41</v>
      </c>
      <c r="D15" s="18">
        <v>0</v>
      </c>
      <c r="E15" s="29">
        <v>306</v>
      </c>
      <c r="F15" s="32">
        <v>0</v>
      </c>
      <c r="G15" s="18"/>
      <c r="H15" s="18"/>
      <c r="I15" s="18"/>
    </row>
    <row r="16" spans="1:23" ht="22" customHeight="1" thickBot="1" x14ac:dyDescent="0.4">
      <c r="A16" s="23" t="s">
        <v>42</v>
      </c>
      <c r="B16" s="24" t="s">
        <v>43</v>
      </c>
      <c r="C16" s="24" t="s">
        <v>44</v>
      </c>
      <c r="D16" s="18">
        <v>86</v>
      </c>
      <c r="E16" s="29">
        <v>672</v>
      </c>
      <c r="F16" s="30">
        <v>0.12797619047619047</v>
      </c>
      <c r="G16" s="18"/>
      <c r="H16" s="18"/>
      <c r="I16" s="18"/>
    </row>
    <row r="17" spans="1:15" ht="22" customHeight="1" thickBot="1" x14ac:dyDescent="0.4">
      <c r="A17" s="23" t="s">
        <v>45</v>
      </c>
      <c r="B17" s="24" t="s">
        <v>46</v>
      </c>
      <c r="C17" s="24" t="s">
        <v>47</v>
      </c>
      <c r="D17" s="18">
        <v>5</v>
      </c>
      <c r="E17" s="29">
        <v>336</v>
      </c>
      <c r="F17" s="30">
        <v>1.488095238095238E-2</v>
      </c>
      <c r="G17" s="18"/>
      <c r="H17" s="18"/>
      <c r="I17" s="18"/>
    </row>
    <row r="18" spans="1:15" ht="22" customHeight="1" thickBot="1" x14ac:dyDescent="0.4">
      <c r="A18" s="23" t="s">
        <v>48</v>
      </c>
      <c r="B18" s="24" t="s">
        <v>3</v>
      </c>
      <c r="C18" s="24" t="s">
        <v>49</v>
      </c>
      <c r="D18" s="18">
        <v>22</v>
      </c>
      <c r="E18" s="29">
        <v>451</v>
      </c>
      <c r="F18" s="30">
        <v>4.878048780487805E-2</v>
      </c>
      <c r="G18" s="18"/>
      <c r="H18" s="18"/>
      <c r="I18" s="18"/>
    </row>
    <row r="19" spans="1:15" ht="22" customHeight="1" thickBot="1" x14ac:dyDescent="0.4">
      <c r="A19" s="23" t="s">
        <v>50</v>
      </c>
      <c r="B19" s="24" t="s">
        <v>51</v>
      </c>
      <c r="C19" s="24" t="s">
        <v>52</v>
      </c>
      <c r="D19" s="18">
        <v>9</v>
      </c>
      <c r="E19" s="29">
        <v>294</v>
      </c>
      <c r="F19" s="30">
        <v>3.0612244897959183E-2</v>
      </c>
      <c r="G19" s="18"/>
      <c r="H19" s="18"/>
      <c r="I19" s="18"/>
    </row>
    <row r="20" spans="1:15" ht="22" customHeight="1" thickBot="1" x14ac:dyDescent="0.4">
      <c r="A20" s="25" t="s">
        <v>53</v>
      </c>
      <c r="B20" s="26" t="s">
        <v>35</v>
      </c>
      <c r="C20" s="26" t="s">
        <v>54</v>
      </c>
      <c r="D20" s="18">
        <v>8</v>
      </c>
      <c r="E20" s="29">
        <v>329</v>
      </c>
      <c r="F20" s="30">
        <v>2.4316109422492401E-2</v>
      </c>
      <c r="G20" s="18"/>
      <c r="H20" s="18"/>
      <c r="I20" s="18"/>
    </row>
    <row r="21" spans="1:15" ht="22" customHeight="1" thickBot="1" x14ac:dyDescent="0.4">
      <c r="A21" s="25" t="s">
        <v>55</v>
      </c>
      <c r="B21" s="26" t="s">
        <v>16</v>
      </c>
      <c r="C21" s="26" t="s">
        <v>56</v>
      </c>
      <c r="D21" s="18">
        <v>31</v>
      </c>
      <c r="E21" s="29">
        <v>366</v>
      </c>
      <c r="F21" s="30">
        <v>8.4699453551912565E-2</v>
      </c>
      <c r="G21" s="18"/>
      <c r="H21" s="18"/>
      <c r="I21" s="18"/>
    </row>
    <row r="22" spans="1:15" ht="22" customHeight="1" thickBot="1" x14ac:dyDescent="0.4">
      <c r="A22" s="25" t="s">
        <v>57</v>
      </c>
      <c r="B22" s="26" t="s">
        <v>3</v>
      </c>
      <c r="C22" s="26" t="s">
        <v>58</v>
      </c>
      <c r="D22" s="18">
        <v>23</v>
      </c>
      <c r="E22" s="29">
        <v>427</v>
      </c>
      <c r="F22" s="30">
        <v>5.3864168618266976E-2</v>
      </c>
      <c r="G22" s="18"/>
      <c r="H22" s="18"/>
      <c r="I22" s="18"/>
    </row>
    <row r="23" spans="1:15" ht="22" customHeight="1" thickBot="1" x14ac:dyDescent="0.4">
      <c r="A23" s="25" t="s">
        <v>59</v>
      </c>
      <c r="B23" s="26" t="s">
        <v>3</v>
      </c>
      <c r="C23" s="26" t="s">
        <v>60</v>
      </c>
      <c r="D23" s="18">
        <v>3</v>
      </c>
      <c r="E23" s="29">
        <v>172</v>
      </c>
      <c r="F23" s="30">
        <v>1.7441860465116279E-2</v>
      </c>
      <c r="G23" s="18"/>
      <c r="H23" s="18"/>
      <c r="I23" s="18"/>
      <c r="J23" s="18"/>
      <c r="K23" s="18"/>
      <c r="L23" s="18"/>
      <c r="M23" s="18"/>
      <c r="N23" s="18"/>
      <c r="O23" s="18"/>
    </row>
    <row r="24" spans="1:15" ht="22" customHeight="1" thickBot="1" x14ac:dyDescent="0.4">
      <c r="A24" s="25" t="s">
        <v>61</v>
      </c>
      <c r="B24" s="26" t="s">
        <v>26</v>
      </c>
      <c r="C24" s="26" t="s">
        <v>62</v>
      </c>
      <c r="D24" s="18">
        <v>0</v>
      </c>
      <c r="E24" s="29">
        <v>295</v>
      </c>
      <c r="F24" s="18">
        <v>0</v>
      </c>
      <c r="G24" s="18"/>
      <c r="H24" s="18"/>
      <c r="I24" s="18"/>
      <c r="J24" s="18"/>
      <c r="K24" s="18"/>
      <c r="L24" s="18"/>
      <c r="M24" s="18"/>
      <c r="N24" s="18"/>
      <c r="O24" s="18"/>
    </row>
    <row r="25" spans="1:15" ht="22" customHeight="1" thickBot="1" x14ac:dyDescent="0.4">
      <c r="A25" s="25" t="s">
        <v>63</v>
      </c>
      <c r="B25" s="26" t="s">
        <v>64</v>
      </c>
      <c r="C25" s="26" t="s">
        <v>65</v>
      </c>
      <c r="D25" s="18">
        <v>0</v>
      </c>
      <c r="E25" s="29">
        <v>259</v>
      </c>
      <c r="F25" s="18">
        <v>0</v>
      </c>
      <c r="G25" s="18"/>
      <c r="H25" s="18"/>
      <c r="I25" s="18"/>
      <c r="J25" s="18"/>
      <c r="K25" s="18"/>
      <c r="L25" s="18"/>
      <c r="M25" s="18"/>
      <c r="N25" s="18"/>
      <c r="O25" s="18"/>
    </row>
    <row r="26" spans="1:15" ht="22" customHeight="1" thickBot="1" x14ac:dyDescent="0.4">
      <c r="A26" s="25" t="s">
        <v>66</v>
      </c>
      <c r="B26" s="26" t="s">
        <v>6</v>
      </c>
      <c r="C26" s="26" t="s">
        <v>67</v>
      </c>
      <c r="D26" s="18">
        <v>59</v>
      </c>
      <c r="E26" s="29">
        <v>381</v>
      </c>
      <c r="F26" s="30">
        <v>0.15485564304461943</v>
      </c>
      <c r="G26" s="18"/>
      <c r="H26" s="18"/>
      <c r="I26" s="18"/>
      <c r="J26" s="18"/>
      <c r="K26" s="18"/>
      <c r="L26" s="18"/>
      <c r="M26" s="18"/>
      <c r="N26" s="18"/>
      <c r="O26" s="18"/>
    </row>
    <row r="27" spans="1:15" ht="22" customHeight="1" thickBot="1" x14ac:dyDescent="0.4">
      <c r="A27" s="25" t="s">
        <v>68</v>
      </c>
      <c r="B27" s="26" t="s">
        <v>16</v>
      </c>
      <c r="C27" s="26" t="s">
        <v>69</v>
      </c>
      <c r="D27" s="18">
        <v>15</v>
      </c>
      <c r="E27" s="29">
        <v>407</v>
      </c>
      <c r="F27" s="30">
        <v>3.6855036855036855E-2</v>
      </c>
      <c r="G27" s="18"/>
      <c r="H27" s="18"/>
      <c r="I27" s="18"/>
      <c r="J27" s="18"/>
      <c r="K27" s="18"/>
      <c r="L27" s="18"/>
      <c r="M27" s="18"/>
      <c r="N27" s="18"/>
      <c r="O27" s="18"/>
    </row>
    <row r="28" spans="1:15" ht="22" customHeight="1" thickBot="1" x14ac:dyDescent="0.4">
      <c r="A28" s="25" t="s">
        <v>70</v>
      </c>
      <c r="B28" s="26" t="s">
        <v>71</v>
      </c>
      <c r="C28" s="26" t="s">
        <v>72</v>
      </c>
      <c r="D28" s="18">
        <v>37</v>
      </c>
      <c r="E28" s="29">
        <v>555</v>
      </c>
      <c r="F28" s="30">
        <v>6.6666666666666666E-2</v>
      </c>
      <c r="G28" s="18"/>
      <c r="H28" s="18"/>
      <c r="I28" s="18"/>
      <c r="J28" s="18"/>
      <c r="K28" s="18"/>
      <c r="L28" s="18"/>
      <c r="M28" s="18"/>
      <c r="N28" s="18"/>
      <c r="O28" s="18"/>
    </row>
    <row r="29" spans="1:15" ht="22" customHeight="1" thickBot="1" x14ac:dyDescent="0.4">
      <c r="A29" s="27" t="s">
        <v>73</v>
      </c>
      <c r="B29" s="28" t="s">
        <v>3</v>
      </c>
      <c r="C29" s="28" t="s">
        <v>74</v>
      </c>
      <c r="D29" s="18">
        <v>2</v>
      </c>
      <c r="E29" s="29">
        <v>221</v>
      </c>
      <c r="F29" s="30">
        <v>9.0497737556561094E-3</v>
      </c>
      <c r="G29" s="18"/>
      <c r="H29" s="18"/>
      <c r="I29" s="18"/>
      <c r="J29" s="18"/>
      <c r="K29" s="18"/>
      <c r="L29" s="18"/>
      <c r="M29" s="18"/>
      <c r="N29" s="18"/>
      <c r="O29" s="18"/>
    </row>
    <row r="30" spans="1:15" ht="22" customHeight="1" thickBot="1" x14ac:dyDescent="0.4">
      <c r="A30" s="27" t="s">
        <v>75</v>
      </c>
      <c r="B30" s="28" t="s">
        <v>76</v>
      </c>
      <c r="C30" s="28" t="s">
        <v>77</v>
      </c>
      <c r="D30" s="18">
        <v>3</v>
      </c>
      <c r="E30" s="29">
        <v>293</v>
      </c>
      <c r="F30" s="30">
        <v>1.0238907849829351E-2</v>
      </c>
      <c r="G30" s="18"/>
      <c r="H30" s="18"/>
      <c r="I30" s="18"/>
      <c r="J30" s="18"/>
      <c r="K30" s="18"/>
      <c r="L30" s="18"/>
      <c r="M30" s="18"/>
      <c r="N30" s="18"/>
      <c r="O30" s="18"/>
    </row>
    <row r="31" spans="1:15" ht="22" customHeight="1" thickBot="1" x14ac:dyDescent="0.4">
      <c r="A31" s="27" t="s">
        <v>78</v>
      </c>
      <c r="B31" s="28" t="s">
        <v>6</v>
      </c>
      <c r="C31" s="28" t="s">
        <v>79</v>
      </c>
      <c r="D31" s="18">
        <v>12</v>
      </c>
      <c r="E31" s="29">
        <v>421</v>
      </c>
      <c r="F31" s="30">
        <v>2.8503562945368172E-2</v>
      </c>
      <c r="G31" s="18"/>
      <c r="H31" s="18"/>
      <c r="I31" s="18"/>
      <c r="J31" s="18"/>
      <c r="K31" s="18"/>
      <c r="L31" s="18"/>
      <c r="M31" s="18"/>
      <c r="N31" s="18"/>
      <c r="O31" s="18"/>
    </row>
    <row r="32" spans="1:15" ht="22" customHeight="1" thickBot="1" x14ac:dyDescent="0.4">
      <c r="A32" s="27" t="s">
        <v>80</v>
      </c>
      <c r="B32" s="28" t="s">
        <v>81</v>
      </c>
      <c r="C32" s="28" t="s">
        <v>82</v>
      </c>
      <c r="D32" s="18">
        <v>1</v>
      </c>
      <c r="E32" s="29">
        <v>374</v>
      </c>
      <c r="F32" s="30">
        <v>2.6737967914438501E-3</v>
      </c>
      <c r="G32" s="18"/>
      <c r="H32" s="18"/>
      <c r="I32" s="18"/>
      <c r="J32" s="18"/>
      <c r="K32" s="18"/>
      <c r="L32" s="18"/>
      <c r="M32" s="18"/>
      <c r="N32" s="18"/>
      <c r="O32" s="18"/>
    </row>
    <row r="33" spans="1:6" ht="22" customHeight="1" thickBot="1" x14ac:dyDescent="0.4">
      <c r="A33" s="27" t="s">
        <v>83</v>
      </c>
      <c r="B33" s="28" t="s">
        <v>84</v>
      </c>
      <c r="C33" s="28" t="s">
        <v>85</v>
      </c>
      <c r="D33" s="18">
        <v>14</v>
      </c>
      <c r="E33" s="29">
        <v>442</v>
      </c>
      <c r="F33" s="30">
        <v>3.1674208144796379E-2</v>
      </c>
    </row>
    <row r="34" spans="1:6" ht="22" customHeight="1" thickBot="1" x14ac:dyDescent="0.4">
      <c r="A34" s="27" t="s">
        <v>86</v>
      </c>
      <c r="B34" s="28" t="s">
        <v>3</v>
      </c>
      <c r="C34" s="28" t="s">
        <v>87</v>
      </c>
      <c r="D34" s="18">
        <v>21</v>
      </c>
      <c r="E34" s="29">
        <v>261</v>
      </c>
      <c r="F34" s="30">
        <v>8.0459770114942528E-2</v>
      </c>
    </row>
    <row r="35" spans="1:6" ht="22" customHeight="1" thickBot="1" x14ac:dyDescent="0.4">
      <c r="A35" s="27" t="s">
        <v>88</v>
      </c>
      <c r="B35" s="28" t="s">
        <v>64</v>
      </c>
      <c r="C35" s="28" t="s">
        <v>89</v>
      </c>
      <c r="D35" s="18">
        <v>0</v>
      </c>
      <c r="E35" s="29">
        <v>271</v>
      </c>
      <c r="F35" s="18">
        <v>0</v>
      </c>
    </row>
    <row r="36" spans="1:6" ht="22" customHeight="1" thickBot="1" x14ac:dyDescent="0.4">
      <c r="A36" s="27" t="s">
        <v>90</v>
      </c>
      <c r="B36" s="28" t="s">
        <v>91</v>
      </c>
      <c r="C36" s="28" t="s">
        <v>92</v>
      </c>
      <c r="D36" s="18">
        <v>4</v>
      </c>
      <c r="E36" s="29">
        <v>356</v>
      </c>
      <c r="F36" s="30">
        <v>1.1235955056179775E-2</v>
      </c>
    </row>
    <row r="37" spans="1:6" ht="22" customHeight="1" thickBot="1" x14ac:dyDescent="0.4">
      <c r="A37" s="27" t="s">
        <v>93</v>
      </c>
      <c r="B37" s="28" t="s">
        <v>3</v>
      </c>
      <c r="C37" s="28" t="s">
        <v>94</v>
      </c>
      <c r="D37" s="18">
        <v>15</v>
      </c>
      <c r="E37" s="29">
        <v>332</v>
      </c>
      <c r="F37" s="30">
        <v>4.5180722891566265E-2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20D8E-8772-4F89-840A-3EE01430D231}">
  <dimension ref="A1:Z37"/>
  <sheetViews>
    <sheetView zoomScale="55" zoomScaleNormal="55" workbookViewId="0"/>
  </sheetViews>
  <sheetFormatPr defaultRowHeight="14.5" x14ac:dyDescent="0.35"/>
  <cols>
    <col min="2" max="2" width="17.36328125" customWidth="1"/>
    <col min="3" max="3" width="24.1796875" customWidth="1"/>
  </cols>
  <sheetData>
    <row r="1" spans="1:26" ht="22" customHeight="1" thickBot="1" x14ac:dyDescent="0.55000000000000004">
      <c r="A1" s="35" t="s">
        <v>2</v>
      </c>
      <c r="B1" s="36" t="s">
        <v>3</v>
      </c>
      <c r="C1" s="36" t="s">
        <v>4</v>
      </c>
      <c r="D1" s="34">
        <v>3</v>
      </c>
      <c r="E1" s="45">
        <v>400</v>
      </c>
      <c r="F1" s="46">
        <v>7.4999999999999997E-3</v>
      </c>
      <c r="G1" s="34"/>
      <c r="H1" s="17"/>
      <c r="I1" s="16"/>
      <c r="J1" s="16"/>
      <c r="K1" s="16"/>
      <c r="L1" s="16"/>
      <c r="M1" s="33"/>
      <c r="R1" s="47" t="s">
        <v>104</v>
      </c>
      <c r="S1" s="34"/>
      <c r="T1" s="34"/>
      <c r="U1" s="34"/>
      <c r="V1" s="47" t="s">
        <v>105</v>
      </c>
      <c r="W1" s="34"/>
      <c r="X1" s="34"/>
      <c r="Y1" s="47" t="s">
        <v>100</v>
      </c>
      <c r="Z1" s="34"/>
    </row>
    <row r="2" spans="1:26" ht="22" customHeight="1" thickBot="1" x14ac:dyDescent="0.4">
      <c r="A2" s="37" t="s">
        <v>5</v>
      </c>
      <c r="B2" s="38" t="s">
        <v>6</v>
      </c>
      <c r="C2" s="38" t="s">
        <v>7</v>
      </c>
      <c r="D2" s="34">
        <v>0</v>
      </c>
      <c r="E2" s="45">
        <v>323</v>
      </c>
      <c r="F2" s="34">
        <v>0</v>
      </c>
      <c r="G2" s="34"/>
      <c r="H2" s="34"/>
      <c r="I2" s="34"/>
      <c r="J2" s="47"/>
      <c r="K2" s="47"/>
      <c r="L2" s="34"/>
      <c r="M2" s="47"/>
      <c r="R2" s="34" t="s">
        <v>100</v>
      </c>
      <c r="S2" s="48">
        <v>0</v>
      </c>
      <c r="T2" s="34"/>
      <c r="U2" s="34"/>
      <c r="V2" s="34" t="s">
        <v>100</v>
      </c>
      <c r="W2" s="46">
        <v>1.9230769230769232E-2</v>
      </c>
      <c r="X2" s="34"/>
      <c r="Y2" s="34" t="s">
        <v>100</v>
      </c>
      <c r="Z2" s="34">
        <v>0</v>
      </c>
    </row>
    <row r="3" spans="1:26" ht="22" customHeight="1" thickBot="1" x14ac:dyDescent="0.4">
      <c r="A3" s="37" t="s">
        <v>8</v>
      </c>
      <c r="B3" s="38" t="s">
        <v>9</v>
      </c>
      <c r="C3" s="38" t="s">
        <v>10</v>
      </c>
      <c r="D3" s="34">
        <v>3</v>
      </c>
      <c r="E3" s="45">
        <v>339</v>
      </c>
      <c r="F3" s="46">
        <v>8.8495575221238937E-3</v>
      </c>
      <c r="G3" s="34"/>
      <c r="H3" s="34"/>
      <c r="I3" s="34"/>
      <c r="J3" s="34"/>
      <c r="K3" s="46"/>
      <c r="L3" s="34"/>
      <c r="M3" s="34"/>
      <c r="R3" s="34" t="s">
        <v>101</v>
      </c>
      <c r="S3" s="48">
        <v>0</v>
      </c>
      <c r="T3" s="34"/>
      <c r="U3" s="34"/>
      <c r="V3" s="34" t="s">
        <v>101</v>
      </c>
      <c r="W3" s="46">
        <v>3.0612244897959183E-2</v>
      </c>
      <c r="X3" s="34"/>
      <c r="Y3" s="34" t="s">
        <v>101</v>
      </c>
      <c r="Z3" s="46">
        <v>2.4271844660194173E-3</v>
      </c>
    </row>
    <row r="4" spans="1:26" ht="22" customHeight="1" thickBot="1" x14ac:dyDescent="0.4">
      <c r="A4" s="37" t="s">
        <v>11</v>
      </c>
      <c r="B4" s="38" t="s">
        <v>6</v>
      </c>
      <c r="C4" s="38" t="s">
        <v>12</v>
      </c>
      <c r="D4" s="34">
        <v>0</v>
      </c>
      <c r="E4" s="45">
        <v>161</v>
      </c>
      <c r="F4" s="34">
        <v>0</v>
      </c>
      <c r="G4" s="34"/>
      <c r="H4" s="34"/>
      <c r="I4" s="34"/>
      <c r="J4" s="34"/>
      <c r="K4" s="34"/>
      <c r="L4" s="34"/>
      <c r="M4" s="34"/>
      <c r="R4" s="34" t="s">
        <v>102</v>
      </c>
      <c r="S4" s="48">
        <v>0</v>
      </c>
      <c r="T4" s="34"/>
      <c r="U4" s="34"/>
      <c r="V4" s="34" t="s">
        <v>102</v>
      </c>
      <c r="W4" s="46">
        <v>2.8828828828828829E-2</v>
      </c>
      <c r="X4" s="34"/>
      <c r="Y4" s="34" t="s">
        <v>102</v>
      </c>
      <c r="Z4" s="46">
        <v>2.4570024570024569E-3</v>
      </c>
    </row>
    <row r="5" spans="1:26" ht="22" customHeight="1" thickBot="1" x14ac:dyDescent="0.4">
      <c r="A5" s="37" t="s">
        <v>13</v>
      </c>
      <c r="B5" s="38" t="s">
        <v>3</v>
      </c>
      <c r="C5" s="38" t="s">
        <v>14</v>
      </c>
      <c r="D5" s="34">
        <v>8</v>
      </c>
      <c r="E5" s="45">
        <v>416</v>
      </c>
      <c r="F5" s="46">
        <v>1.9230769230769232E-2</v>
      </c>
      <c r="G5" s="34"/>
      <c r="H5" s="34"/>
      <c r="I5" s="34"/>
      <c r="J5" s="34"/>
      <c r="K5" s="46"/>
      <c r="L5" s="34"/>
      <c r="M5" s="34"/>
      <c r="R5" s="34" t="s">
        <v>103</v>
      </c>
      <c r="S5" s="48">
        <v>0</v>
      </c>
      <c r="T5" s="34"/>
      <c r="U5" s="34"/>
      <c r="V5" s="34" t="s">
        <v>103</v>
      </c>
      <c r="W5" s="46">
        <v>3.0120481927710843E-2</v>
      </c>
      <c r="X5" s="34"/>
      <c r="Y5" s="34" t="s">
        <v>103</v>
      </c>
      <c r="Z5" s="34">
        <v>0</v>
      </c>
    </row>
    <row r="6" spans="1:26" ht="22" customHeight="1" thickBot="1" x14ac:dyDescent="0.4">
      <c r="A6" s="37" t="s">
        <v>15</v>
      </c>
      <c r="B6" s="38" t="s">
        <v>16</v>
      </c>
      <c r="C6" s="38" t="s">
        <v>17</v>
      </c>
      <c r="D6" s="34">
        <v>3</v>
      </c>
      <c r="E6" s="45">
        <v>343</v>
      </c>
      <c r="F6" s="46">
        <v>8.7463556851311956E-3</v>
      </c>
      <c r="G6" s="34"/>
      <c r="H6" s="34"/>
      <c r="I6" s="34"/>
      <c r="J6" s="34"/>
      <c r="K6" s="46"/>
      <c r="L6" s="34"/>
      <c r="M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22" customHeight="1" thickBot="1" x14ac:dyDescent="0.4">
      <c r="A7" s="37" t="s">
        <v>18</v>
      </c>
      <c r="B7" s="38" t="s">
        <v>19</v>
      </c>
      <c r="C7" s="38" t="s">
        <v>20</v>
      </c>
      <c r="D7" s="34">
        <v>0</v>
      </c>
      <c r="E7" s="45">
        <v>168</v>
      </c>
      <c r="F7" s="34">
        <v>0</v>
      </c>
      <c r="G7" s="34"/>
      <c r="H7" s="34"/>
      <c r="I7" s="34"/>
      <c r="J7" s="34"/>
      <c r="K7" s="46"/>
      <c r="L7" s="34"/>
      <c r="M7" s="34"/>
      <c r="R7" s="34"/>
      <c r="S7" s="34"/>
      <c r="T7" s="34"/>
      <c r="U7" s="34"/>
      <c r="V7" s="34"/>
      <c r="W7" s="34"/>
      <c r="X7" s="34"/>
      <c r="Y7" s="34"/>
      <c r="Z7" s="34"/>
    </row>
    <row r="8" spans="1:26" ht="22" customHeight="1" thickBot="1" x14ac:dyDescent="0.4">
      <c r="A8" s="37" t="s">
        <v>21</v>
      </c>
      <c r="B8" s="38" t="s">
        <v>3</v>
      </c>
      <c r="C8" s="38" t="s">
        <v>22</v>
      </c>
      <c r="D8" s="34">
        <v>1</v>
      </c>
      <c r="E8" s="45">
        <v>421</v>
      </c>
      <c r="F8" s="46">
        <v>2.3752969121140144E-3</v>
      </c>
      <c r="G8" s="34"/>
      <c r="H8" s="34"/>
      <c r="I8" s="34"/>
      <c r="J8" s="34"/>
      <c r="K8" s="34"/>
      <c r="L8" s="34"/>
      <c r="M8" s="34"/>
      <c r="R8" s="47" t="s">
        <v>110</v>
      </c>
      <c r="S8" s="34"/>
      <c r="T8" s="34"/>
      <c r="U8" s="34"/>
      <c r="V8" s="47" t="s">
        <v>102</v>
      </c>
      <c r="W8" s="34"/>
    </row>
    <row r="9" spans="1:26" ht="22" customHeight="1" thickBot="1" x14ac:dyDescent="0.4">
      <c r="A9" s="37" t="s">
        <v>23</v>
      </c>
      <c r="B9" s="38" t="s">
        <v>6</v>
      </c>
      <c r="C9" s="38" t="s">
        <v>24</v>
      </c>
      <c r="D9" s="34">
        <v>0</v>
      </c>
      <c r="E9" s="45">
        <v>301</v>
      </c>
      <c r="F9" s="34">
        <v>0</v>
      </c>
      <c r="G9" s="34"/>
      <c r="H9" s="34"/>
      <c r="I9" s="34"/>
      <c r="J9" s="49"/>
      <c r="K9" s="34"/>
      <c r="L9" s="34"/>
      <c r="M9" s="34"/>
      <c r="R9" s="34" t="s">
        <v>100</v>
      </c>
      <c r="S9" s="46">
        <v>1.1876484560570072E-3</v>
      </c>
      <c r="T9" s="34"/>
      <c r="U9" s="34"/>
      <c r="V9" s="34" t="s">
        <v>100</v>
      </c>
      <c r="W9" s="46">
        <v>8.4347667638483975E-3</v>
      </c>
    </row>
    <row r="10" spans="1:26" ht="22" customHeight="1" thickBot="1" x14ac:dyDescent="0.4">
      <c r="A10" s="37" t="s">
        <v>25</v>
      </c>
      <c r="B10" s="38" t="s">
        <v>26</v>
      </c>
      <c r="C10" s="38" t="s">
        <v>27</v>
      </c>
      <c r="D10" s="34">
        <v>0</v>
      </c>
      <c r="E10" s="45">
        <v>165</v>
      </c>
      <c r="F10" s="34">
        <v>0</v>
      </c>
      <c r="G10" s="34"/>
      <c r="H10" s="34"/>
      <c r="I10" s="34"/>
      <c r="R10" s="34" t="s">
        <v>101</v>
      </c>
      <c r="S10" s="46">
        <v>8.9285714285714281E-3</v>
      </c>
      <c r="T10" s="34"/>
      <c r="U10" s="34"/>
      <c r="V10" s="34" t="s">
        <v>101</v>
      </c>
      <c r="W10" s="46">
        <v>1.3303769401330377E-2</v>
      </c>
    </row>
    <row r="11" spans="1:26" ht="22" customHeight="1" thickBot="1" x14ac:dyDescent="0.4">
      <c r="A11" s="39" t="s">
        <v>28</v>
      </c>
      <c r="B11" s="40" t="s">
        <v>29</v>
      </c>
      <c r="C11" s="40" t="s">
        <v>30</v>
      </c>
      <c r="D11" s="34">
        <v>0</v>
      </c>
      <c r="E11" s="45">
        <v>232</v>
      </c>
      <c r="F11" s="34">
        <v>0</v>
      </c>
      <c r="G11" s="34"/>
      <c r="H11" s="34"/>
      <c r="I11" s="34"/>
      <c r="R11" s="34" t="s">
        <v>102</v>
      </c>
      <c r="S11" s="46">
        <v>7.874015748031496E-3</v>
      </c>
      <c r="T11" s="34"/>
      <c r="U11" s="34"/>
      <c r="V11" s="34" t="s">
        <v>102</v>
      </c>
      <c r="W11" s="46">
        <v>1.1709601873536301E-2</v>
      </c>
    </row>
    <row r="12" spans="1:26" ht="22" customHeight="1" thickBot="1" x14ac:dyDescent="0.4">
      <c r="A12" s="39" t="s">
        <v>31</v>
      </c>
      <c r="B12" s="40" t="s">
        <v>32</v>
      </c>
      <c r="C12" s="40" t="s">
        <v>33</v>
      </c>
      <c r="D12" s="34">
        <v>3</v>
      </c>
      <c r="E12" s="45">
        <v>187</v>
      </c>
      <c r="F12" s="46">
        <v>1.6042780748663103E-2</v>
      </c>
      <c r="G12" s="34"/>
      <c r="H12" s="34"/>
      <c r="I12" s="34"/>
      <c r="R12" s="34" t="s">
        <v>103</v>
      </c>
      <c r="S12" s="46">
        <v>9.0497737556561094E-3</v>
      </c>
      <c r="T12" s="34"/>
      <c r="U12" s="34"/>
      <c r="V12" s="34" t="s">
        <v>103</v>
      </c>
      <c r="W12" s="46">
        <v>1.1235955056179775E-2</v>
      </c>
    </row>
    <row r="13" spans="1:26" ht="22" customHeight="1" thickBot="1" x14ac:dyDescent="0.4">
      <c r="A13" s="39" t="s">
        <v>34</v>
      </c>
      <c r="B13" s="40" t="s">
        <v>35</v>
      </c>
      <c r="C13" s="40" t="s">
        <v>36</v>
      </c>
      <c r="D13" s="34">
        <v>0</v>
      </c>
      <c r="E13" s="45">
        <v>322</v>
      </c>
      <c r="F13" s="34">
        <v>0</v>
      </c>
      <c r="G13" s="34"/>
      <c r="H13" s="34"/>
      <c r="I13" s="34"/>
    </row>
    <row r="14" spans="1:26" ht="22" customHeight="1" thickBot="1" x14ac:dyDescent="0.4">
      <c r="A14" s="39" t="s">
        <v>37</v>
      </c>
      <c r="B14" s="40" t="s">
        <v>3</v>
      </c>
      <c r="C14" s="40" t="s">
        <v>38</v>
      </c>
      <c r="D14" s="34">
        <v>1</v>
      </c>
      <c r="E14" s="45">
        <v>412</v>
      </c>
      <c r="F14" s="46">
        <v>2.4271844660194173E-3</v>
      </c>
      <c r="G14" s="34"/>
      <c r="H14" s="34"/>
      <c r="I14" s="34"/>
    </row>
    <row r="15" spans="1:26" ht="22" customHeight="1" thickBot="1" x14ac:dyDescent="0.4">
      <c r="A15" s="39" t="s">
        <v>39</v>
      </c>
      <c r="B15" s="40" t="s">
        <v>40</v>
      </c>
      <c r="C15" s="40" t="s">
        <v>41</v>
      </c>
      <c r="D15" s="34">
        <v>2</v>
      </c>
      <c r="E15" s="45">
        <v>306</v>
      </c>
      <c r="F15" s="46">
        <v>6.5359477124183009E-3</v>
      </c>
      <c r="G15" s="34"/>
      <c r="H15" s="34"/>
      <c r="I15" s="34"/>
    </row>
    <row r="16" spans="1:26" ht="22" customHeight="1" thickBot="1" x14ac:dyDescent="0.4">
      <c r="A16" s="39" t="s">
        <v>42</v>
      </c>
      <c r="B16" s="40" t="s">
        <v>43</v>
      </c>
      <c r="C16" s="40" t="s">
        <v>44</v>
      </c>
      <c r="D16" s="34">
        <v>8</v>
      </c>
      <c r="E16" s="45">
        <v>672</v>
      </c>
      <c r="F16" s="46">
        <v>1.1904761904761904E-2</v>
      </c>
      <c r="G16" s="34"/>
      <c r="H16" s="34"/>
      <c r="I16" s="34"/>
    </row>
    <row r="17" spans="1:15" ht="22" customHeight="1" thickBot="1" x14ac:dyDescent="0.4">
      <c r="A17" s="39" t="s">
        <v>45</v>
      </c>
      <c r="B17" s="40" t="s">
        <v>46</v>
      </c>
      <c r="C17" s="40" t="s">
        <v>47</v>
      </c>
      <c r="D17" s="34">
        <v>3</v>
      </c>
      <c r="E17" s="45">
        <v>336</v>
      </c>
      <c r="F17" s="46">
        <v>8.9285714285714281E-3</v>
      </c>
      <c r="G17" s="34"/>
      <c r="H17" s="34"/>
      <c r="I17" s="34"/>
    </row>
    <row r="18" spans="1:15" ht="22" customHeight="1" thickBot="1" x14ac:dyDescent="0.4">
      <c r="A18" s="39" t="s">
        <v>48</v>
      </c>
      <c r="B18" s="40" t="s">
        <v>3</v>
      </c>
      <c r="C18" s="40" t="s">
        <v>49</v>
      </c>
      <c r="D18" s="34">
        <v>6</v>
      </c>
      <c r="E18" s="45">
        <v>451</v>
      </c>
      <c r="F18" s="46">
        <v>1.3303769401330377E-2</v>
      </c>
      <c r="G18" s="34"/>
      <c r="H18" s="34"/>
      <c r="I18" s="34"/>
    </row>
    <row r="19" spans="1:15" ht="22" customHeight="1" thickBot="1" x14ac:dyDescent="0.4">
      <c r="A19" s="39" t="s">
        <v>50</v>
      </c>
      <c r="B19" s="40" t="s">
        <v>51</v>
      </c>
      <c r="C19" s="40" t="s">
        <v>52</v>
      </c>
      <c r="D19" s="34">
        <v>9</v>
      </c>
      <c r="E19" s="45">
        <v>294</v>
      </c>
      <c r="F19" s="46">
        <v>3.0612244897959183E-2</v>
      </c>
      <c r="G19" s="34"/>
      <c r="H19" s="34"/>
      <c r="I19" s="34"/>
    </row>
    <row r="20" spans="1:15" ht="22" customHeight="1" thickBot="1" x14ac:dyDescent="0.4">
      <c r="A20" s="41" t="s">
        <v>53</v>
      </c>
      <c r="B20" s="42" t="s">
        <v>35</v>
      </c>
      <c r="C20" s="42" t="s">
        <v>54</v>
      </c>
      <c r="D20" s="34">
        <v>1</v>
      </c>
      <c r="E20" s="45">
        <v>329</v>
      </c>
      <c r="F20" s="46">
        <v>3.0395136778115501E-3</v>
      </c>
      <c r="G20" s="34"/>
      <c r="H20" s="34"/>
      <c r="I20" s="34"/>
    </row>
    <row r="21" spans="1:15" ht="22" customHeight="1" thickBot="1" x14ac:dyDescent="0.4">
      <c r="A21" s="41" t="s">
        <v>55</v>
      </c>
      <c r="B21" s="42" t="s">
        <v>16</v>
      </c>
      <c r="C21" s="42" t="s">
        <v>56</v>
      </c>
      <c r="D21" s="34">
        <v>4</v>
      </c>
      <c r="E21" s="45">
        <v>366</v>
      </c>
      <c r="F21" s="46">
        <v>1.092896174863388E-2</v>
      </c>
      <c r="G21" s="34"/>
      <c r="H21" s="34"/>
      <c r="I21" s="34"/>
    </row>
    <row r="22" spans="1:15" ht="22" customHeight="1" thickBot="1" x14ac:dyDescent="0.4">
      <c r="A22" s="41" t="s">
        <v>57</v>
      </c>
      <c r="B22" s="42" t="s">
        <v>3</v>
      </c>
      <c r="C22" s="42" t="s">
        <v>58</v>
      </c>
      <c r="D22" s="34">
        <v>5</v>
      </c>
      <c r="E22" s="45">
        <v>427</v>
      </c>
      <c r="F22" s="46">
        <v>1.1709601873536301E-2</v>
      </c>
      <c r="G22" s="34"/>
      <c r="H22" s="34"/>
      <c r="I22" s="34"/>
      <c r="J22" s="34"/>
      <c r="K22" s="34"/>
      <c r="L22" s="34"/>
      <c r="M22" s="34"/>
      <c r="N22" s="34"/>
      <c r="O22" s="34"/>
    </row>
    <row r="23" spans="1:15" ht="22" customHeight="1" thickBot="1" x14ac:dyDescent="0.4">
      <c r="A23" s="41" t="s">
        <v>59</v>
      </c>
      <c r="B23" s="42" t="s">
        <v>3</v>
      </c>
      <c r="C23" s="42" t="s">
        <v>60</v>
      </c>
      <c r="D23" s="34">
        <v>3</v>
      </c>
      <c r="E23" s="45">
        <v>172</v>
      </c>
      <c r="F23" s="46">
        <v>1.7441860465116279E-2</v>
      </c>
      <c r="G23" s="34"/>
      <c r="H23" s="34"/>
      <c r="I23" s="34"/>
      <c r="J23" s="34"/>
      <c r="K23" s="34"/>
      <c r="L23" s="34"/>
      <c r="M23" s="34"/>
      <c r="N23" s="34"/>
      <c r="O23" s="34"/>
    </row>
    <row r="24" spans="1:15" ht="22" customHeight="1" thickBot="1" x14ac:dyDescent="0.4">
      <c r="A24" s="41" t="s">
        <v>61</v>
      </c>
      <c r="B24" s="42" t="s">
        <v>26</v>
      </c>
      <c r="C24" s="42" t="s">
        <v>62</v>
      </c>
      <c r="D24" s="34">
        <v>0</v>
      </c>
      <c r="E24" s="45">
        <v>295</v>
      </c>
      <c r="F24" s="34">
        <v>0</v>
      </c>
      <c r="G24" s="34"/>
      <c r="H24" s="34"/>
      <c r="I24" s="34"/>
      <c r="J24" s="34"/>
      <c r="K24" s="34"/>
      <c r="L24" s="34"/>
      <c r="M24" s="34"/>
      <c r="N24" s="34"/>
      <c r="O24" s="34"/>
    </row>
    <row r="25" spans="1:15" ht="22" customHeight="1" thickBot="1" x14ac:dyDescent="0.4">
      <c r="A25" s="41" t="s">
        <v>63</v>
      </c>
      <c r="B25" s="42" t="s">
        <v>64</v>
      </c>
      <c r="C25" s="42" t="s">
        <v>65</v>
      </c>
      <c r="D25" s="34">
        <v>0</v>
      </c>
      <c r="E25" s="45">
        <v>259</v>
      </c>
      <c r="F25" s="34">
        <v>0</v>
      </c>
      <c r="G25" s="34"/>
      <c r="H25" s="34"/>
      <c r="I25" s="34"/>
      <c r="J25" s="34"/>
      <c r="K25" s="34"/>
      <c r="L25" s="34"/>
      <c r="M25" s="34"/>
      <c r="N25" s="34"/>
      <c r="O25" s="34"/>
    </row>
    <row r="26" spans="1:15" ht="22" customHeight="1" thickBot="1" x14ac:dyDescent="0.4">
      <c r="A26" s="41" t="s">
        <v>66</v>
      </c>
      <c r="B26" s="42" t="s">
        <v>6</v>
      </c>
      <c r="C26" s="42" t="s">
        <v>67</v>
      </c>
      <c r="D26" s="34">
        <v>3</v>
      </c>
      <c r="E26" s="45">
        <v>381</v>
      </c>
      <c r="F26" s="46">
        <v>7.874015748031496E-3</v>
      </c>
      <c r="G26" s="34"/>
      <c r="H26" s="34"/>
      <c r="I26" s="34"/>
      <c r="J26" s="34"/>
      <c r="K26" s="34"/>
      <c r="L26" s="34"/>
      <c r="M26" s="34"/>
      <c r="N26" s="34"/>
      <c r="O26" s="34"/>
    </row>
    <row r="27" spans="1:15" ht="22" customHeight="1" thickBot="1" x14ac:dyDescent="0.4">
      <c r="A27" s="41" t="s">
        <v>68</v>
      </c>
      <c r="B27" s="42" t="s">
        <v>16</v>
      </c>
      <c r="C27" s="42" t="s">
        <v>69</v>
      </c>
      <c r="D27" s="34">
        <v>1</v>
      </c>
      <c r="E27" s="45">
        <v>407</v>
      </c>
      <c r="F27" s="46">
        <v>2.4570024570024569E-3</v>
      </c>
      <c r="G27" s="34"/>
      <c r="H27" s="34"/>
      <c r="I27" s="34"/>
      <c r="J27" s="34"/>
      <c r="K27" s="34"/>
      <c r="L27" s="34"/>
      <c r="M27" s="34"/>
      <c r="N27" s="34"/>
      <c r="O27" s="34"/>
    </row>
    <row r="28" spans="1:15" ht="22" customHeight="1" thickBot="1" x14ac:dyDescent="0.4">
      <c r="A28" s="41" t="s">
        <v>70</v>
      </c>
      <c r="B28" s="42" t="s">
        <v>71</v>
      </c>
      <c r="C28" s="42" t="s">
        <v>72</v>
      </c>
      <c r="D28" s="34">
        <v>16</v>
      </c>
      <c r="E28" s="45">
        <v>555</v>
      </c>
      <c r="F28" s="46">
        <v>2.8828828828828829E-2</v>
      </c>
      <c r="G28" s="34"/>
      <c r="H28" s="34"/>
      <c r="I28" s="34"/>
      <c r="J28" s="34"/>
      <c r="K28" s="34"/>
      <c r="L28" s="34"/>
      <c r="M28" s="34"/>
      <c r="N28" s="34"/>
      <c r="O28" s="34"/>
    </row>
    <row r="29" spans="1:15" ht="22" customHeight="1" thickBot="1" x14ac:dyDescent="0.4">
      <c r="A29" s="43" t="s">
        <v>73</v>
      </c>
      <c r="B29" s="44" t="s">
        <v>3</v>
      </c>
      <c r="C29" s="44" t="s">
        <v>74</v>
      </c>
      <c r="D29" s="34">
        <v>2</v>
      </c>
      <c r="E29" s="45">
        <v>221</v>
      </c>
      <c r="F29" s="46">
        <v>9.0497737556561094E-3</v>
      </c>
      <c r="G29" s="34"/>
      <c r="H29" s="34"/>
      <c r="I29" s="34"/>
      <c r="J29" s="34"/>
      <c r="K29" s="34"/>
      <c r="L29" s="34"/>
      <c r="M29" s="34"/>
      <c r="N29" s="34"/>
      <c r="O29" s="34"/>
    </row>
    <row r="30" spans="1:15" ht="22" customHeight="1" thickBot="1" x14ac:dyDescent="0.4">
      <c r="A30" s="43" t="s">
        <v>75</v>
      </c>
      <c r="B30" s="44" t="s">
        <v>76</v>
      </c>
      <c r="C30" s="44" t="s">
        <v>77</v>
      </c>
      <c r="D30" s="34">
        <v>0</v>
      </c>
      <c r="E30" s="45">
        <v>293</v>
      </c>
      <c r="F30" s="34">
        <v>0</v>
      </c>
      <c r="G30" s="34"/>
      <c r="H30" s="34"/>
      <c r="I30" s="34"/>
      <c r="J30" s="34"/>
      <c r="K30" s="34"/>
      <c r="L30" s="34"/>
      <c r="M30" s="34"/>
      <c r="N30" s="34"/>
      <c r="O30" s="34"/>
    </row>
    <row r="31" spans="1:15" ht="22" customHeight="1" thickBot="1" x14ac:dyDescent="0.4">
      <c r="A31" s="43" t="s">
        <v>78</v>
      </c>
      <c r="B31" s="44" t="s">
        <v>6</v>
      </c>
      <c r="C31" s="44" t="s">
        <v>79</v>
      </c>
      <c r="D31" s="34">
        <v>4</v>
      </c>
      <c r="E31" s="45">
        <v>421</v>
      </c>
      <c r="F31" s="46">
        <v>9.5011876484560574E-3</v>
      </c>
      <c r="G31" s="34"/>
      <c r="H31" s="34"/>
      <c r="I31" s="34"/>
      <c r="J31" s="34"/>
      <c r="K31" s="34"/>
      <c r="L31" s="34"/>
      <c r="M31" s="34"/>
      <c r="N31" s="34"/>
      <c r="O31" s="34"/>
    </row>
    <row r="32" spans="1:15" ht="22" customHeight="1" thickBot="1" x14ac:dyDescent="0.4">
      <c r="A32" s="43" t="s">
        <v>80</v>
      </c>
      <c r="B32" s="44" t="s">
        <v>81</v>
      </c>
      <c r="C32" s="44" t="s">
        <v>82</v>
      </c>
      <c r="D32" s="34">
        <v>0</v>
      </c>
      <c r="E32" s="45">
        <v>374</v>
      </c>
      <c r="F32" s="34">
        <v>0</v>
      </c>
      <c r="G32" s="34"/>
      <c r="H32" s="34"/>
      <c r="I32" s="34"/>
      <c r="J32" s="34"/>
      <c r="K32" s="34"/>
      <c r="L32" s="34"/>
      <c r="M32" s="34"/>
      <c r="N32" s="34"/>
      <c r="O32" s="34"/>
    </row>
    <row r="33" spans="1:6" ht="22" customHeight="1" thickBot="1" x14ac:dyDescent="0.4">
      <c r="A33" s="43" t="s">
        <v>83</v>
      </c>
      <c r="B33" s="44" t="s">
        <v>84</v>
      </c>
      <c r="C33" s="44" t="s">
        <v>85</v>
      </c>
      <c r="D33" s="34">
        <v>9</v>
      </c>
      <c r="E33" s="45">
        <v>442</v>
      </c>
      <c r="F33" s="46">
        <v>2.0361990950226245E-2</v>
      </c>
    </row>
    <row r="34" spans="1:6" ht="22" customHeight="1" thickBot="1" x14ac:dyDescent="0.4">
      <c r="A34" s="43" t="s">
        <v>86</v>
      </c>
      <c r="B34" s="44" t="s">
        <v>3</v>
      </c>
      <c r="C34" s="44" t="s">
        <v>87</v>
      </c>
      <c r="D34" s="34">
        <v>2</v>
      </c>
      <c r="E34" s="45">
        <v>261</v>
      </c>
      <c r="F34" s="46">
        <v>7.6628352490421452E-3</v>
      </c>
    </row>
    <row r="35" spans="1:6" ht="22" customHeight="1" thickBot="1" x14ac:dyDescent="0.4">
      <c r="A35" s="43" t="s">
        <v>88</v>
      </c>
      <c r="B35" s="44" t="s">
        <v>64</v>
      </c>
      <c r="C35" s="44" t="s">
        <v>89</v>
      </c>
      <c r="D35" s="34">
        <v>0</v>
      </c>
      <c r="E35" s="45">
        <v>271</v>
      </c>
      <c r="F35" s="34">
        <v>0</v>
      </c>
    </row>
    <row r="36" spans="1:6" ht="22" customHeight="1" thickBot="1" x14ac:dyDescent="0.4">
      <c r="A36" s="43" t="s">
        <v>90</v>
      </c>
      <c r="B36" s="44" t="s">
        <v>91</v>
      </c>
      <c r="C36" s="44" t="s">
        <v>92</v>
      </c>
      <c r="D36" s="34">
        <v>4</v>
      </c>
      <c r="E36" s="45">
        <v>356</v>
      </c>
      <c r="F36" s="46">
        <v>1.1235955056179775E-2</v>
      </c>
    </row>
    <row r="37" spans="1:6" ht="22" customHeight="1" thickBot="1" x14ac:dyDescent="0.4">
      <c r="A37" s="43" t="s">
        <v>93</v>
      </c>
      <c r="B37" s="44" t="s">
        <v>3</v>
      </c>
      <c r="C37" s="44" t="s">
        <v>94</v>
      </c>
      <c r="D37" s="34">
        <v>10</v>
      </c>
      <c r="E37" s="45">
        <v>332</v>
      </c>
      <c r="F37" s="46">
        <v>3.0120481927710843E-2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8"/>
  <sheetViews>
    <sheetView zoomScale="55" zoomScaleNormal="55" workbookViewId="0"/>
  </sheetViews>
  <sheetFormatPr defaultRowHeight="14.5" x14ac:dyDescent="0.35"/>
  <cols>
    <col min="2" max="2" width="18.6328125" customWidth="1"/>
    <col min="3" max="3" width="24.1796875" customWidth="1"/>
  </cols>
  <sheetData>
    <row r="1" spans="1:5" ht="22" customHeight="1" thickBot="1" x14ac:dyDescent="0.4">
      <c r="A1" s="2" t="s">
        <v>2</v>
      </c>
      <c r="B1" s="3" t="s">
        <v>3</v>
      </c>
      <c r="C1" s="3" t="s">
        <v>4</v>
      </c>
      <c r="D1" t="s">
        <v>0</v>
      </c>
      <c r="E1" s="1">
        <v>400</v>
      </c>
    </row>
    <row r="2" spans="1:5" ht="22" customHeight="1" thickBot="1" x14ac:dyDescent="0.4">
      <c r="A2" s="4" t="s">
        <v>5</v>
      </c>
      <c r="B2" s="5" t="s">
        <v>6</v>
      </c>
      <c r="C2" s="5" t="s">
        <v>7</v>
      </c>
      <c r="D2" t="s">
        <v>0</v>
      </c>
      <c r="E2" s="1">
        <v>323</v>
      </c>
    </row>
    <row r="3" spans="1:5" ht="22" customHeight="1" thickBot="1" x14ac:dyDescent="0.4">
      <c r="A3" s="4" t="s">
        <v>8</v>
      </c>
      <c r="B3" s="5" t="s">
        <v>9</v>
      </c>
      <c r="C3" s="5" t="s">
        <v>10</v>
      </c>
      <c r="D3" t="s">
        <v>0</v>
      </c>
      <c r="E3" s="1">
        <v>339</v>
      </c>
    </row>
    <row r="4" spans="1:5" ht="22" customHeight="1" thickBot="1" x14ac:dyDescent="0.4">
      <c r="A4" s="4" t="s">
        <v>11</v>
      </c>
      <c r="B4" s="5" t="s">
        <v>6</v>
      </c>
      <c r="C4" s="5" t="s">
        <v>12</v>
      </c>
      <c r="D4" t="s">
        <v>0</v>
      </c>
      <c r="E4" s="1">
        <v>161</v>
      </c>
    </row>
    <row r="5" spans="1:5" ht="22" customHeight="1" thickBot="1" x14ac:dyDescent="0.4">
      <c r="A5" s="4" t="s">
        <v>13</v>
      </c>
      <c r="B5" s="5" t="s">
        <v>3</v>
      </c>
      <c r="C5" s="5" t="s">
        <v>14</v>
      </c>
      <c r="D5" t="s">
        <v>0</v>
      </c>
      <c r="E5" s="1">
        <v>416</v>
      </c>
    </row>
    <row r="6" spans="1:5" ht="22" customHeight="1" thickBot="1" x14ac:dyDescent="0.4">
      <c r="A6" s="4" t="s">
        <v>15</v>
      </c>
      <c r="B6" s="5" t="s">
        <v>16</v>
      </c>
      <c r="C6" s="5" t="s">
        <v>17</v>
      </c>
      <c r="D6" t="s">
        <v>0</v>
      </c>
      <c r="E6" s="1">
        <v>343</v>
      </c>
    </row>
    <row r="7" spans="1:5" ht="22" customHeight="1" thickBot="1" x14ac:dyDescent="0.4">
      <c r="A7" s="4" t="s">
        <v>18</v>
      </c>
      <c r="B7" s="5" t="s">
        <v>19</v>
      </c>
      <c r="C7" s="5" t="s">
        <v>20</v>
      </c>
      <c r="D7" t="s">
        <v>0</v>
      </c>
      <c r="E7" s="1">
        <v>168</v>
      </c>
    </row>
    <row r="8" spans="1:5" ht="22" customHeight="1" thickBot="1" x14ac:dyDescent="0.4">
      <c r="A8" s="4" t="s">
        <v>21</v>
      </c>
      <c r="B8" s="5" t="s">
        <v>3</v>
      </c>
      <c r="C8" s="5" t="s">
        <v>22</v>
      </c>
      <c r="D8" t="s">
        <v>0</v>
      </c>
      <c r="E8" s="1">
        <v>421</v>
      </c>
    </row>
    <row r="9" spans="1:5" ht="22" customHeight="1" thickBot="1" x14ac:dyDescent="0.4">
      <c r="A9" s="4" t="s">
        <v>23</v>
      </c>
      <c r="B9" s="5" t="s">
        <v>6</v>
      </c>
      <c r="C9" s="5" t="s">
        <v>24</v>
      </c>
      <c r="D9" t="s">
        <v>0</v>
      </c>
      <c r="E9" s="1">
        <v>301</v>
      </c>
    </row>
    <row r="10" spans="1:5" ht="22" customHeight="1" thickBot="1" x14ac:dyDescent="0.4">
      <c r="A10" s="4" t="s">
        <v>25</v>
      </c>
      <c r="B10" s="5" t="s">
        <v>26</v>
      </c>
      <c r="C10" s="5" t="s">
        <v>27</v>
      </c>
      <c r="D10" t="s">
        <v>0</v>
      </c>
      <c r="E10" s="1">
        <v>165</v>
      </c>
    </row>
    <row r="11" spans="1:5" ht="22" customHeight="1" thickBot="1" x14ac:dyDescent="0.4">
      <c r="A11" s="6" t="s">
        <v>28</v>
      </c>
      <c r="B11" s="7" t="s">
        <v>29</v>
      </c>
      <c r="C11" s="7" t="s">
        <v>30</v>
      </c>
      <c r="D11" t="s">
        <v>0</v>
      </c>
      <c r="E11" s="1">
        <v>232</v>
      </c>
    </row>
    <row r="12" spans="1:5" ht="22" customHeight="1" thickBot="1" x14ac:dyDescent="0.4">
      <c r="A12" s="6" t="s">
        <v>31</v>
      </c>
      <c r="B12" s="7" t="s">
        <v>32</v>
      </c>
      <c r="C12" s="7" t="s">
        <v>33</v>
      </c>
      <c r="D12" t="s">
        <v>0</v>
      </c>
      <c r="E12" s="1">
        <v>187</v>
      </c>
    </row>
    <row r="13" spans="1:5" ht="22" customHeight="1" thickBot="1" x14ac:dyDescent="0.4">
      <c r="A13" s="6" t="s">
        <v>34</v>
      </c>
      <c r="B13" s="7" t="s">
        <v>35</v>
      </c>
      <c r="C13" s="7" t="s">
        <v>36</v>
      </c>
      <c r="D13" t="s">
        <v>0</v>
      </c>
      <c r="E13" s="1">
        <v>322</v>
      </c>
    </row>
    <row r="14" spans="1:5" ht="22" customHeight="1" thickBot="1" x14ac:dyDescent="0.4">
      <c r="A14" s="6" t="s">
        <v>37</v>
      </c>
      <c r="B14" s="7" t="s">
        <v>3</v>
      </c>
      <c r="C14" s="7" t="s">
        <v>38</v>
      </c>
      <c r="D14" t="s">
        <v>0</v>
      </c>
      <c r="E14" s="1">
        <v>412</v>
      </c>
    </row>
    <row r="15" spans="1:5" ht="22" customHeight="1" thickBot="1" x14ac:dyDescent="0.4">
      <c r="A15" s="6" t="s">
        <v>39</v>
      </c>
      <c r="B15" s="7" t="s">
        <v>40</v>
      </c>
      <c r="C15" s="7" t="s">
        <v>41</v>
      </c>
      <c r="D15" t="s">
        <v>0</v>
      </c>
      <c r="E15" s="1">
        <v>306</v>
      </c>
    </row>
    <row r="16" spans="1:5" ht="22" customHeight="1" thickBot="1" x14ac:dyDescent="0.4">
      <c r="A16" s="6" t="s">
        <v>42</v>
      </c>
      <c r="B16" s="7" t="s">
        <v>43</v>
      </c>
      <c r="C16" s="7" t="s">
        <v>44</v>
      </c>
      <c r="D16" t="s">
        <v>0</v>
      </c>
      <c r="E16" s="1">
        <v>672</v>
      </c>
    </row>
    <row r="17" spans="1:5" ht="22" customHeight="1" thickBot="1" x14ac:dyDescent="0.4">
      <c r="A17" s="6" t="s">
        <v>45</v>
      </c>
      <c r="B17" s="7" t="s">
        <v>46</v>
      </c>
      <c r="C17" s="7" t="s">
        <v>47</v>
      </c>
      <c r="D17" t="s">
        <v>0</v>
      </c>
      <c r="E17" s="1">
        <v>336</v>
      </c>
    </row>
    <row r="18" spans="1:5" ht="22" customHeight="1" thickBot="1" x14ac:dyDescent="0.4">
      <c r="A18" s="6" t="s">
        <v>48</v>
      </c>
      <c r="B18" s="7" t="s">
        <v>3</v>
      </c>
      <c r="C18" s="7" t="s">
        <v>49</v>
      </c>
      <c r="D18" t="s">
        <v>0</v>
      </c>
      <c r="E18" s="1">
        <v>451</v>
      </c>
    </row>
    <row r="19" spans="1:5" ht="22" customHeight="1" thickBot="1" x14ac:dyDescent="0.4">
      <c r="A19" s="6" t="s">
        <v>50</v>
      </c>
      <c r="B19" s="7" t="s">
        <v>51</v>
      </c>
      <c r="C19" s="7" t="s">
        <v>52</v>
      </c>
      <c r="D19" t="s">
        <v>0</v>
      </c>
      <c r="E19" s="1">
        <v>294</v>
      </c>
    </row>
    <row r="20" spans="1:5" ht="22" customHeight="1" thickBot="1" x14ac:dyDescent="0.4">
      <c r="A20" s="8" t="s">
        <v>53</v>
      </c>
      <c r="B20" s="9" t="s">
        <v>35</v>
      </c>
      <c r="C20" s="9" t="s">
        <v>54</v>
      </c>
      <c r="D20" t="s">
        <v>0</v>
      </c>
      <c r="E20" s="1">
        <v>329</v>
      </c>
    </row>
    <row r="21" spans="1:5" ht="22" customHeight="1" thickBot="1" x14ac:dyDescent="0.4">
      <c r="A21" s="8" t="s">
        <v>55</v>
      </c>
      <c r="B21" s="9" t="s">
        <v>16</v>
      </c>
      <c r="C21" s="9" t="s">
        <v>56</v>
      </c>
      <c r="D21" t="s">
        <v>0</v>
      </c>
      <c r="E21" s="1">
        <v>366</v>
      </c>
    </row>
    <row r="22" spans="1:5" ht="22" customHeight="1" thickBot="1" x14ac:dyDescent="0.4">
      <c r="A22" s="8" t="s">
        <v>57</v>
      </c>
      <c r="B22" s="9" t="s">
        <v>3</v>
      </c>
      <c r="C22" s="9" t="s">
        <v>58</v>
      </c>
      <c r="D22" t="s">
        <v>0</v>
      </c>
      <c r="E22" s="1">
        <v>427</v>
      </c>
    </row>
    <row r="23" spans="1:5" ht="22" customHeight="1" thickBot="1" x14ac:dyDescent="0.4">
      <c r="A23" s="8" t="s">
        <v>59</v>
      </c>
      <c r="B23" s="9" t="s">
        <v>3</v>
      </c>
      <c r="C23" s="9" t="s">
        <v>60</v>
      </c>
      <c r="D23" t="s">
        <v>0</v>
      </c>
      <c r="E23" s="1">
        <v>172</v>
      </c>
    </row>
    <row r="24" spans="1:5" ht="22" customHeight="1" thickBot="1" x14ac:dyDescent="0.4">
      <c r="A24" s="8" t="s">
        <v>61</v>
      </c>
      <c r="B24" s="9" t="s">
        <v>26</v>
      </c>
      <c r="C24" s="9" t="s">
        <v>62</v>
      </c>
      <c r="D24" t="s">
        <v>0</v>
      </c>
      <c r="E24" s="1">
        <v>295</v>
      </c>
    </row>
    <row r="25" spans="1:5" ht="22" customHeight="1" thickBot="1" x14ac:dyDescent="0.4">
      <c r="A25" s="8" t="s">
        <v>63</v>
      </c>
      <c r="B25" s="9" t="s">
        <v>64</v>
      </c>
      <c r="C25" s="9" t="s">
        <v>65</v>
      </c>
      <c r="D25" t="s">
        <v>0</v>
      </c>
      <c r="E25" s="1">
        <v>259</v>
      </c>
    </row>
    <row r="26" spans="1:5" ht="22" customHeight="1" thickBot="1" x14ac:dyDescent="0.4">
      <c r="A26" s="8" t="s">
        <v>66</v>
      </c>
      <c r="B26" s="9" t="s">
        <v>6</v>
      </c>
      <c r="C26" s="9" t="s">
        <v>67</v>
      </c>
      <c r="D26" t="s">
        <v>0</v>
      </c>
      <c r="E26" s="1">
        <v>381</v>
      </c>
    </row>
    <row r="27" spans="1:5" ht="22" customHeight="1" thickBot="1" x14ac:dyDescent="0.4">
      <c r="A27" s="8" t="s">
        <v>68</v>
      </c>
      <c r="B27" s="9" t="s">
        <v>16</v>
      </c>
      <c r="C27" s="9" t="s">
        <v>69</v>
      </c>
      <c r="D27" t="s">
        <v>0</v>
      </c>
      <c r="E27" s="1">
        <v>407</v>
      </c>
    </row>
    <row r="28" spans="1:5" ht="22" customHeight="1" thickBot="1" x14ac:dyDescent="0.4">
      <c r="A28" s="8" t="s">
        <v>70</v>
      </c>
      <c r="B28" s="9" t="s">
        <v>71</v>
      </c>
      <c r="C28" s="9" t="s">
        <v>72</v>
      </c>
      <c r="D28" t="s">
        <v>0</v>
      </c>
      <c r="E28" s="1">
        <v>555</v>
      </c>
    </row>
    <row r="29" spans="1:5" ht="22" customHeight="1" thickBot="1" x14ac:dyDescent="0.4">
      <c r="A29" s="10" t="s">
        <v>73</v>
      </c>
      <c r="B29" s="11" t="s">
        <v>3</v>
      </c>
      <c r="C29" s="11" t="s">
        <v>74</v>
      </c>
      <c r="D29" t="s">
        <v>0</v>
      </c>
      <c r="E29" s="1">
        <v>221</v>
      </c>
    </row>
    <row r="30" spans="1:5" ht="22" customHeight="1" thickBot="1" x14ac:dyDescent="0.4">
      <c r="A30" s="10" t="s">
        <v>75</v>
      </c>
      <c r="B30" s="11" t="s">
        <v>76</v>
      </c>
      <c r="C30" s="11" t="s">
        <v>77</v>
      </c>
      <c r="D30" t="s">
        <v>0</v>
      </c>
      <c r="E30" s="1">
        <v>293</v>
      </c>
    </row>
    <row r="31" spans="1:5" ht="22" customHeight="1" thickBot="1" x14ac:dyDescent="0.4">
      <c r="A31" s="10" t="s">
        <v>78</v>
      </c>
      <c r="B31" s="11" t="s">
        <v>6</v>
      </c>
      <c r="C31" s="11" t="s">
        <v>79</v>
      </c>
      <c r="D31" t="s">
        <v>0</v>
      </c>
      <c r="E31" s="1">
        <v>421</v>
      </c>
    </row>
    <row r="32" spans="1:5" ht="22" customHeight="1" thickBot="1" x14ac:dyDescent="0.4">
      <c r="A32" s="10" t="s">
        <v>80</v>
      </c>
      <c r="B32" s="11" t="s">
        <v>81</v>
      </c>
      <c r="C32" s="11" t="s">
        <v>82</v>
      </c>
      <c r="D32" t="s">
        <v>0</v>
      </c>
      <c r="E32" s="1">
        <v>374</v>
      </c>
    </row>
    <row r="33" spans="1:5" ht="22" customHeight="1" thickBot="1" x14ac:dyDescent="0.4">
      <c r="A33" s="10" t="s">
        <v>83</v>
      </c>
      <c r="B33" s="11" t="s">
        <v>84</v>
      </c>
      <c r="C33" s="11" t="s">
        <v>85</v>
      </c>
      <c r="D33" t="s">
        <v>0</v>
      </c>
      <c r="E33" s="1">
        <v>442</v>
      </c>
    </row>
    <row r="34" spans="1:5" ht="22" customHeight="1" thickBot="1" x14ac:dyDescent="0.4">
      <c r="A34" s="10" t="s">
        <v>86</v>
      </c>
      <c r="B34" s="11" t="s">
        <v>3</v>
      </c>
      <c r="C34" s="11" t="s">
        <v>87</v>
      </c>
      <c r="D34" t="s">
        <v>0</v>
      </c>
      <c r="E34" s="1">
        <v>261</v>
      </c>
    </row>
    <row r="35" spans="1:5" ht="22" customHeight="1" thickBot="1" x14ac:dyDescent="0.4">
      <c r="A35" s="10" t="s">
        <v>88</v>
      </c>
      <c r="B35" s="11" t="s">
        <v>64</v>
      </c>
      <c r="C35" s="11" t="s">
        <v>89</v>
      </c>
      <c r="D35" t="s">
        <v>0</v>
      </c>
      <c r="E35" s="1">
        <v>271</v>
      </c>
    </row>
    <row r="36" spans="1:5" ht="22" customHeight="1" thickBot="1" x14ac:dyDescent="0.4">
      <c r="A36" s="10" t="s">
        <v>90</v>
      </c>
      <c r="B36" s="11" t="s">
        <v>91</v>
      </c>
      <c r="C36" s="11" t="s">
        <v>92</v>
      </c>
      <c r="D36" t="s">
        <v>0</v>
      </c>
      <c r="E36" s="1">
        <v>356</v>
      </c>
    </row>
    <row r="37" spans="1:5" ht="22" customHeight="1" thickBot="1" x14ac:dyDescent="0.4">
      <c r="A37" s="10" t="s">
        <v>93</v>
      </c>
      <c r="B37" s="11" t="s">
        <v>3</v>
      </c>
      <c r="C37" s="11" t="s">
        <v>94</v>
      </c>
      <c r="D37" t="s">
        <v>0</v>
      </c>
      <c r="E37" s="1">
        <v>332</v>
      </c>
    </row>
    <row r="38" spans="1:5" x14ac:dyDescent="0.35">
      <c r="D38" s="14" t="s">
        <v>108</v>
      </c>
      <c r="E38" s="14">
        <f>SUM(E1:E37)</f>
        <v>12411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8</vt:i4>
      </vt:variant>
    </vt:vector>
  </HeadingPairs>
  <TitlesOfParts>
    <vt:vector size="8" baseType="lpstr">
      <vt:lpstr>AKTIVITA</vt:lpstr>
      <vt:lpstr>PRŮMĚRNÁ DÉLKA TOKENU (ATL)</vt:lpstr>
      <vt:lpstr>VZDÁLENOST SLOVES (VD)</vt:lpstr>
      <vt:lpstr>MATTR, L=100</vt:lpstr>
      <vt:lpstr>MAMR</vt:lpstr>
      <vt:lpstr>ANGLICISMY</vt:lpstr>
      <vt:lpstr>VULGARISMY</vt:lpstr>
      <vt:lpstr>TOKENY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 Pavlištíková</dc:creator>
  <cp:lastModifiedBy>Lenovo</cp:lastModifiedBy>
  <dcterms:created xsi:type="dcterms:W3CDTF">2024-03-20T13:18:49Z</dcterms:created>
  <dcterms:modified xsi:type="dcterms:W3CDTF">2024-06-20T22:56:09Z</dcterms:modified>
</cp:coreProperties>
</file>