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406cdb4a37e65257/Área de Trabalho/Projetos de Programação/Snowman-ERP/docs/"/>
    </mc:Choice>
  </mc:AlternateContent>
  <xr:revisionPtr revIDLastSave="171" documentId="11_F25DC773A252ABDACC1048C5095E7CC05BDE58E7" xr6:coauthVersionLast="47" xr6:coauthVersionMax="47" xr10:uidLastSave="{8255E583-A3FA-43FD-9B9C-877998733A86}"/>
  <bookViews>
    <workbookView xWindow="0" yWindow="0" windowWidth="14400" windowHeight="15600" xr2:uid="{00000000-000D-0000-FFFF-FFFF00000000}"/>
  </bookViews>
  <sheets>
    <sheet name="Tabelas" sheetId="1" r:id="rId1"/>
    <sheet name="Gráficos" sheetId="2" r:id="rId2"/>
  </sheets>
  <definedNames>
    <definedName name="_xlchart.v1.0" hidden="1">Tabelas!$B$2:$B$13</definedName>
    <definedName name="_xlchart.v1.1" hidden="1">Tabelas!$B$9:$B$20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" l="1" a="1"/>
  <c r="L5" i="1" s="1"/>
  <c r="K5" i="1"/>
  <c r="J5" i="1"/>
  <c r="L2" i="1"/>
  <c r="K2" i="1"/>
  <c r="J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<sst xmlns="http://schemas.openxmlformats.org/spreadsheetml/2006/main" count="193" uniqueCount="153">
  <si>
    <t>Gerente</t>
  </si>
  <si>
    <t>Tipo de Pessoa</t>
  </si>
  <si>
    <t>User</t>
  </si>
  <si>
    <t>Manager</t>
  </si>
  <si>
    <t>Elaine Santos</t>
  </si>
  <si>
    <t>Felipe Martins</t>
  </si>
  <si>
    <t>Gabriela Rocha</t>
  </si>
  <si>
    <t>Henrique Lima</t>
  </si>
  <si>
    <t>Isabela Costa</t>
  </si>
  <si>
    <t>João Ribeiro</t>
  </si>
  <si>
    <t>Usuários gerenciados</t>
  </si>
  <si>
    <t>mês</t>
  </si>
  <si>
    <t>qtd de usuários criados</t>
  </si>
  <si>
    <t>Usuário</t>
  </si>
  <si>
    <t>Margaretha Shambrooke</t>
  </si>
  <si>
    <t>4.88</t>
  </si>
  <si>
    <t>Ailsun Kitteridge</t>
  </si>
  <si>
    <t>5.82</t>
  </si>
  <si>
    <t>Gaultiero Edmeads</t>
  </si>
  <si>
    <t>22.97</t>
  </si>
  <si>
    <t>Siouxie Diack</t>
  </si>
  <si>
    <t>32.16</t>
  </si>
  <si>
    <t>Egan Dowse</t>
  </si>
  <si>
    <t>34.28</t>
  </si>
  <si>
    <t>Rosemonde Schleswig-Holstein</t>
  </si>
  <si>
    <t>41.20</t>
  </si>
  <si>
    <t>Melita Moss</t>
  </si>
  <si>
    <t>43.06</t>
  </si>
  <si>
    <t>Sayre Krolle</t>
  </si>
  <si>
    <t>45.45</t>
  </si>
  <si>
    <t>Jude Pitblado</t>
  </si>
  <si>
    <t>45.78</t>
  </si>
  <si>
    <t>Kakalina Farlow</t>
  </si>
  <si>
    <t>53.99</t>
  </si>
  <si>
    <t>Jenine Headland</t>
  </si>
  <si>
    <t>69.70</t>
  </si>
  <si>
    <t>Reagen Abyss</t>
  </si>
  <si>
    <t>73.20</t>
  </si>
  <si>
    <t>Dael Pursey</t>
  </si>
  <si>
    <t>74.72</t>
  </si>
  <si>
    <t>Anders Gerretsen</t>
  </si>
  <si>
    <t>75.04</t>
  </si>
  <si>
    <t>Ramona Eassom</t>
  </si>
  <si>
    <t>77.87</t>
  </si>
  <si>
    <t>Crysta Geeritz</t>
  </si>
  <si>
    <t>81.80</t>
  </si>
  <si>
    <t>Joey Rabat</t>
  </si>
  <si>
    <t>81.84</t>
  </si>
  <si>
    <t>Troy Keough</t>
  </si>
  <si>
    <t>94.85</t>
  </si>
  <si>
    <t>Freddi Gillbey</t>
  </si>
  <si>
    <t>100.01</t>
  </si>
  <si>
    <t>Steffane de Guise</t>
  </si>
  <si>
    <t>103.96</t>
  </si>
  <si>
    <t>Sig Rolstone</t>
  </si>
  <si>
    <t>134.21</t>
  </si>
  <si>
    <t>Nick Bownde</t>
  </si>
  <si>
    <t>136.82</t>
  </si>
  <si>
    <t>Bel Harkness</t>
  </si>
  <si>
    <t>141.50</t>
  </si>
  <si>
    <t>Ardene Gallen</t>
  </si>
  <si>
    <t>144.59</t>
  </si>
  <si>
    <t>Berni Genever</t>
  </si>
  <si>
    <t>170.69</t>
  </si>
  <si>
    <t>Jeramie Iredell</t>
  </si>
  <si>
    <t>175.55</t>
  </si>
  <si>
    <t>Cristin Antrim</t>
  </si>
  <si>
    <t>206.25</t>
  </si>
  <si>
    <t>Amelia Kleewein</t>
  </si>
  <si>
    <t>229.56</t>
  </si>
  <si>
    <t>Freddie Reade</t>
  </si>
  <si>
    <t>234.81</t>
  </si>
  <si>
    <t>Neel Dyer</t>
  </si>
  <si>
    <t>241.37</t>
  </si>
  <si>
    <t>Julissa Schlagtmans</t>
  </si>
  <si>
    <t>245.62</t>
  </si>
  <si>
    <t>Jolee Stegel</t>
  </si>
  <si>
    <t>252.92</t>
  </si>
  <si>
    <t>Corny Rudall</t>
  </si>
  <si>
    <t>263.30</t>
  </si>
  <si>
    <t>Nevin Jurisch</t>
  </si>
  <si>
    <t>264.61</t>
  </si>
  <si>
    <t>Stanley Attenbrow</t>
  </si>
  <si>
    <t>274.64</t>
  </si>
  <si>
    <t>Lilian Salthouse</t>
  </si>
  <si>
    <t>290.99</t>
  </si>
  <si>
    <t>Lin Flute</t>
  </si>
  <si>
    <t>302.72</t>
  </si>
  <si>
    <t>Samuele Ahrend</t>
  </si>
  <si>
    <t>303.44</t>
  </si>
  <si>
    <t>Zerk Cousens</t>
  </si>
  <si>
    <t>323.73</t>
  </si>
  <si>
    <t>tempo desde última edição (em dias)</t>
  </si>
  <si>
    <t>ações por usuário</t>
  </si>
  <si>
    <t>Bond Drohun</t>
  </si>
  <si>
    <t>Aprilette Meade</t>
  </si>
  <si>
    <t>Britta Dicky</t>
  </si>
  <si>
    <t>Ardelia Iannuzzelli</t>
  </si>
  <si>
    <t>Anabelle Kaines</t>
  </si>
  <si>
    <t>Cordelie Rieflin</t>
  </si>
  <si>
    <t>Cyrus Caddick</t>
  </si>
  <si>
    <t>Bil Brimicombe</t>
  </si>
  <si>
    <t>Cyrus Brummitt</t>
  </si>
  <si>
    <t>Adena Wade</t>
  </si>
  <si>
    <t>Court Coytes</t>
  </si>
  <si>
    <t>Abbie Coxwell</t>
  </si>
  <si>
    <t>Germana Normaville</t>
  </si>
  <si>
    <t>Kissie Dallyn</t>
  </si>
  <si>
    <t>Tammy Burnsell</t>
  </si>
  <si>
    <t>Robena Bucksey</t>
  </si>
  <si>
    <t>Walsh Errichelli</t>
  </si>
  <si>
    <t>Ira Pedroni</t>
  </si>
  <si>
    <t>Kerr Graber</t>
  </si>
  <si>
    <t>Romain Dengate</t>
  </si>
  <si>
    <t>Shea Falla</t>
  </si>
  <si>
    <t>Kelly Huckfield</t>
  </si>
  <si>
    <t>Sena Van der Krui</t>
  </si>
  <si>
    <t>Elysee Lynnitt</t>
  </si>
  <si>
    <t>Tally Goudge</t>
  </si>
  <si>
    <t>Terrance Dudill</t>
  </si>
  <si>
    <t>Tonnie Chesney</t>
  </si>
  <si>
    <t>Lemmie Applewhite</t>
  </si>
  <si>
    <t>Swen Hoggan</t>
  </si>
  <si>
    <t>Othello Lamerton</t>
  </si>
  <si>
    <t>Marielle Collinson</t>
  </si>
  <si>
    <t>Loydie Westwater</t>
  </si>
  <si>
    <t>Mignon Piletic</t>
  </si>
  <si>
    <t>Cristina Wooldridge</t>
  </si>
  <si>
    <t>Erminia Ciubutaro</t>
  </si>
  <si>
    <t>Dorree Borthram</t>
  </si>
  <si>
    <t>Maureen Rodgman</t>
  </si>
  <si>
    <t>Hill Selway</t>
  </si>
  <si>
    <t>Stearn Steinson</t>
  </si>
  <si>
    <t>Serge Glacken</t>
  </si>
  <si>
    <t>Melisa Hefner</t>
  </si>
  <si>
    <t>junho - 2024</t>
  </si>
  <si>
    <t>julho - 2024</t>
  </si>
  <si>
    <t>agosto - 2024</t>
  </si>
  <si>
    <t>setembro - 2024</t>
  </si>
  <si>
    <t>outubro - 2024</t>
  </si>
  <si>
    <t>novembro - 2024</t>
  </si>
  <si>
    <t>dezembro - 2024</t>
  </si>
  <si>
    <t>janeiro - 2025</t>
  </si>
  <si>
    <t>fevereiro - 2025</t>
  </si>
  <si>
    <t>março - 2025</t>
  </si>
  <si>
    <t>abril - 2025</t>
  </si>
  <si>
    <t>maio - 2025</t>
  </si>
  <si>
    <t>media</t>
  </si>
  <si>
    <t>moda</t>
  </si>
  <si>
    <t>mediana</t>
  </si>
  <si>
    <t>coeficiente</t>
  </si>
  <si>
    <t>desvio padrão</t>
  </si>
  <si>
    <t>variância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</si>
</sst>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/>
    <xf numFmtId="0" fontId="2" fillId="0" borderId="0" xfId="0" applyFont="1" applyAlignme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171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/>
    <xf numFmtId="2" fontId="2" fillId="0" borderId="1" xfId="0" applyNumberFormat="1" applyFont="1" applyBorder="1" applyAlignment="1"/>
    <xf numFmtId="0" fontId="2" fillId="0" borderId="1" xfId="0" applyFont="1" applyBorder="1" applyAlignment="1">
      <alignment horizontal="center" vertical="center"/>
    </xf>
    <xf numFmtId="9" fontId="2" fillId="0" borderId="1" xfId="1" applyFont="1" applyBorder="1" applyAlignme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Tabelas!$H$1</c:f>
              <c:strCache>
                <c:ptCount val="1"/>
                <c:pt idx="0">
                  <c:v>Usuários gerenciados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Tabelas!$G$2:$G$7</c:f>
              <c:strCache>
                <c:ptCount val="6"/>
                <c:pt idx="0">
                  <c:v>Elaine Santos</c:v>
                </c:pt>
                <c:pt idx="1">
                  <c:v>Felipe Martins</c:v>
                </c:pt>
                <c:pt idx="2">
                  <c:v>Gabriela Rocha</c:v>
                </c:pt>
                <c:pt idx="3">
                  <c:v>Henrique Lima</c:v>
                </c:pt>
                <c:pt idx="4">
                  <c:v>Isabela Costa</c:v>
                </c:pt>
                <c:pt idx="5">
                  <c:v>João Ribeiro</c:v>
                </c:pt>
              </c:strCache>
            </c:strRef>
          </c:cat>
          <c:val>
            <c:numRef>
              <c:f>Tabelas!$H$2:$H$7</c:f>
              <c:numCache>
                <c:formatCode>General</c:formatCode>
                <c:ptCount val="6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FC-4332-BB78-B1F26B61C0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3432767"/>
        <c:axId val="513434207"/>
      </c:barChart>
      <c:catAx>
        <c:axId val="513432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3434207"/>
        <c:crosses val="autoZero"/>
        <c:auto val="1"/>
        <c:lblAlgn val="ctr"/>
        <c:lblOffset val="100"/>
        <c:noMultiLvlLbl val="0"/>
      </c:catAx>
      <c:valAx>
        <c:axId val="513434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3432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tipo de pessoa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Tabelas!$E$1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142-46CB-A052-635C0BC30AB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142-46CB-A052-635C0BC30AB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Tabelas!$D$2:$D$3</c:f>
              <c:strCache>
                <c:ptCount val="2"/>
                <c:pt idx="0">
                  <c:v>User</c:v>
                </c:pt>
                <c:pt idx="1">
                  <c:v>Manager</c:v>
                </c:pt>
              </c:strCache>
            </c:strRef>
          </c:cat>
          <c:val>
            <c:numRef>
              <c:f>Tabelas!$E$2:$E$3</c:f>
              <c:numCache>
                <c:formatCode>General</c:formatCode>
                <c:ptCount val="2"/>
                <c:pt idx="0">
                  <c:v>80</c:v>
                </c:pt>
                <c:pt idx="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142-46CB-A052-635C0BC30AB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quantidade de usuários criados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Tabelas!$B$1</c:f>
              <c:strCache>
                <c:ptCount val="1"/>
                <c:pt idx="0">
                  <c:v>qtd de usuários criados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Tabelas!$A$2:$A$13</c:f>
              <c:strCache>
                <c:ptCount val="12"/>
                <c:pt idx="0">
                  <c:v>junho - 2024</c:v>
                </c:pt>
                <c:pt idx="1">
                  <c:v>julho - 2024</c:v>
                </c:pt>
                <c:pt idx="2">
                  <c:v>agosto - 2024</c:v>
                </c:pt>
                <c:pt idx="3">
                  <c:v>setembro - 2024</c:v>
                </c:pt>
                <c:pt idx="4">
                  <c:v>outubro - 2024</c:v>
                </c:pt>
                <c:pt idx="5">
                  <c:v>novembro - 2024</c:v>
                </c:pt>
                <c:pt idx="6">
                  <c:v>dezembro - 2024</c:v>
                </c:pt>
                <c:pt idx="7">
                  <c:v>janeiro - 2025</c:v>
                </c:pt>
                <c:pt idx="8">
                  <c:v>fevereiro - 2025</c:v>
                </c:pt>
                <c:pt idx="9">
                  <c:v>março - 2025</c:v>
                </c:pt>
                <c:pt idx="10">
                  <c:v>abril - 2025</c:v>
                </c:pt>
                <c:pt idx="11">
                  <c:v>maio - 2025</c:v>
                </c:pt>
              </c:strCache>
            </c:strRef>
          </c:cat>
          <c:val>
            <c:numRef>
              <c:f>Tabelas!$B$2:$B$13</c:f>
              <c:numCache>
                <c:formatCode>General</c:formatCode>
                <c:ptCount val="12"/>
                <c:pt idx="0">
                  <c:v>8</c:v>
                </c:pt>
                <c:pt idx="1">
                  <c:v>8</c:v>
                </c:pt>
                <c:pt idx="2">
                  <c:v>9</c:v>
                </c:pt>
                <c:pt idx="3">
                  <c:v>4</c:v>
                </c:pt>
                <c:pt idx="4">
                  <c:v>3</c:v>
                </c:pt>
                <c:pt idx="5">
                  <c:v>9</c:v>
                </c:pt>
                <c:pt idx="6">
                  <c:v>6</c:v>
                </c:pt>
                <c:pt idx="7">
                  <c:v>6</c:v>
                </c:pt>
                <c:pt idx="8">
                  <c:v>3</c:v>
                </c:pt>
                <c:pt idx="9">
                  <c:v>11</c:v>
                </c:pt>
                <c:pt idx="10">
                  <c:v>7</c:v>
                </c:pt>
                <c:pt idx="1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95-4907-908E-1DF473CC5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6729343"/>
        <c:axId val="406727423"/>
      </c:lineChart>
      <c:catAx>
        <c:axId val="406729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06727423"/>
        <c:crosses val="autoZero"/>
        <c:auto val="1"/>
        <c:lblAlgn val="ctr"/>
        <c:lblOffset val="100"/>
        <c:noMultiLvlLbl val="0"/>
      </c:catAx>
      <c:valAx>
        <c:axId val="406727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06729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quantidade de usuários criados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6.9358705161854772E-2"/>
          <c:y val="0.19486111111111112"/>
          <c:w val="0.90286351706036749"/>
          <c:h val="0.637197433654126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Tabelas!$B$1</c:f>
              <c:strCache>
                <c:ptCount val="1"/>
                <c:pt idx="0">
                  <c:v>qtd de usuários criados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Tabelas!$A$2:$A$13</c:f>
              <c:strCache>
                <c:ptCount val="12"/>
                <c:pt idx="0">
                  <c:v>junho - 2024</c:v>
                </c:pt>
                <c:pt idx="1">
                  <c:v>julho - 2024</c:v>
                </c:pt>
                <c:pt idx="2">
                  <c:v>agosto - 2024</c:v>
                </c:pt>
                <c:pt idx="3">
                  <c:v>setembro - 2024</c:v>
                </c:pt>
                <c:pt idx="4">
                  <c:v>outubro - 2024</c:v>
                </c:pt>
                <c:pt idx="5">
                  <c:v>novembro - 2024</c:v>
                </c:pt>
                <c:pt idx="6">
                  <c:v>dezembro - 2024</c:v>
                </c:pt>
                <c:pt idx="7">
                  <c:v>janeiro - 2025</c:v>
                </c:pt>
                <c:pt idx="8">
                  <c:v>fevereiro - 2025</c:v>
                </c:pt>
                <c:pt idx="9">
                  <c:v>março - 2025</c:v>
                </c:pt>
                <c:pt idx="10">
                  <c:v>abril - 2025</c:v>
                </c:pt>
                <c:pt idx="11">
                  <c:v>maio - 2025</c:v>
                </c:pt>
              </c:strCache>
            </c:strRef>
          </c:cat>
          <c:val>
            <c:numRef>
              <c:f>Tabelas!$B$2:$B$13</c:f>
              <c:numCache>
                <c:formatCode>General</c:formatCode>
                <c:ptCount val="12"/>
                <c:pt idx="0">
                  <c:v>8</c:v>
                </c:pt>
                <c:pt idx="1">
                  <c:v>8</c:v>
                </c:pt>
                <c:pt idx="2">
                  <c:v>9</c:v>
                </c:pt>
                <c:pt idx="3">
                  <c:v>4</c:v>
                </c:pt>
                <c:pt idx="4">
                  <c:v>3</c:v>
                </c:pt>
                <c:pt idx="5">
                  <c:v>9</c:v>
                </c:pt>
                <c:pt idx="6">
                  <c:v>6</c:v>
                </c:pt>
                <c:pt idx="7">
                  <c:v>6</c:v>
                </c:pt>
                <c:pt idx="8">
                  <c:v>3</c:v>
                </c:pt>
                <c:pt idx="9">
                  <c:v>11</c:v>
                </c:pt>
                <c:pt idx="10">
                  <c:v>7</c:v>
                </c:pt>
                <c:pt idx="1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2F-462C-8FCA-2E1CC06A5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622226927"/>
        <c:axId val="622227407"/>
      </c:barChart>
      <c:catAx>
        <c:axId val="622226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22227407"/>
        <c:crosses val="autoZero"/>
        <c:auto val="1"/>
        <c:lblAlgn val="ctr"/>
        <c:lblOffset val="100"/>
        <c:noMultiLvlLbl val="0"/>
      </c:catAx>
      <c:valAx>
        <c:axId val="622227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22226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0</xdr:row>
      <xdr:rowOff>133350</xdr:rowOff>
    </xdr:from>
    <xdr:to>
      <xdr:col>8</xdr:col>
      <xdr:colOff>104775</xdr:colOff>
      <xdr:row>15</xdr:row>
      <xdr:rowOff>19050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A3F577B-A6ED-4099-9D92-AC403A81BD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361950</xdr:colOff>
      <xdr:row>0</xdr:row>
      <xdr:rowOff>123825</xdr:rowOff>
    </xdr:from>
    <xdr:to>
      <xdr:col>16</xdr:col>
      <xdr:colOff>57150</xdr:colOff>
      <xdr:row>15</xdr:row>
      <xdr:rowOff>9525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0A2596A-7661-490C-8A7C-EA695A22F4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342900</xdr:colOff>
      <xdr:row>16</xdr:row>
      <xdr:rowOff>0</xdr:rowOff>
    </xdr:from>
    <xdr:to>
      <xdr:col>8</xdr:col>
      <xdr:colOff>38100</xdr:colOff>
      <xdr:row>30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27FD595-D61E-4A76-823C-57AD46D693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247650</xdr:colOff>
      <xdr:row>16</xdr:row>
      <xdr:rowOff>28575</xdr:rowOff>
    </xdr:from>
    <xdr:to>
      <xdr:col>15</xdr:col>
      <xdr:colOff>552450</xdr:colOff>
      <xdr:row>30</xdr:row>
      <xdr:rowOff>104775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189F5D6-FAD5-4FEC-B24B-370E4DD4FB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499984740745262"/>
  </sheetPr>
  <dimension ref="A1:R81"/>
  <sheetViews>
    <sheetView tabSelected="1" topLeftCell="G1" zoomScale="85" zoomScaleNormal="85" workbookViewId="0">
      <selection activeCell="L5" sqref="L5"/>
    </sheetView>
  </sheetViews>
  <sheetFormatPr defaultRowHeight="14.25" x14ac:dyDescent="0.2"/>
  <cols>
    <col min="1" max="1" width="29.42578125" style="2" bestFit="1" customWidth="1"/>
    <col min="2" max="2" width="34.7109375" style="2" bestFit="1" customWidth="1"/>
    <col min="3" max="6" width="9.140625" style="2"/>
    <col min="7" max="7" width="14.28515625" style="2" bestFit="1" customWidth="1"/>
    <col min="8" max="9" width="20" style="2" bestFit="1" customWidth="1"/>
    <col min="10" max="10" width="13.5703125" style="2" bestFit="1" customWidth="1"/>
    <col min="11" max="11" width="8.85546875" style="2" bestFit="1" customWidth="1"/>
    <col min="12" max="12" width="11" style="2" bestFit="1" customWidth="1"/>
    <col min="13" max="13" width="9.140625" style="2"/>
    <col min="14" max="14" width="31.42578125" style="2" bestFit="1" customWidth="1"/>
    <col min="15" max="15" width="36.28515625" style="2" bestFit="1" customWidth="1"/>
    <col min="16" max="16" width="9.140625" style="2"/>
    <col min="17" max="17" width="32.140625" style="2" bestFit="1" customWidth="1"/>
    <col min="18" max="18" width="18.28515625" style="2" bestFit="1" customWidth="1"/>
    <col min="19" max="16384" width="9.140625" style="2"/>
  </cols>
  <sheetData>
    <row r="1" spans="1:18" x14ac:dyDescent="0.2">
      <c r="A1" s="1" t="s">
        <v>11</v>
      </c>
      <c r="B1" s="1" t="s">
        <v>12</v>
      </c>
      <c r="D1" s="1" t="s">
        <v>1</v>
      </c>
      <c r="E1" s="1"/>
      <c r="G1" s="1" t="s">
        <v>0</v>
      </c>
      <c r="H1" s="1" t="s">
        <v>10</v>
      </c>
      <c r="J1" s="3" t="s">
        <v>147</v>
      </c>
      <c r="K1" s="4" t="s">
        <v>148</v>
      </c>
      <c r="L1" s="3" t="s">
        <v>149</v>
      </c>
      <c r="N1" s="11" t="s">
        <v>13</v>
      </c>
      <c r="O1" s="12" t="s">
        <v>92</v>
      </c>
      <c r="Q1" s="12" t="s">
        <v>13</v>
      </c>
      <c r="R1" s="12" t="s">
        <v>93</v>
      </c>
    </row>
    <row r="2" spans="1:18" x14ac:dyDescent="0.2">
      <c r="A2" s="5" t="s">
        <v>135</v>
      </c>
      <c r="B2" s="6">
        <v>8</v>
      </c>
      <c r="D2" s="7" t="s">
        <v>2</v>
      </c>
      <c r="E2" s="7">
        <v>80</v>
      </c>
      <c r="G2" s="8" t="s">
        <v>4</v>
      </c>
      <c r="H2" s="8">
        <v>10</v>
      </c>
      <c r="J2" s="13">
        <f>AVERAGE($B$2:$B$13)</f>
        <v>6.666666666666667</v>
      </c>
      <c r="K2" s="14">
        <f>_xlfn.MODE.SNGL(B2:B13)</f>
        <v>6</v>
      </c>
      <c r="L2" s="7">
        <f>MEDIAN(B2:B13)</f>
        <v>6.5</v>
      </c>
      <c r="N2" s="7" t="s">
        <v>14</v>
      </c>
      <c r="O2" s="7" t="s">
        <v>15</v>
      </c>
      <c r="Q2" s="7" t="s">
        <v>94</v>
      </c>
      <c r="R2" s="7">
        <v>2</v>
      </c>
    </row>
    <row r="3" spans="1:18" x14ac:dyDescent="0.2">
      <c r="A3" s="5" t="s">
        <v>136</v>
      </c>
      <c r="B3" s="6">
        <v>8</v>
      </c>
      <c r="D3" s="7" t="s">
        <v>3</v>
      </c>
      <c r="E3" s="7">
        <v>10</v>
      </c>
      <c r="G3" s="8" t="s">
        <v>5</v>
      </c>
      <c r="H3" s="8">
        <v>10</v>
      </c>
      <c r="N3" s="7" t="s">
        <v>16</v>
      </c>
      <c r="O3" s="7" t="s">
        <v>17</v>
      </c>
      <c r="Q3" s="7" t="s">
        <v>95</v>
      </c>
      <c r="R3" s="7">
        <v>2</v>
      </c>
    </row>
    <row r="4" spans="1:18" x14ac:dyDescent="0.2">
      <c r="A4" s="5" t="s">
        <v>137</v>
      </c>
      <c r="B4" s="6">
        <v>9</v>
      </c>
      <c r="E4" s="9"/>
      <c r="G4" s="8" t="s">
        <v>6</v>
      </c>
      <c r="H4" s="8">
        <v>10</v>
      </c>
      <c r="J4" s="3" t="s">
        <v>151</v>
      </c>
      <c r="K4" s="3" t="s">
        <v>152</v>
      </c>
      <c r="L4" s="3" t="s">
        <v>150</v>
      </c>
      <c r="N4" s="7" t="s">
        <v>18</v>
      </c>
      <c r="O4" s="7" t="s">
        <v>19</v>
      </c>
      <c r="Q4" s="7" t="s">
        <v>60</v>
      </c>
      <c r="R4" s="7">
        <v>2</v>
      </c>
    </row>
    <row r="5" spans="1:18" x14ac:dyDescent="0.2">
      <c r="A5" s="5" t="s">
        <v>138</v>
      </c>
      <c r="B5" s="6">
        <v>4</v>
      </c>
      <c r="E5" s="9"/>
      <c r="G5" s="8" t="s">
        <v>7</v>
      </c>
      <c r="H5" s="8">
        <v>10</v>
      </c>
      <c r="J5" s="13">
        <f>_xlfn.STDEV.P(B2:B13)</f>
        <v>2.3921166824012206</v>
      </c>
      <c r="K5" s="13">
        <f>_xlfn.VAR.P(B2:B13)</f>
        <v>5.7222222222222223</v>
      </c>
      <c r="L5" s="15" cm="1">
        <f t="array" ref="L5">_xlfn.STDEV.P(B2:B13/AVERAGE(B2:B13))</f>
        <v>0.358817502360183</v>
      </c>
      <c r="N5" s="7" t="s">
        <v>20</v>
      </c>
      <c r="O5" s="7" t="s">
        <v>21</v>
      </c>
      <c r="Q5" s="7" t="s">
        <v>66</v>
      </c>
      <c r="R5" s="7">
        <v>2</v>
      </c>
    </row>
    <row r="6" spans="1:18" x14ac:dyDescent="0.2">
      <c r="A6" s="5" t="s">
        <v>139</v>
      </c>
      <c r="B6" s="6">
        <v>3</v>
      </c>
      <c r="E6" s="9"/>
      <c r="G6" s="8" t="s">
        <v>8</v>
      </c>
      <c r="H6" s="8">
        <v>0</v>
      </c>
      <c r="N6" s="7" t="s">
        <v>22</v>
      </c>
      <c r="O6" s="7" t="s">
        <v>23</v>
      </c>
      <c r="Q6" s="7" t="s">
        <v>96</v>
      </c>
      <c r="R6" s="7">
        <v>2</v>
      </c>
    </row>
    <row r="7" spans="1:18" x14ac:dyDescent="0.2">
      <c r="A7" s="5" t="s">
        <v>140</v>
      </c>
      <c r="B7" s="6">
        <v>9</v>
      </c>
      <c r="E7" s="9"/>
      <c r="G7" s="8" t="s">
        <v>9</v>
      </c>
      <c r="H7" s="8">
        <v>0</v>
      </c>
      <c r="N7" s="7" t="s">
        <v>24</v>
      </c>
      <c r="O7" s="7" t="s">
        <v>25</v>
      </c>
      <c r="Q7" s="7" t="s">
        <v>16</v>
      </c>
      <c r="R7" s="7">
        <v>2</v>
      </c>
    </row>
    <row r="8" spans="1:18" x14ac:dyDescent="0.2">
      <c r="A8" s="5" t="s">
        <v>141</v>
      </c>
      <c r="B8" s="6">
        <v>6</v>
      </c>
      <c r="N8" s="7" t="s">
        <v>26</v>
      </c>
      <c r="O8" s="7" t="s">
        <v>27</v>
      </c>
      <c r="Q8" s="7" t="s">
        <v>62</v>
      </c>
      <c r="R8" s="7">
        <v>2</v>
      </c>
    </row>
    <row r="9" spans="1:18" x14ac:dyDescent="0.2">
      <c r="A9" s="5" t="s">
        <v>142</v>
      </c>
      <c r="B9" s="6">
        <v>6</v>
      </c>
      <c r="N9" s="7" t="s">
        <v>28</v>
      </c>
      <c r="O9" s="7" t="s">
        <v>29</v>
      </c>
      <c r="Q9" s="7" t="s">
        <v>97</v>
      </c>
      <c r="R9" s="7">
        <v>2</v>
      </c>
    </row>
    <row r="10" spans="1:18" x14ac:dyDescent="0.2">
      <c r="A10" s="5" t="s">
        <v>143</v>
      </c>
      <c r="B10" s="6">
        <v>3</v>
      </c>
      <c r="N10" s="7" t="s">
        <v>30</v>
      </c>
      <c r="O10" s="7" t="s">
        <v>31</v>
      </c>
      <c r="Q10" s="7" t="s">
        <v>58</v>
      </c>
      <c r="R10" s="7">
        <v>2</v>
      </c>
    </row>
    <row r="11" spans="1:18" x14ac:dyDescent="0.2">
      <c r="A11" s="5" t="s">
        <v>144</v>
      </c>
      <c r="B11" s="6">
        <v>11</v>
      </c>
      <c r="N11" s="7" t="s">
        <v>32</v>
      </c>
      <c r="O11" s="7" t="s">
        <v>33</v>
      </c>
      <c r="Q11" s="7" t="s">
        <v>68</v>
      </c>
      <c r="R11" s="7">
        <v>2</v>
      </c>
    </row>
    <row r="12" spans="1:18" x14ac:dyDescent="0.2">
      <c r="A12" s="5" t="s">
        <v>145</v>
      </c>
      <c r="B12" s="6">
        <v>7</v>
      </c>
      <c r="N12" s="7" t="s">
        <v>34</v>
      </c>
      <c r="O12" s="7" t="s">
        <v>35</v>
      </c>
      <c r="Q12" s="7" t="s">
        <v>98</v>
      </c>
      <c r="R12" s="7">
        <v>2</v>
      </c>
    </row>
    <row r="13" spans="1:18" x14ac:dyDescent="0.2">
      <c r="A13" s="5" t="s">
        <v>146</v>
      </c>
      <c r="B13" s="6">
        <v>6</v>
      </c>
      <c r="N13" s="7" t="s">
        <v>36</v>
      </c>
      <c r="O13" s="7" t="s">
        <v>37</v>
      </c>
      <c r="Q13" s="7" t="s">
        <v>99</v>
      </c>
      <c r="R13" s="7">
        <v>2</v>
      </c>
    </row>
    <row r="14" spans="1:18" x14ac:dyDescent="0.2">
      <c r="N14" s="7" t="s">
        <v>38</v>
      </c>
      <c r="O14" s="7" t="s">
        <v>39</v>
      </c>
      <c r="Q14" s="7" t="s">
        <v>100</v>
      </c>
      <c r="R14" s="7">
        <v>2</v>
      </c>
    </row>
    <row r="15" spans="1:18" x14ac:dyDescent="0.2">
      <c r="N15" s="7" t="s">
        <v>40</v>
      </c>
      <c r="O15" s="7" t="s">
        <v>41</v>
      </c>
      <c r="Q15" s="7" t="s">
        <v>101</v>
      </c>
      <c r="R15" s="7">
        <v>2</v>
      </c>
    </row>
    <row r="16" spans="1:18" x14ac:dyDescent="0.2">
      <c r="N16" s="7" t="s">
        <v>42</v>
      </c>
      <c r="O16" s="7" t="s">
        <v>43</v>
      </c>
      <c r="Q16" s="7" t="s">
        <v>102</v>
      </c>
      <c r="R16" s="7">
        <v>2</v>
      </c>
    </row>
    <row r="17" spans="1:18" x14ac:dyDescent="0.2">
      <c r="N17" s="7" t="s">
        <v>44</v>
      </c>
      <c r="O17" s="7" t="s">
        <v>45</v>
      </c>
      <c r="Q17" s="7" t="s">
        <v>103</v>
      </c>
      <c r="R17" s="7">
        <v>2</v>
      </c>
    </row>
    <row r="18" spans="1:18" x14ac:dyDescent="0.2">
      <c r="N18" s="7" t="s">
        <v>46</v>
      </c>
      <c r="O18" s="7" t="s">
        <v>47</v>
      </c>
      <c r="Q18" s="7" t="s">
        <v>44</v>
      </c>
      <c r="R18" s="7">
        <v>2</v>
      </c>
    </row>
    <row r="19" spans="1:18" x14ac:dyDescent="0.2">
      <c r="N19" s="7" t="s">
        <v>48</v>
      </c>
      <c r="O19" s="7" t="s">
        <v>49</v>
      </c>
      <c r="Q19" s="7" t="s">
        <v>104</v>
      </c>
      <c r="R19" s="7">
        <v>2</v>
      </c>
    </row>
    <row r="20" spans="1:18" x14ac:dyDescent="0.2">
      <c r="N20" s="7" t="s">
        <v>50</v>
      </c>
      <c r="O20" s="7" t="s">
        <v>51</v>
      </c>
      <c r="Q20" s="7" t="s">
        <v>105</v>
      </c>
      <c r="R20" s="7">
        <v>2</v>
      </c>
    </row>
    <row r="21" spans="1:18" x14ac:dyDescent="0.2">
      <c r="N21" s="7" t="s">
        <v>52</v>
      </c>
      <c r="O21" s="7" t="s">
        <v>53</v>
      </c>
      <c r="Q21" s="7" t="s">
        <v>40</v>
      </c>
      <c r="R21" s="7">
        <v>2</v>
      </c>
    </row>
    <row r="22" spans="1:18" x14ac:dyDescent="0.2">
      <c r="A22" s="10"/>
      <c r="N22" s="7" t="s">
        <v>54</v>
      </c>
      <c r="O22" s="7" t="s">
        <v>55</v>
      </c>
      <c r="Q22" s="7" t="s">
        <v>38</v>
      </c>
      <c r="R22" s="7">
        <v>0</v>
      </c>
    </row>
    <row r="23" spans="1:18" x14ac:dyDescent="0.2">
      <c r="N23" s="7" t="s">
        <v>56</v>
      </c>
      <c r="O23" s="7" t="s">
        <v>57</v>
      </c>
      <c r="Q23" s="7" t="s">
        <v>42</v>
      </c>
      <c r="R23" s="7">
        <v>0</v>
      </c>
    </row>
    <row r="24" spans="1:18" x14ac:dyDescent="0.2">
      <c r="N24" s="7" t="s">
        <v>58</v>
      </c>
      <c r="O24" s="7" t="s">
        <v>59</v>
      </c>
      <c r="Q24" s="7" t="s">
        <v>106</v>
      </c>
      <c r="R24" s="7">
        <v>0</v>
      </c>
    </row>
    <row r="25" spans="1:18" x14ac:dyDescent="0.2">
      <c r="N25" s="7" t="s">
        <v>60</v>
      </c>
      <c r="O25" s="7" t="s">
        <v>61</v>
      </c>
      <c r="Q25" s="7" t="s">
        <v>86</v>
      </c>
      <c r="R25" s="7">
        <v>0</v>
      </c>
    </row>
    <row r="26" spans="1:18" x14ac:dyDescent="0.2">
      <c r="N26" s="7" t="s">
        <v>62</v>
      </c>
      <c r="O26" s="7" t="s">
        <v>63</v>
      </c>
      <c r="Q26" s="7" t="s">
        <v>54</v>
      </c>
      <c r="R26" s="7">
        <v>0</v>
      </c>
    </row>
    <row r="27" spans="1:18" x14ac:dyDescent="0.2">
      <c r="N27" s="7" t="s">
        <v>64</v>
      </c>
      <c r="O27" s="7" t="s">
        <v>65</v>
      </c>
      <c r="Q27" s="7" t="s">
        <v>14</v>
      </c>
      <c r="R27" s="7">
        <v>0</v>
      </c>
    </row>
    <row r="28" spans="1:18" x14ac:dyDescent="0.2">
      <c r="N28" s="7" t="s">
        <v>66</v>
      </c>
      <c r="O28" s="7" t="s">
        <v>67</v>
      </c>
      <c r="Q28" s="7" t="s">
        <v>74</v>
      </c>
      <c r="R28" s="7">
        <v>0</v>
      </c>
    </row>
    <row r="29" spans="1:18" x14ac:dyDescent="0.2">
      <c r="N29" s="7" t="s">
        <v>68</v>
      </c>
      <c r="O29" s="7" t="s">
        <v>69</v>
      </c>
      <c r="Q29" s="7" t="s">
        <v>107</v>
      </c>
      <c r="R29" s="7">
        <v>0</v>
      </c>
    </row>
    <row r="30" spans="1:18" x14ac:dyDescent="0.2">
      <c r="N30" s="7" t="s">
        <v>70</v>
      </c>
      <c r="O30" s="7" t="s">
        <v>71</v>
      </c>
      <c r="Q30" s="7" t="s">
        <v>108</v>
      </c>
      <c r="R30" s="7">
        <v>0</v>
      </c>
    </row>
    <row r="31" spans="1:18" x14ac:dyDescent="0.2">
      <c r="N31" s="7" t="s">
        <v>72</v>
      </c>
      <c r="O31" s="7" t="s">
        <v>73</v>
      </c>
      <c r="Q31" s="7" t="s">
        <v>109</v>
      </c>
      <c r="R31" s="7">
        <v>0</v>
      </c>
    </row>
    <row r="32" spans="1:18" x14ac:dyDescent="0.2">
      <c r="N32" s="7" t="s">
        <v>74</v>
      </c>
      <c r="O32" s="7" t="s">
        <v>75</v>
      </c>
      <c r="Q32" s="7" t="s">
        <v>26</v>
      </c>
      <c r="R32" s="7">
        <v>0</v>
      </c>
    </row>
    <row r="33" spans="14:18" x14ac:dyDescent="0.2">
      <c r="N33" s="7" t="s">
        <v>76</v>
      </c>
      <c r="O33" s="7" t="s">
        <v>77</v>
      </c>
      <c r="Q33" s="7" t="s">
        <v>22</v>
      </c>
      <c r="R33" s="7">
        <v>0</v>
      </c>
    </row>
    <row r="34" spans="14:18" x14ac:dyDescent="0.2">
      <c r="N34" s="7" t="s">
        <v>78</v>
      </c>
      <c r="O34" s="7" t="s">
        <v>79</v>
      </c>
      <c r="Q34" s="7" t="s">
        <v>110</v>
      </c>
      <c r="R34" s="7">
        <v>0</v>
      </c>
    </row>
    <row r="35" spans="14:18" x14ac:dyDescent="0.2">
      <c r="N35" s="7" t="s">
        <v>80</v>
      </c>
      <c r="O35" s="7" t="s">
        <v>81</v>
      </c>
      <c r="Q35" s="7" t="s">
        <v>48</v>
      </c>
      <c r="R35" s="7">
        <v>0</v>
      </c>
    </row>
    <row r="36" spans="14:18" x14ac:dyDescent="0.2">
      <c r="N36" s="7" t="s">
        <v>82</v>
      </c>
      <c r="O36" s="7" t="s">
        <v>83</v>
      </c>
      <c r="Q36" s="7" t="s">
        <v>78</v>
      </c>
      <c r="R36" s="7">
        <v>0</v>
      </c>
    </row>
    <row r="37" spans="14:18" x14ac:dyDescent="0.2">
      <c r="N37" s="7" t="s">
        <v>84</v>
      </c>
      <c r="O37" s="7" t="s">
        <v>85</v>
      </c>
      <c r="Q37" s="7" t="s">
        <v>111</v>
      </c>
      <c r="R37" s="7">
        <v>0</v>
      </c>
    </row>
    <row r="38" spans="14:18" x14ac:dyDescent="0.2">
      <c r="N38" s="7" t="s">
        <v>86</v>
      </c>
      <c r="O38" s="7" t="s">
        <v>87</v>
      </c>
      <c r="Q38" s="7" t="s">
        <v>84</v>
      </c>
      <c r="R38" s="7">
        <v>0</v>
      </c>
    </row>
    <row r="39" spans="14:18" x14ac:dyDescent="0.2">
      <c r="N39" s="7" t="s">
        <v>88</v>
      </c>
      <c r="O39" s="7" t="s">
        <v>89</v>
      </c>
      <c r="Q39" s="7" t="s">
        <v>112</v>
      </c>
      <c r="R39" s="7">
        <v>0</v>
      </c>
    </row>
    <row r="40" spans="14:18" x14ac:dyDescent="0.2">
      <c r="N40" s="7" t="s">
        <v>90</v>
      </c>
      <c r="O40" s="7" t="s">
        <v>91</v>
      </c>
      <c r="Q40" s="7" t="s">
        <v>113</v>
      </c>
      <c r="R40" s="7">
        <v>0</v>
      </c>
    </row>
    <row r="41" spans="14:18" x14ac:dyDescent="0.2">
      <c r="Q41" s="7" t="s">
        <v>34</v>
      </c>
      <c r="R41" s="7">
        <v>0</v>
      </c>
    </row>
    <row r="42" spans="14:18" x14ac:dyDescent="0.2">
      <c r="Q42" s="7" t="s">
        <v>114</v>
      </c>
      <c r="R42" s="7">
        <v>0</v>
      </c>
    </row>
    <row r="43" spans="14:18" x14ac:dyDescent="0.2">
      <c r="Q43" s="7" t="s">
        <v>24</v>
      </c>
      <c r="R43" s="7">
        <v>0</v>
      </c>
    </row>
    <row r="44" spans="14:18" x14ac:dyDescent="0.2">
      <c r="Q44" s="7" t="s">
        <v>115</v>
      </c>
      <c r="R44" s="7">
        <v>0</v>
      </c>
    </row>
    <row r="45" spans="14:18" x14ac:dyDescent="0.2">
      <c r="Q45" s="7" t="s">
        <v>116</v>
      </c>
      <c r="R45" s="7">
        <v>0</v>
      </c>
    </row>
    <row r="46" spans="14:18" x14ac:dyDescent="0.2">
      <c r="Q46" s="7" t="s">
        <v>117</v>
      </c>
      <c r="R46" s="7">
        <v>0</v>
      </c>
    </row>
    <row r="47" spans="14:18" x14ac:dyDescent="0.2">
      <c r="Q47" s="7" t="s">
        <v>118</v>
      </c>
      <c r="R47" s="7">
        <v>0</v>
      </c>
    </row>
    <row r="48" spans="14:18" x14ac:dyDescent="0.2">
      <c r="Q48" s="7" t="s">
        <v>82</v>
      </c>
      <c r="R48" s="7">
        <v>0</v>
      </c>
    </row>
    <row r="49" spans="17:18" x14ac:dyDescent="0.2">
      <c r="Q49" s="7" t="s">
        <v>119</v>
      </c>
      <c r="R49" s="7">
        <v>0</v>
      </c>
    </row>
    <row r="50" spans="17:18" x14ac:dyDescent="0.2">
      <c r="Q50" s="7" t="s">
        <v>120</v>
      </c>
      <c r="R50" s="7">
        <v>0</v>
      </c>
    </row>
    <row r="51" spans="17:18" x14ac:dyDescent="0.2">
      <c r="Q51" s="7" t="s">
        <v>88</v>
      </c>
      <c r="R51" s="7">
        <v>0</v>
      </c>
    </row>
    <row r="52" spans="17:18" x14ac:dyDescent="0.2">
      <c r="Q52" s="7" t="s">
        <v>20</v>
      </c>
      <c r="R52" s="7">
        <v>0</v>
      </c>
    </row>
    <row r="53" spans="17:18" x14ac:dyDescent="0.2">
      <c r="Q53" s="7" t="s">
        <v>121</v>
      </c>
      <c r="R53" s="7">
        <v>0</v>
      </c>
    </row>
    <row r="54" spans="17:18" x14ac:dyDescent="0.2">
      <c r="Q54" s="7" t="s">
        <v>70</v>
      </c>
      <c r="R54" s="7">
        <v>0</v>
      </c>
    </row>
    <row r="55" spans="17:18" x14ac:dyDescent="0.2">
      <c r="Q55" s="7" t="s">
        <v>28</v>
      </c>
      <c r="R55" s="7">
        <v>0</v>
      </c>
    </row>
    <row r="56" spans="17:18" x14ac:dyDescent="0.2">
      <c r="Q56" s="7" t="s">
        <v>18</v>
      </c>
      <c r="R56" s="7">
        <v>0</v>
      </c>
    </row>
    <row r="57" spans="17:18" x14ac:dyDescent="0.2">
      <c r="Q57" s="7" t="s">
        <v>30</v>
      </c>
      <c r="R57" s="7">
        <v>0</v>
      </c>
    </row>
    <row r="58" spans="17:18" x14ac:dyDescent="0.2">
      <c r="Q58" s="7" t="s">
        <v>122</v>
      </c>
      <c r="R58" s="7">
        <v>0</v>
      </c>
    </row>
    <row r="59" spans="17:18" x14ac:dyDescent="0.2">
      <c r="Q59" s="7" t="s">
        <v>90</v>
      </c>
      <c r="R59" s="7">
        <v>0</v>
      </c>
    </row>
    <row r="60" spans="17:18" x14ac:dyDescent="0.2">
      <c r="Q60" s="7" t="s">
        <v>123</v>
      </c>
      <c r="R60" s="7">
        <v>0</v>
      </c>
    </row>
    <row r="61" spans="17:18" x14ac:dyDescent="0.2">
      <c r="Q61" s="7" t="s">
        <v>124</v>
      </c>
      <c r="R61" s="7">
        <v>0</v>
      </c>
    </row>
    <row r="62" spans="17:18" x14ac:dyDescent="0.2">
      <c r="Q62" s="7" t="s">
        <v>125</v>
      </c>
      <c r="R62" s="7">
        <v>0</v>
      </c>
    </row>
    <row r="63" spans="17:18" x14ac:dyDescent="0.2">
      <c r="Q63" s="7" t="s">
        <v>76</v>
      </c>
      <c r="R63" s="7">
        <v>0</v>
      </c>
    </row>
    <row r="64" spans="17:18" x14ac:dyDescent="0.2">
      <c r="Q64" s="7" t="s">
        <v>126</v>
      </c>
      <c r="R64" s="7">
        <v>0</v>
      </c>
    </row>
    <row r="65" spans="17:18" x14ac:dyDescent="0.2">
      <c r="Q65" s="7" t="s">
        <v>50</v>
      </c>
      <c r="R65" s="7">
        <v>0</v>
      </c>
    </row>
    <row r="66" spans="17:18" x14ac:dyDescent="0.2">
      <c r="Q66" s="7" t="s">
        <v>46</v>
      </c>
      <c r="R66" s="7">
        <v>0</v>
      </c>
    </row>
    <row r="67" spans="17:18" x14ac:dyDescent="0.2">
      <c r="Q67" s="7" t="s">
        <v>32</v>
      </c>
      <c r="R67" s="7">
        <v>0</v>
      </c>
    </row>
    <row r="68" spans="17:18" x14ac:dyDescent="0.2">
      <c r="Q68" s="7" t="s">
        <v>127</v>
      </c>
      <c r="R68" s="7">
        <v>0</v>
      </c>
    </row>
    <row r="69" spans="17:18" x14ac:dyDescent="0.2">
      <c r="Q69" s="7" t="s">
        <v>128</v>
      </c>
      <c r="R69" s="7">
        <v>0</v>
      </c>
    </row>
    <row r="70" spans="17:18" x14ac:dyDescent="0.2">
      <c r="Q70" s="7" t="s">
        <v>52</v>
      </c>
      <c r="R70" s="7">
        <v>0</v>
      </c>
    </row>
    <row r="71" spans="17:18" x14ac:dyDescent="0.2">
      <c r="Q71" s="7" t="s">
        <v>129</v>
      </c>
      <c r="R71" s="7">
        <v>0</v>
      </c>
    </row>
    <row r="72" spans="17:18" x14ac:dyDescent="0.2">
      <c r="Q72" s="7" t="s">
        <v>130</v>
      </c>
      <c r="R72" s="7">
        <v>0</v>
      </c>
    </row>
    <row r="73" spans="17:18" x14ac:dyDescent="0.2">
      <c r="Q73" s="7" t="s">
        <v>131</v>
      </c>
      <c r="R73" s="7">
        <v>0</v>
      </c>
    </row>
    <row r="74" spans="17:18" x14ac:dyDescent="0.2">
      <c r="Q74" s="7" t="s">
        <v>132</v>
      </c>
      <c r="R74" s="7">
        <v>0</v>
      </c>
    </row>
    <row r="75" spans="17:18" x14ac:dyDescent="0.2">
      <c r="Q75" s="7" t="s">
        <v>36</v>
      </c>
      <c r="R75" s="7">
        <v>0</v>
      </c>
    </row>
    <row r="76" spans="17:18" x14ac:dyDescent="0.2">
      <c r="Q76" s="7" t="s">
        <v>133</v>
      </c>
      <c r="R76" s="7">
        <v>0</v>
      </c>
    </row>
    <row r="77" spans="17:18" x14ac:dyDescent="0.2">
      <c r="Q77" s="7" t="s">
        <v>72</v>
      </c>
      <c r="R77" s="7">
        <v>0</v>
      </c>
    </row>
    <row r="78" spans="17:18" x14ac:dyDescent="0.2">
      <c r="Q78" s="7" t="s">
        <v>80</v>
      </c>
      <c r="R78" s="7">
        <v>0</v>
      </c>
    </row>
    <row r="79" spans="17:18" x14ac:dyDescent="0.2">
      <c r="Q79" s="7" t="s">
        <v>56</v>
      </c>
      <c r="R79" s="7">
        <v>0</v>
      </c>
    </row>
    <row r="80" spans="17:18" x14ac:dyDescent="0.2">
      <c r="Q80" s="7" t="s">
        <v>64</v>
      </c>
      <c r="R80" s="7">
        <v>0</v>
      </c>
    </row>
    <row r="81" spans="17:18" x14ac:dyDescent="0.2">
      <c r="Q81" s="7" t="s">
        <v>134</v>
      </c>
      <c r="R81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6D418-5545-47B4-9CB9-6AED48D7B8B0}">
  <sheetPr>
    <tabColor rgb="FF002060"/>
  </sheetPr>
  <dimension ref="A1"/>
  <sheetViews>
    <sheetView workbookViewId="0">
      <selection activeCell="V19" sqref="V1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Tabelas</vt:lpstr>
      <vt:lpstr>Gráficos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</dc:creator>
  <cp:lastModifiedBy>Kauã Cosme Rosa</cp:lastModifiedBy>
  <dcterms:created xsi:type="dcterms:W3CDTF">2015-06-05T18:17:20Z</dcterms:created>
  <dcterms:modified xsi:type="dcterms:W3CDTF">2025-06-20T16:07:24Z</dcterms:modified>
</cp:coreProperties>
</file>