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caldeira\My Drive\energy_distribution\"/>
    </mc:Choice>
  </mc:AlternateContent>
  <xr:revisionPtr revIDLastSave="0" documentId="13_ncr:1_{D2F8F120-031B-4765-8A4F-570F5BB5DFD9}" xr6:coauthVersionLast="47" xr6:coauthVersionMax="47" xr10:uidLastSave="{00000000-0000-0000-0000-000000000000}"/>
  <bookViews>
    <workbookView xWindow="-120" yWindow="-21720" windowWidth="38640" windowHeight="21120" xr2:uid="{E0D7B72C-7AC6-43BF-AF65-2C21FBC42E2C}"/>
  </bookViews>
  <sheets>
    <sheet name="Data Input" sheetId="2" r:id="rId1"/>
  </sheets>
  <definedNames>
    <definedName name="_xlnm._FilterDatabase" localSheetId="0" hidden="1">'Data Input'!$A$1:$R$21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V3" i="2"/>
  <c r="W3" i="2"/>
  <c r="X3" i="2"/>
  <c r="J3" i="2" s="1"/>
  <c r="Y3" i="2"/>
  <c r="Z3" i="2"/>
  <c r="AA3" i="2"/>
  <c r="M3" i="2" s="1"/>
  <c r="AB3" i="2"/>
  <c r="AC3" i="2"/>
  <c r="O3" i="2" s="1"/>
  <c r="AD3" i="2"/>
  <c r="AE3" i="2"/>
  <c r="AF3" i="2"/>
  <c r="V4" i="2"/>
  <c r="W4" i="2"/>
  <c r="X4" i="2"/>
  <c r="Y4" i="2"/>
  <c r="Z4" i="2"/>
  <c r="L4" i="2" s="1"/>
  <c r="AA4" i="2"/>
  <c r="AB4" i="2"/>
  <c r="AC4" i="2"/>
  <c r="AD4" i="2"/>
  <c r="AE4" i="2"/>
  <c r="AF4" i="2"/>
  <c r="V5" i="2"/>
  <c r="W5" i="2"/>
  <c r="X5" i="2"/>
  <c r="Y5" i="2"/>
  <c r="K5" i="2" s="1"/>
  <c r="Z5" i="2"/>
  <c r="AA5" i="2"/>
  <c r="M5" i="2" s="1"/>
  <c r="AB5" i="2"/>
  <c r="AC5" i="2"/>
  <c r="AD5" i="2"/>
  <c r="P5" i="2" s="1"/>
  <c r="AE5" i="2"/>
  <c r="AF5" i="2"/>
  <c r="V6" i="2"/>
  <c r="W6" i="2"/>
  <c r="X6" i="2"/>
  <c r="J6" i="2" s="1"/>
  <c r="Y6" i="2"/>
  <c r="Z6" i="2"/>
  <c r="L6" i="2" s="1"/>
  <c r="AA6" i="2"/>
  <c r="AB6" i="2"/>
  <c r="AC6" i="2"/>
  <c r="AD6" i="2"/>
  <c r="AE6" i="2"/>
  <c r="Q6" i="2" s="1"/>
  <c r="AF6" i="2"/>
  <c r="V7" i="2"/>
  <c r="W7" i="2"/>
  <c r="I7" i="2" s="1"/>
  <c r="X7" i="2"/>
  <c r="Y7" i="2"/>
  <c r="K7" i="2" s="1"/>
  <c r="Z7" i="2"/>
  <c r="AA7" i="2"/>
  <c r="AB7" i="2"/>
  <c r="AC7" i="2"/>
  <c r="AD7" i="2"/>
  <c r="AE7" i="2"/>
  <c r="AF7" i="2"/>
  <c r="V8" i="2"/>
  <c r="W8" i="2"/>
  <c r="X8" i="2"/>
  <c r="J8" i="2" s="1"/>
  <c r="Y8" i="2"/>
  <c r="Z8" i="2"/>
  <c r="AA8" i="2"/>
  <c r="AB8" i="2"/>
  <c r="AC8" i="2"/>
  <c r="AD8" i="2"/>
  <c r="AE8" i="2"/>
  <c r="AF8" i="2"/>
  <c r="R8" i="2" s="1"/>
  <c r="V9" i="2"/>
  <c r="W9" i="2"/>
  <c r="I9" i="2" s="1"/>
  <c r="X9" i="2"/>
  <c r="Y9" i="2"/>
  <c r="Z9" i="2"/>
  <c r="AA9" i="2"/>
  <c r="AB9" i="2"/>
  <c r="AC9" i="2"/>
  <c r="AD9" i="2"/>
  <c r="P9" i="2" s="1"/>
  <c r="AE9" i="2"/>
  <c r="AF9" i="2"/>
  <c r="V10" i="2"/>
  <c r="W10" i="2"/>
  <c r="X10" i="2"/>
  <c r="Y10" i="2"/>
  <c r="Z10" i="2"/>
  <c r="AA10" i="2"/>
  <c r="M10" i="2" s="1"/>
  <c r="AB10" i="2"/>
  <c r="AC10" i="2"/>
  <c r="AD10" i="2"/>
  <c r="AE10" i="2"/>
  <c r="AF10" i="2"/>
  <c r="R10" i="2" s="1"/>
  <c r="V11" i="2"/>
  <c r="W11" i="2"/>
  <c r="X11" i="2"/>
  <c r="Y11" i="2"/>
  <c r="Z11" i="2"/>
  <c r="AA11" i="2"/>
  <c r="AB11" i="2"/>
  <c r="N11" i="2" s="1"/>
  <c r="AC11" i="2"/>
  <c r="O11" i="2" s="1"/>
  <c r="AD11" i="2"/>
  <c r="AE11" i="2"/>
  <c r="Q11" i="2" s="1"/>
  <c r="AF11" i="2"/>
  <c r="V12" i="2"/>
  <c r="W12" i="2"/>
  <c r="X12" i="2"/>
  <c r="Y12" i="2"/>
  <c r="K12" i="2" s="1"/>
  <c r="Z12" i="2"/>
  <c r="AA12" i="2"/>
  <c r="AB12" i="2"/>
  <c r="N12" i="2" s="1"/>
  <c r="AC12" i="2"/>
  <c r="AD12" i="2"/>
  <c r="P12" i="2" s="1"/>
  <c r="AE12" i="2"/>
  <c r="Q12" i="2" s="1"/>
  <c r="AF12" i="2"/>
  <c r="V13" i="2"/>
  <c r="W13" i="2"/>
  <c r="X13" i="2"/>
  <c r="Y13" i="2"/>
  <c r="Z13" i="2"/>
  <c r="L13" i="2" s="1"/>
  <c r="AA13" i="2"/>
  <c r="M13" i="2" s="1"/>
  <c r="AB13" i="2"/>
  <c r="AC13" i="2"/>
  <c r="O13" i="2" s="1"/>
  <c r="AD13" i="2"/>
  <c r="AE13" i="2"/>
  <c r="AF13" i="2"/>
  <c r="V14" i="2"/>
  <c r="W14" i="2"/>
  <c r="I14" i="2" s="1"/>
  <c r="X14" i="2"/>
  <c r="Y14" i="2"/>
  <c r="Z14" i="2"/>
  <c r="L14" i="2" s="1"/>
  <c r="AA14" i="2"/>
  <c r="AB14" i="2"/>
  <c r="N14" i="2" s="1"/>
  <c r="AC14" i="2"/>
  <c r="O14" i="2" s="1"/>
  <c r="AD14" i="2"/>
  <c r="AE14" i="2"/>
  <c r="Q14" i="2" s="1"/>
  <c r="AF14" i="2"/>
  <c r="V15" i="2"/>
  <c r="W15" i="2"/>
  <c r="X15" i="2"/>
  <c r="J15" i="2" s="1"/>
  <c r="Y15" i="2"/>
  <c r="K15" i="2" s="1"/>
  <c r="Z15" i="2"/>
  <c r="L15" i="2" s="1"/>
  <c r="AA15" i="2"/>
  <c r="M15" i="2" s="1"/>
  <c r="AB15" i="2"/>
  <c r="AC15" i="2"/>
  <c r="O15" i="2" s="1"/>
  <c r="AD15" i="2"/>
  <c r="AE15" i="2"/>
  <c r="Q15" i="2" s="1"/>
  <c r="AF15" i="2"/>
  <c r="R15" i="2" s="1"/>
  <c r="V16" i="2"/>
  <c r="W16" i="2"/>
  <c r="X16" i="2"/>
  <c r="J16" i="2" s="1"/>
  <c r="Y16" i="2"/>
  <c r="Z16" i="2"/>
  <c r="L16" i="2" s="1"/>
  <c r="AA16" i="2"/>
  <c r="M16" i="2" s="1"/>
  <c r="AB16" i="2"/>
  <c r="AC16" i="2"/>
  <c r="AD16" i="2"/>
  <c r="AE16" i="2"/>
  <c r="AF16" i="2"/>
  <c r="V17" i="2"/>
  <c r="W17" i="2"/>
  <c r="I17" i="2" s="1"/>
  <c r="X17" i="2"/>
  <c r="Y17" i="2"/>
  <c r="K17" i="2" s="1"/>
  <c r="Z17" i="2"/>
  <c r="L17" i="2" s="1"/>
  <c r="AA17" i="2"/>
  <c r="AB17" i="2"/>
  <c r="AC17" i="2"/>
  <c r="O17" i="2" s="1"/>
  <c r="AD17" i="2"/>
  <c r="P17" i="2" s="1"/>
  <c r="AE17" i="2"/>
  <c r="Q17" i="2" s="1"/>
  <c r="AF17" i="2"/>
  <c r="R17" i="2" s="1"/>
  <c r="V18" i="2"/>
  <c r="W18" i="2"/>
  <c r="X18" i="2"/>
  <c r="J18" i="2" s="1"/>
  <c r="Y18" i="2"/>
  <c r="Z18" i="2"/>
  <c r="L18" i="2" s="1"/>
  <c r="AA18" i="2"/>
  <c r="M18" i="2" s="1"/>
  <c r="AB18" i="2"/>
  <c r="AC18" i="2"/>
  <c r="AD18" i="2"/>
  <c r="AE18" i="2"/>
  <c r="Q18" i="2" s="1"/>
  <c r="AF18" i="2"/>
  <c r="R18" i="2" s="1"/>
  <c r="V19" i="2"/>
  <c r="W19" i="2"/>
  <c r="X19" i="2"/>
  <c r="Y19" i="2"/>
  <c r="Z19" i="2"/>
  <c r="AA19" i="2"/>
  <c r="AB19" i="2"/>
  <c r="AC19" i="2"/>
  <c r="O19" i="2" s="1"/>
  <c r="AD19" i="2"/>
  <c r="P19" i="2" s="1"/>
  <c r="AE19" i="2"/>
  <c r="Q19" i="2" s="1"/>
  <c r="AF19" i="2"/>
  <c r="V20" i="2"/>
  <c r="W20" i="2"/>
  <c r="X20" i="2"/>
  <c r="J20" i="2" s="1"/>
  <c r="Y20" i="2"/>
  <c r="K20" i="2" s="1"/>
  <c r="Z20" i="2"/>
  <c r="AA20" i="2"/>
  <c r="AB20" i="2"/>
  <c r="AC20" i="2"/>
  <c r="O20" i="2" s="1"/>
  <c r="AD20" i="2"/>
  <c r="P20" i="2" s="1"/>
  <c r="AE20" i="2"/>
  <c r="Q20" i="2" s="1"/>
  <c r="AF20" i="2"/>
  <c r="R20" i="2" s="1"/>
  <c r="V21" i="2"/>
  <c r="W21" i="2"/>
  <c r="X21" i="2"/>
  <c r="J21" i="2" s="1"/>
  <c r="Y21" i="2"/>
  <c r="Z21" i="2"/>
  <c r="AA21" i="2"/>
  <c r="M21" i="2" s="1"/>
  <c r="AB21" i="2"/>
  <c r="N21" i="2" s="1"/>
  <c r="AC21" i="2"/>
  <c r="O21" i="2" s="1"/>
  <c r="AD21" i="2"/>
  <c r="P21" i="2" s="1"/>
  <c r="AE21" i="2"/>
  <c r="Q21" i="2" s="1"/>
  <c r="AF21" i="2"/>
  <c r="W2" i="2"/>
  <c r="X2" i="2"/>
  <c r="J2" i="2" s="1"/>
  <c r="Y2" i="2"/>
  <c r="Z2" i="2"/>
  <c r="AA2" i="2"/>
  <c r="M2" i="2" s="1"/>
  <c r="AB2" i="2"/>
  <c r="AC2" i="2"/>
  <c r="AD2" i="2"/>
  <c r="AE2" i="2"/>
  <c r="AF2" i="2"/>
  <c r="R2" i="2" s="1"/>
  <c r="V2" i="2"/>
  <c r="R13" i="2" l="1"/>
  <c r="L20" i="2"/>
  <c r="N18" i="2"/>
  <c r="P16" i="2"/>
  <c r="R14" i="2"/>
  <c r="I13" i="2"/>
  <c r="K11" i="2"/>
  <c r="Q5" i="2"/>
  <c r="N13" i="2"/>
  <c r="M20" i="2"/>
  <c r="O18" i="2"/>
  <c r="Q16" i="2"/>
  <c r="J13" i="2"/>
  <c r="N9" i="2"/>
  <c r="P7" i="2"/>
  <c r="I4" i="2"/>
  <c r="P15" i="2"/>
  <c r="L19" i="2"/>
  <c r="N17" i="2"/>
  <c r="I12" i="2"/>
  <c r="K10" i="2"/>
  <c r="O6" i="2"/>
  <c r="I21" i="2"/>
  <c r="K19" i="2"/>
  <c r="M17" i="2"/>
  <c r="Q13" i="2"/>
  <c r="L8" i="2"/>
  <c r="N6" i="2"/>
  <c r="J19" i="2"/>
  <c r="N2" i="2"/>
  <c r="N20" i="2"/>
  <c r="P18" i="2"/>
  <c r="R16" i="2"/>
  <c r="I15" i="2"/>
  <c r="K13" i="2"/>
  <c r="J4" i="2"/>
  <c r="J17" i="2"/>
  <c r="I8" i="2"/>
  <c r="N16" i="2"/>
  <c r="P14" i="2"/>
  <c r="R12" i="2"/>
  <c r="I11" i="2"/>
  <c r="Q3" i="2"/>
  <c r="R19" i="2"/>
  <c r="I18" i="2"/>
  <c r="K16" i="2"/>
  <c r="M14" i="2"/>
  <c r="O12" i="2"/>
  <c r="J7" i="2"/>
  <c r="N3" i="2"/>
  <c r="I19" i="2"/>
  <c r="P13" i="2"/>
  <c r="N15" i="2"/>
  <c r="I16" i="2"/>
  <c r="K14" i="2"/>
  <c r="M12" i="2"/>
  <c r="Q8" i="2"/>
  <c r="J5" i="2"/>
  <c r="L3" i="2"/>
  <c r="J14" i="2"/>
  <c r="L12" i="2"/>
  <c r="N10" i="2"/>
  <c r="P8" i="2"/>
  <c r="R6" i="2"/>
  <c r="I5" i="2"/>
  <c r="K3" i="2"/>
  <c r="K21" i="2"/>
  <c r="M19" i="2"/>
  <c r="J12" i="2"/>
  <c r="L10" i="2"/>
  <c r="N8" i="2"/>
  <c r="R4" i="2"/>
  <c r="I3" i="2"/>
  <c r="I20" i="2"/>
  <c r="K8" i="2"/>
  <c r="O4" i="2"/>
  <c r="K18" i="2"/>
  <c r="R21" i="2"/>
  <c r="N19" i="2"/>
  <c r="L21" i="2"/>
  <c r="O16" i="2"/>
  <c r="L11" i="2"/>
  <c r="Q9" i="2"/>
  <c r="O9" i="2"/>
  <c r="M9" i="2"/>
  <c r="L9" i="2"/>
  <c r="K9" i="2"/>
  <c r="J9" i="2"/>
  <c r="R7" i="2"/>
  <c r="M7" i="2"/>
  <c r="L7" i="2"/>
  <c r="I6" i="2"/>
  <c r="K6" i="2"/>
  <c r="L5" i="2"/>
  <c r="O5" i="2"/>
  <c r="M4" i="2"/>
  <c r="K2" i="2"/>
  <c r="O2" i="2"/>
  <c r="P11" i="2"/>
  <c r="M11" i="2"/>
  <c r="J11" i="2"/>
  <c r="R11" i="2"/>
  <c r="Q10" i="2"/>
  <c r="O10" i="2"/>
  <c r="J10" i="2"/>
  <c r="I10" i="2"/>
  <c r="P10" i="2"/>
  <c r="R9" i="2"/>
  <c r="O8" i="2"/>
  <c r="M8" i="2"/>
  <c r="Q7" i="2"/>
  <c r="O7" i="2"/>
  <c r="N7" i="2"/>
  <c r="M6" i="2"/>
  <c r="P6" i="2"/>
  <c r="N5" i="2"/>
  <c r="R5" i="2"/>
  <c r="N4" i="2"/>
  <c r="Q4" i="2"/>
  <c r="P4" i="2"/>
  <c r="K4" i="2"/>
  <c r="R3" i="2"/>
  <c r="P3" i="2"/>
  <c r="Q2" i="2"/>
  <c r="I2" i="2"/>
  <c r="P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Virguez</author>
  </authors>
  <commentList>
    <comment ref="E1" authorId="0" shapeId="0" xr:uid="{A3A0A5D2-7005-4BCE-8BE8-A61133B201B9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UN World Population Prospects 2024
Population
January 1st 2022</t>
        </r>
      </text>
    </comment>
    <comment ref="F1" authorId="0" shapeId="0" xr:uid="{812055B7-3578-4D1B-8B1F-447E945514E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World Bank National Account
GDP for 2022 in current dollars</t>
        </r>
      </text>
    </comment>
    <comment ref="G1" authorId="0" shapeId="0" xr:uid="{E1FEB724-74DB-4452-92F7-8BFCCC563017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>IEA World Energy Balances 2024
Total Energy Supply for 2022</t>
        </r>
      </text>
    </comment>
    <comment ref="H1" authorId="0" shapeId="0" xr:uid="{59777444-58A0-4E3E-8846-A331CDEECC53}">
      <text>
        <r>
          <rPr>
            <b/>
            <sz val="9"/>
            <color indexed="81"/>
            <rFont val="Tahoma"/>
            <family val="2"/>
          </rPr>
          <t xml:space="preserve">Source:
</t>
        </r>
        <r>
          <rPr>
            <sz val="9"/>
            <color indexed="81"/>
            <rFont val="Tahoma"/>
            <family val="2"/>
          </rPr>
          <t xml:space="preserve">UN Poverty and Inequality Platform 2025 </t>
        </r>
      </text>
    </comment>
  </commentList>
</comments>
</file>

<file path=xl/sharedStrings.xml><?xml version="1.0" encoding="utf-8"?>
<sst xmlns="http://schemas.openxmlformats.org/spreadsheetml/2006/main" count="80" uniqueCount="67">
  <si>
    <t>Angola</t>
  </si>
  <si>
    <t>Cameroon</t>
  </si>
  <si>
    <t>Botswana</t>
  </si>
  <si>
    <t>Benin</t>
  </si>
  <si>
    <t>Algeria</t>
  </si>
  <si>
    <t>Armenia</t>
  </si>
  <si>
    <t>Azerbaijan</t>
  </si>
  <si>
    <t>Bangladesh</t>
  </si>
  <si>
    <t>Argentina</t>
  </si>
  <si>
    <t>Brazil</t>
  </si>
  <si>
    <t>Chile</t>
  </si>
  <si>
    <t>Australia</t>
  </si>
  <si>
    <t>Belarus</t>
  </si>
  <si>
    <t>Bulgaria</t>
  </si>
  <si>
    <t>Albania</t>
  </si>
  <si>
    <t>Bosnia and Herzegovina</t>
  </si>
  <si>
    <t>Austria</t>
  </si>
  <si>
    <t>Belgium</t>
  </si>
  <si>
    <t>Canada</t>
  </si>
  <si>
    <t>Country Name</t>
  </si>
  <si>
    <t>Country Code</t>
  </si>
  <si>
    <t>AGO</t>
  </si>
  <si>
    <t>CMR</t>
  </si>
  <si>
    <t>BWA</t>
  </si>
  <si>
    <t>NAM</t>
  </si>
  <si>
    <t>BEN</t>
  </si>
  <si>
    <t>DZA</t>
  </si>
  <si>
    <t>ARM</t>
  </si>
  <si>
    <t>AZE</t>
  </si>
  <si>
    <t>BGD</t>
  </si>
  <si>
    <t>ARG</t>
  </si>
  <si>
    <t>Bolivia</t>
  </si>
  <si>
    <t>BOL</t>
  </si>
  <si>
    <t>BRA</t>
  </si>
  <si>
    <t>CHL</t>
  </si>
  <si>
    <t>AUS</t>
  </si>
  <si>
    <t>BLR</t>
  </si>
  <si>
    <t>BGR</t>
  </si>
  <si>
    <t>ALB</t>
  </si>
  <si>
    <t>BIH</t>
  </si>
  <si>
    <t>AUT</t>
  </si>
  <si>
    <t>BEL</t>
  </si>
  <si>
    <t>CAN</t>
  </si>
  <si>
    <t>SSA</t>
  </si>
  <si>
    <t>NWA</t>
  </si>
  <si>
    <t>CSA</t>
  </si>
  <si>
    <t>LAC</t>
  </si>
  <si>
    <t>OCN</t>
  </si>
  <si>
    <t>EUR</t>
  </si>
  <si>
    <t>Region code</t>
  </si>
  <si>
    <t>#</t>
  </si>
  <si>
    <t>Total Energy Supply
(TJ)</t>
  </si>
  <si>
    <t>Population
(thousands)</t>
  </si>
  <si>
    <t>Income share
(0-10%)</t>
  </si>
  <si>
    <t>Income share
(10-20%)</t>
  </si>
  <si>
    <t>Income share
(20-30%)</t>
  </si>
  <si>
    <t>Income share
(40-50%)</t>
  </si>
  <si>
    <t>Income share
(50-60%)</t>
  </si>
  <si>
    <t>Income share
(60-70%)</t>
  </si>
  <si>
    <t>Income share
(70-80%)</t>
  </si>
  <si>
    <t>Income share
(80-90%)</t>
  </si>
  <si>
    <t>Income share
(90-100%)</t>
  </si>
  <si>
    <t>Income share
(30-40%)</t>
  </si>
  <si>
    <t>Year of Income Report</t>
  </si>
  <si>
    <t>GDP
(current USD)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</si>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</sst>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7" fontId="1" fillId="0" borderId="1" xfId="1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10" fontId="0" fillId="0" borderId="0" xfId="0" applyNumberFormat="1"/>
    <xf numFmtId="0" fontId="2" fillId="2" borderId="2" xfId="0" applyFont="1" applyFill="1" applyBorder="1" applyAlignment="1">
      <alignment horizontal="center" vertical="center" wrapText="1"/>
    </xf>
    <xf numFmtId="2" fontId="1" fillId="0" borderId="2" xfId="2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C2883-5916-4B04-B782-81CB48A08522}">
  <dimension ref="A1:AF21"/>
  <sheetViews>
    <sheetView showGridLines="0" tabSelected="1" topLeftCell="D1" zoomScaleNormal="100" workbookViewId="0">
      <selection activeCell="E25" sqref="E25"/>
    </sheetView>
  </sheetViews>
  <sheetFormatPr defaultRowHeight="14.5" x14ac:dyDescent="0.35"/>
  <cols>
    <col min="2" max="2" width="21.1796875" bestFit="1" customWidth="1"/>
    <col min="3" max="3" width="13.7265625" customWidth="1"/>
    <col min="4" max="4" width="12.26953125" bestFit="1" customWidth="1"/>
    <col min="5" max="7" width="18.26953125" customWidth="1"/>
    <col min="8" max="18" width="11.26953125" customWidth="1"/>
    <col min="19" max="19" width="17.453125" bestFit="1" customWidth="1"/>
  </cols>
  <sheetData>
    <row r="1" spans="1:32" ht="79.5" customHeight="1" x14ac:dyDescent="0.35">
      <c r="A1" s="4" t="s">
        <v>50</v>
      </c>
      <c r="B1" s="4" t="s">
        <v>19</v>
      </c>
      <c r="C1" s="4" t="s">
        <v>20</v>
      </c>
      <c r="D1" s="4" t="s">
        <v>49</v>
      </c>
      <c r="E1" s="4" t="s">
        <v>52</v>
      </c>
      <c r="F1" s="4" t="s">
        <v>64</v>
      </c>
      <c r="G1" s="4" t="s">
        <v>51</v>
      </c>
      <c r="H1" s="4" t="s">
        <v>63</v>
      </c>
      <c r="I1" s="4" t="s">
        <v>53</v>
      </c>
      <c r="J1" s="4" t="s">
        <v>54</v>
      </c>
      <c r="K1" s="4" t="s">
        <v>55</v>
      </c>
      <c r="L1" s="4" t="s">
        <v>62</v>
      </c>
      <c r="M1" s="4" t="s">
        <v>56</v>
      </c>
      <c r="N1" s="4" t="s">
        <v>57</v>
      </c>
      <c r="O1" s="4" t="s">
        <v>58</v>
      </c>
      <c r="P1" s="4" t="s">
        <v>59</v>
      </c>
      <c r="Q1" s="4" t="s">
        <v>60</v>
      </c>
      <c r="R1" s="4" t="s">
        <v>61</v>
      </c>
      <c r="T1" s="8" t="s">
        <v>65</v>
      </c>
      <c r="U1" s="8" t="s">
        <v>66</v>
      </c>
      <c r="V1">
        <v>0</v>
      </c>
      <c r="W1">
        <v>0.1</v>
      </c>
      <c r="X1">
        <v>0.2</v>
      </c>
      <c r="Y1">
        <v>0.3</v>
      </c>
      <c r="Z1">
        <v>0.4</v>
      </c>
      <c r="AA1">
        <v>0.5</v>
      </c>
      <c r="AB1">
        <v>0.6</v>
      </c>
      <c r="AC1">
        <v>0.7</v>
      </c>
      <c r="AD1">
        <v>0.8</v>
      </c>
      <c r="AE1">
        <v>0.9</v>
      </c>
      <c r="AF1">
        <v>1</v>
      </c>
    </row>
    <row r="2" spans="1:32" x14ac:dyDescent="0.35">
      <c r="A2" s="3">
        <v>1</v>
      </c>
      <c r="B2" s="1" t="s">
        <v>14</v>
      </c>
      <c r="C2" s="2" t="s">
        <v>38</v>
      </c>
      <c r="D2" s="2" t="s">
        <v>48</v>
      </c>
      <c r="E2" s="5">
        <v>2833.567</v>
      </c>
      <c r="F2" s="5">
        <v>19017242585.780338</v>
      </c>
      <c r="G2" s="5">
        <f>F2/168364.128649343</f>
        <v>112953.05442044674</v>
      </c>
      <c r="H2" s="2">
        <v>2020</v>
      </c>
      <c r="I2" s="6">
        <f>W2-V2</f>
        <v>1.5593858797068471E-2</v>
      </c>
      <c r="J2" s="6">
        <f t="shared" ref="J2:R2" si="0">X2-W2</f>
        <v>2.4360041560055772E-2</v>
      </c>
      <c r="K2" s="6">
        <f t="shared" si="0"/>
        <v>3.0759562487698337E-2</v>
      </c>
      <c r="L2" s="6">
        <f t="shared" si="0"/>
        <v>3.7220843079469157E-2</v>
      </c>
      <c r="M2" s="6">
        <f t="shared" si="0"/>
        <v>4.4564135045496694E-2</v>
      </c>
      <c r="N2" s="6">
        <f t="shared" si="0"/>
        <v>5.3695272466224325E-2</v>
      </c>
      <c r="O2" s="6">
        <f t="shared" si="0"/>
        <v>6.6197889263500592E-2</v>
      </c>
      <c r="P2" s="6">
        <f t="shared" si="0"/>
        <v>8.5776882760222606E-2</v>
      </c>
      <c r="Q2" s="6">
        <f t="shared" si="0"/>
        <v>0.12512430090732363</v>
      </c>
      <c r="R2" s="6">
        <f t="shared" si="0"/>
        <v>0.51670721363294048</v>
      </c>
      <c r="S2" s="7"/>
      <c r="T2" s="9">
        <v>0.3</v>
      </c>
      <c r="U2" s="9">
        <v>0.3</v>
      </c>
      <c r="V2">
        <f>V$1^$T2*(1-(1-V$1)^$U2)</f>
        <v>0</v>
      </c>
      <c r="W2">
        <f t="shared" ref="W2:AF17" si="1">W$1^$T2*(1-(1-W$1)^$U2)</f>
        <v>1.5593858797068471E-2</v>
      </c>
      <c r="X2">
        <f t="shared" si="1"/>
        <v>3.995390035712424E-2</v>
      </c>
      <c r="Y2">
        <f t="shared" si="1"/>
        <v>7.0713462844822578E-2</v>
      </c>
      <c r="Z2">
        <f t="shared" si="1"/>
        <v>0.10793430592429173</v>
      </c>
      <c r="AA2">
        <f t="shared" si="1"/>
        <v>0.15249844096978843</v>
      </c>
      <c r="AB2">
        <f t="shared" si="1"/>
        <v>0.20619371343601275</v>
      </c>
      <c r="AC2">
        <f t="shared" si="1"/>
        <v>0.27239160269951335</v>
      </c>
      <c r="AD2">
        <f t="shared" si="1"/>
        <v>0.35816848545973595</v>
      </c>
      <c r="AE2">
        <f t="shared" si="1"/>
        <v>0.48329278636705958</v>
      </c>
      <c r="AF2">
        <f t="shared" si="1"/>
        <v>1</v>
      </c>
    </row>
    <row r="3" spans="1:32" x14ac:dyDescent="0.35">
      <c r="A3" s="3">
        <v>2</v>
      </c>
      <c r="B3" s="1" t="s">
        <v>4</v>
      </c>
      <c r="C3" s="2" t="s">
        <v>26</v>
      </c>
      <c r="D3" s="2" t="s">
        <v>44</v>
      </c>
      <c r="E3" s="5">
        <v>45123.436000000002</v>
      </c>
      <c r="F3" s="5">
        <v>225638456572.14276</v>
      </c>
      <c r="G3" s="5">
        <f t="shared" ref="G3:G21" si="2">F3/168364.128649343</f>
        <v>1340181.2986071797</v>
      </c>
      <c r="H3" s="2">
        <v>2011</v>
      </c>
      <c r="I3" s="6">
        <f t="shared" ref="I3:I21" si="3">W3-V3</f>
        <v>1.6429279591679634E-2</v>
      </c>
      <c r="J3" s="6">
        <f t="shared" ref="J3:J21" si="4">X3-W3</f>
        <v>2.8426507696501319E-2</v>
      </c>
      <c r="K3" s="6">
        <f t="shared" ref="K3:K21" si="5">Y3-X3</f>
        <v>3.7286912248464261E-2</v>
      </c>
      <c r="L3" s="6">
        <f t="shared" ref="L3:L21" si="6">Z3-Y3</f>
        <v>4.59552435195478E-2</v>
      </c>
      <c r="M3" s="6">
        <f t="shared" ref="M3:M21" si="7">AA3-Z3</f>
        <v>5.5411162700488487E-2</v>
      </c>
      <c r="N3" s="6">
        <f t="shared" ref="N3:N21" si="8">AB3-AA3</f>
        <v>6.6637103750287863E-2</v>
      </c>
      <c r="O3" s="6">
        <f t="shared" ref="O3:O21" si="9">AC3-AB3</f>
        <v>8.12358038433873E-2</v>
      </c>
      <c r="P3" s="6">
        <f t="shared" ref="P3:P21" si="10">AD3-AC3</f>
        <v>0.10277831691172357</v>
      </c>
      <c r="Q3" s="6">
        <f t="shared" ref="Q3:Q21" si="11">AE3-AD3</f>
        <v>0.14289329429028486</v>
      </c>
      <c r="R3" s="6">
        <f t="shared" ref="R3:R21" si="12">AF3-AE3</f>
        <v>0.42294637544763491</v>
      </c>
      <c r="S3" s="7"/>
      <c r="T3" s="9">
        <v>0.4</v>
      </c>
      <c r="U3" s="9">
        <v>0.4</v>
      </c>
      <c r="V3">
        <f t="shared" ref="V3:AF21" si="13">V$1^$T3*(1-(1-V$1)^$U3)</f>
        <v>0</v>
      </c>
      <c r="W3">
        <f t="shared" si="1"/>
        <v>1.6429279591679634E-2</v>
      </c>
      <c r="X3">
        <f t="shared" si="1"/>
        <v>4.4855787288180952E-2</v>
      </c>
      <c r="Y3">
        <f t="shared" si="1"/>
        <v>8.2142699536645214E-2</v>
      </c>
      <c r="Z3">
        <f t="shared" si="1"/>
        <v>0.12809794305619301</v>
      </c>
      <c r="AA3">
        <f t="shared" si="1"/>
        <v>0.1835091057566815</v>
      </c>
      <c r="AB3">
        <f t="shared" si="1"/>
        <v>0.25014620950696936</v>
      </c>
      <c r="AC3">
        <f t="shared" si="1"/>
        <v>0.33138201335035666</v>
      </c>
      <c r="AD3">
        <f t="shared" si="1"/>
        <v>0.43416033026208023</v>
      </c>
      <c r="AE3">
        <f t="shared" si="1"/>
        <v>0.57705362455236509</v>
      </c>
      <c r="AF3">
        <f t="shared" si="1"/>
        <v>1</v>
      </c>
    </row>
    <row r="4" spans="1:32" x14ac:dyDescent="0.35">
      <c r="A4" s="3">
        <v>3</v>
      </c>
      <c r="B4" s="1" t="s">
        <v>0</v>
      </c>
      <c r="C4" s="2" t="s">
        <v>21</v>
      </c>
      <c r="D4" s="2" t="s">
        <v>43</v>
      </c>
      <c r="E4" s="5">
        <v>35083.101999999999</v>
      </c>
      <c r="F4" s="5">
        <v>104399746853.40141</v>
      </c>
      <c r="G4" s="5">
        <f t="shared" si="2"/>
        <v>620083.07643035939</v>
      </c>
      <c r="H4" s="2">
        <v>2018</v>
      </c>
      <c r="I4" s="6">
        <f t="shared" si="3"/>
        <v>1.6227766016837942E-2</v>
      </c>
      <c r="J4" s="6">
        <f t="shared" si="4"/>
        <v>3.0985829483120005E-2</v>
      </c>
      <c r="K4" s="6">
        <f t="shared" si="5"/>
        <v>4.2251392509624147E-2</v>
      </c>
      <c r="L4" s="6">
        <f t="shared" si="6"/>
        <v>5.3092595467458134E-2</v>
      </c>
      <c r="M4" s="6">
        <f t="shared" si="7"/>
        <v>6.4549197709507289E-2</v>
      </c>
      <c r="N4" s="6">
        <f t="shared" si="8"/>
        <v>7.7591939498300233E-2</v>
      </c>
      <c r="O4" s="6">
        <f t="shared" si="9"/>
        <v>9.3703736353643763E-2</v>
      </c>
      <c r="P4" s="6">
        <f t="shared" si="10"/>
        <v>0.11602473396142443</v>
      </c>
      <c r="Q4" s="6">
        <f t="shared" si="11"/>
        <v>0.15425610705059789</v>
      </c>
      <c r="R4" s="6">
        <f t="shared" si="12"/>
        <v>0.35131670194948617</v>
      </c>
      <c r="S4" s="7"/>
      <c r="T4" s="9">
        <v>0.5</v>
      </c>
      <c r="U4" s="9">
        <v>0.5</v>
      </c>
      <c r="V4">
        <f t="shared" si="13"/>
        <v>0</v>
      </c>
      <c r="W4">
        <f t="shared" si="1"/>
        <v>1.6227766016837942E-2</v>
      </c>
      <c r="X4">
        <f t="shared" si="1"/>
        <v>4.7213595499957947E-2</v>
      </c>
      <c r="Y4">
        <f t="shared" si="1"/>
        <v>8.9464988009582094E-2</v>
      </c>
      <c r="Z4">
        <f t="shared" si="1"/>
        <v>0.14255758347704023</v>
      </c>
      <c r="AA4">
        <f t="shared" si="1"/>
        <v>0.20710678118654752</v>
      </c>
      <c r="AB4">
        <f t="shared" si="1"/>
        <v>0.28469872068484775</v>
      </c>
      <c r="AC4">
        <f t="shared" si="1"/>
        <v>0.37840245703849151</v>
      </c>
      <c r="AD4">
        <f t="shared" si="1"/>
        <v>0.49442719099991594</v>
      </c>
      <c r="AE4">
        <f t="shared" si="1"/>
        <v>0.64868329805051383</v>
      </c>
      <c r="AF4">
        <f t="shared" si="1"/>
        <v>1</v>
      </c>
    </row>
    <row r="5" spans="1:32" x14ac:dyDescent="0.35">
      <c r="A5" s="3">
        <v>4</v>
      </c>
      <c r="B5" s="1" t="s">
        <v>8</v>
      </c>
      <c r="C5" s="2" t="s">
        <v>30</v>
      </c>
      <c r="D5" s="2" t="s">
        <v>46</v>
      </c>
      <c r="E5" s="5">
        <v>45356.784</v>
      </c>
      <c r="F5" s="5">
        <v>632790070063.12366</v>
      </c>
      <c r="G5" s="5">
        <f t="shared" si="2"/>
        <v>3758461.3488604478</v>
      </c>
      <c r="H5" s="2">
        <v>2022</v>
      </c>
      <c r="I5" s="6">
        <f t="shared" si="3"/>
        <v>1.5387717471971188E-2</v>
      </c>
      <c r="J5" s="6">
        <f t="shared" si="4"/>
        <v>3.2321787310455243E-2</v>
      </c>
      <c r="K5" s="6">
        <f t="shared" si="5"/>
        <v>4.5842790124141192E-2</v>
      </c>
      <c r="L5" s="6">
        <f t="shared" si="6"/>
        <v>5.8784163938344028E-2</v>
      </c>
      <c r="M5" s="6">
        <f t="shared" si="7"/>
        <v>7.2142214893473416E-2</v>
      </c>
      <c r="N5" s="6">
        <f t="shared" si="8"/>
        <v>8.6799745561474378E-2</v>
      </c>
      <c r="O5" s="6">
        <f t="shared" si="9"/>
        <v>0.10402487622380147</v>
      </c>
      <c r="P5" s="6">
        <f t="shared" si="10"/>
        <v>0.12636508067021229</v>
      </c>
      <c r="Q5" s="6">
        <f t="shared" si="11"/>
        <v>0.16127109148670937</v>
      </c>
      <c r="R5" s="6">
        <f t="shared" si="12"/>
        <v>0.29706053231941743</v>
      </c>
      <c r="S5" s="7"/>
      <c r="T5" s="9">
        <v>0.6</v>
      </c>
      <c r="U5" s="9">
        <v>0.6</v>
      </c>
      <c r="V5">
        <f t="shared" si="13"/>
        <v>0</v>
      </c>
      <c r="W5">
        <f t="shared" si="1"/>
        <v>1.5387717471971188E-2</v>
      </c>
      <c r="X5">
        <f t="shared" si="1"/>
        <v>4.7709504782426429E-2</v>
      </c>
      <c r="Y5">
        <f t="shared" si="1"/>
        <v>9.3552294906567621E-2</v>
      </c>
      <c r="Z5">
        <f t="shared" si="1"/>
        <v>0.15233645884491165</v>
      </c>
      <c r="AA5">
        <f t="shared" si="1"/>
        <v>0.22447867373838506</v>
      </c>
      <c r="AB5">
        <f t="shared" si="1"/>
        <v>0.31127841929985944</v>
      </c>
      <c r="AC5">
        <f t="shared" si="1"/>
        <v>0.41530329552366091</v>
      </c>
      <c r="AD5">
        <f t="shared" si="1"/>
        <v>0.5416683761938732</v>
      </c>
      <c r="AE5">
        <f t="shared" si="1"/>
        <v>0.70293946768058257</v>
      </c>
      <c r="AF5">
        <f t="shared" si="1"/>
        <v>1</v>
      </c>
    </row>
    <row r="6" spans="1:32" x14ac:dyDescent="0.35">
      <c r="A6" s="3">
        <v>5</v>
      </c>
      <c r="B6" s="1" t="s">
        <v>5</v>
      </c>
      <c r="C6" s="2" t="s">
        <v>27</v>
      </c>
      <c r="D6" s="2" t="s">
        <v>44</v>
      </c>
      <c r="E6" s="5">
        <v>2859.4009999999998</v>
      </c>
      <c r="F6" s="5">
        <v>19513506553.125072</v>
      </c>
      <c r="G6" s="5">
        <f t="shared" si="2"/>
        <v>115900.61796219333</v>
      </c>
      <c r="H6" s="2">
        <v>2022</v>
      </c>
      <c r="I6" s="6">
        <f t="shared" si="3"/>
        <v>1.4185976326664393E-2</v>
      </c>
      <c r="J6" s="6">
        <f t="shared" si="4"/>
        <v>3.2687405749829507E-2</v>
      </c>
      <c r="K6" s="6">
        <f t="shared" si="5"/>
        <v>4.8245614944394041E-2</v>
      </c>
      <c r="L6" s="6">
        <f t="shared" si="6"/>
        <v>6.3179548657209705E-2</v>
      </c>
      <c r="M6" s="6">
        <f t="shared" si="7"/>
        <v>7.8344519366760984E-2</v>
      </c>
      <c r="N6" s="6">
        <f t="shared" si="8"/>
        <v>9.4470789313973486E-2</v>
      </c>
      <c r="O6" s="6">
        <f t="shared" si="9"/>
        <v>0.11254943508257059</v>
      </c>
      <c r="P6" s="6">
        <f t="shared" si="10"/>
        <v>0.13446645328948931</v>
      </c>
      <c r="Q6" s="6">
        <f t="shared" si="11"/>
        <v>0.16543169978425543</v>
      </c>
      <c r="R6" s="6">
        <f t="shared" si="12"/>
        <v>0.25643855748485256</v>
      </c>
      <c r="S6" s="7"/>
      <c r="T6" s="9">
        <v>0.7</v>
      </c>
      <c r="U6" s="9">
        <v>0.7</v>
      </c>
      <c r="V6">
        <f t="shared" si="13"/>
        <v>0</v>
      </c>
      <c r="W6">
        <f t="shared" si="1"/>
        <v>1.4185976326664393E-2</v>
      </c>
      <c r="X6">
        <f t="shared" si="1"/>
        <v>4.68733820764939E-2</v>
      </c>
      <c r="Y6">
        <f t="shared" si="1"/>
        <v>9.5118997020887941E-2</v>
      </c>
      <c r="Z6">
        <f t="shared" si="1"/>
        <v>0.15829854567809765</v>
      </c>
      <c r="AA6">
        <f t="shared" si="1"/>
        <v>0.23664306504485863</v>
      </c>
      <c r="AB6">
        <f t="shared" si="1"/>
        <v>0.33111385435883212</v>
      </c>
      <c r="AC6">
        <f t="shared" si="1"/>
        <v>0.44366328944140271</v>
      </c>
      <c r="AD6">
        <f t="shared" si="1"/>
        <v>0.57812974273089202</v>
      </c>
      <c r="AE6">
        <f t="shared" si="1"/>
        <v>0.74356144251514744</v>
      </c>
      <c r="AF6">
        <f t="shared" si="1"/>
        <v>1</v>
      </c>
    </row>
    <row r="7" spans="1:32" x14ac:dyDescent="0.35">
      <c r="A7" s="3">
        <v>6</v>
      </c>
      <c r="B7" s="1" t="s">
        <v>11</v>
      </c>
      <c r="C7" s="2" t="s">
        <v>35</v>
      </c>
      <c r="D7" s="2" t="s">
        <v>47</v>
      </c>
      <c r="E7" s="5">
        <v>26081.167000000001</v>
      </c>
      <c r="F7" s="5">
        <v>1690858246994.4341</v>
      </c>
      <c r="G7" s="5">
        <f t="shared" si="2"/>
        <v>10042865.190815289</v>
      </c>
      <c r="H7" s="2">
        <v>2018</v>
      </c>
      <c r="I7" s="6">
        <f t="shared" si="3"/>
        <v>1.2811306797050202E-2</v>
      </c>
      <c r="J7" s="6">
        <f t="shared" si="4"/>
        <v>3.2302640550038578E-2</v>
      </c>
      <c r="K7" s="6">
        <f t="shared" si="5"/>
        <v>4.9634288849029207E-2</v>
      </c>
      <c r="L7" s="6">
        <f t="shared" si="6"/>
        <v>6.6423538085017955E-2</v>
      </c>
      <c r="M7" s="6">
        <f t="shared" si="7"/>
        <v>8.3300425524158006E-2</v>
      </c>
      <c r="N7" s="6">
        <f t="shared" si="8"/>
        <v>0.10078960683224331</v>
      </c>
      <c r="O7" s="6">
        <f t="shared" si="9"/>
        <v>0.11956718524680848</v>
      </c>
      <c r="P7" s="6">
        <f t="shared" si="10"/>
        <v>0.1408506652435188</v>
      </c>
      <c r="Q7" s="6">
        <f t="shared" si="11"/>
        <v>0.16780844926319594</v>
      </c>
      <c r="R7" s="6">
        <f t="shared" si="12"/>
        <v>0.22651189360893953</v>
      </c>
      <c r="S7" s="7"/>
      <c r="T7" s="9">
        <v>0.8</v>
      </c>
      <c r="U7" s="9">
        <v>0.8</v>
      </c>
      <c r="V7">
        <f t="shared" si="13"/>
        <v>0</v>
      </c>
      <c r="W7">
        <f t="shared" si="1"/>
        <v>1.2811306797050202E-2</v>
      </c>
      <c r="X7">
        <f t="shared" si="1"/>
        <v>4.5113947347088776E-2</v>
      </c>
      <c r="Y7">
        <f t="shared" si="1"/>
        <v>9.4748236196117983E-2</v>
      </c>
      <c r="Z7">
        <f t="shared" si="1"/>
        <v>0.16117177428113594</v>
      </c>
      <c r="AA7">
        <f t="shared" si="1"/>
        <v>0.24447219980529394</v>
      </c>
      <c r="AB7">
        <f t="shared" si="1"/>
        <v>0.34526180663753725</v>
      </c>
      <c r="AC7">
        <f t="shared" si="1"/>
        <v>0.46482899188434573</v>
      </c>
      <c r="AD7">
        <f t="shared" si="1"/>
        <v>0.60567965712786453</v>
      </c>
      <c r="AE7">
        <f t="shared" si="1"/>
        <v>0.77348810639106047</v>
      </c>
      <c r="AF7">
        <f t="shared" si="1"/>
        <v>1</v>
      </c>
    </row>
    <row r="8" spans="1:32" x14ac:dyDescent="0.35">
      <c r="A8" s="3">
        <v>7</v>
      </c>
      <c r="B8" s="1" t="s">
        <v>16</v>
      </c>
      <c r="C8" s="2" t="s">
        <v>40</v>
      </c>
      <c r="D8" s="2" t="s">
        <v>48</v>
      </c>
      <c r="E8" s="5">
        <v>8993.2510000000002</v>
      </c>
      <c r="F8" s="5">
        <v>471773629830.38123</v>
      </c>
      <c r="G8" s="5">
        <f t="shared" si="2"/>
        <v>2802102.999107121</v>
      </c>
      <c r="H8" s="2">
        <v>2021</v>
      </c>
      <c r="I8" s="6">
        <f t="shared" si="3"/>
        <v>1.1389173890871428E-2</v>
      </c>
      <c r="J8" s="6">
        <f t="shared" si="4"/>
        <v>3.1354705289703362E-2</v>
      </c>
      <c r="K8" s="6">
        <f t="shared" si="5"/>
        <v>5.0170180349217441E-2</v>
      </c>
      <c r="L8" s="6">
        <f t="shared" si="6"/>
        <v>6.8653913827531221E-2</v>
      </c>
      <c r="M8" s="6">
        <f t="shared" si="7"/>
        <v>8.7144169161564367E-2</v>
      </c>
      <c r="N8" s="6">
        <f t="shared" si="8"/>
        <v>0.1059184077737039</v>
      </c>
      <c r="O8" s="6">
        <f t="shared" si="9"/>
        <v>0.12531789427277057</v>
      </c>
      <c r="P8" s="6">
        <f t="shared" si="10"/>
        <v>0.14592379204846712</v>
      </c>
      <c r="Q8" s="6">
        <f t="shared" si="11"/>
        <v>0.16915697218058756</v>
      </c>
      <c r="R8" s="6">
        <f t="shared" si="12"/>
        <v>0.20497079120558304</v>
      </c>
      <c r="S8" s="7"/>
      <c r="T8" s="9">
        <v>0.9</v>
      </c>
      <c r="U8" s="9">
        <v>0.9</v>
      </c>
      <c r="V8">
        <f t="shared" si="13"/>
        <v>0</v>
      </c>
      <c r="W8">
        <f t="shared" si="1"/>
        <v>1.1389173890871428E-2</v>
      </c>
      <c r="X8">
        <f t="shared" si="1"/>
        <v>4.274387918057479E-2</v>
      </c>
      <c r="Y8">
        <f t="shared" si="1"/>
        <v>9.2914059529792231E-2</v>
      </c>
      <c r="Z8">
        <f t="shared" si="1"/>
        <v>0.16156797335732345</v>
      </c>
      <c r="AA8">
        <f t="shared" si="1"/>
        <v>0.24871214251888782</v>
      </c>
      <c r="AB8">
        <f t="shared" si="1"/>
        <v>0.35463055029259172</v>
      </c>
      <c r="AC8">
        <f t="shared" si="1"/>
        <v>0.47994844456536229</v>
      </c>
      <c r="AD8">
        <f t="shared" si="1"/>
        <v>0.6258722366138294</v>
      </c>
      <c r="AE8">
        <f t="shared" si="1"/>
        <v>0.79502920879441696</v>
      </c>
      <c r="AF8">
        <f t="shared" si="1"/>
        <v>1</v>
      </c>
    </row>
    <row r="9" spans="1:32" x14ac:dyDescent="0.35">
      <c r="A9" s="3">
        <v>8</v>
      </c>
      <c r="B9" s="1" t="s">
        <v>6</v>
      </c>
      <c r="C9" s="2" t="s">
        <v>28</v>
      </c>
      <c r="D9" s="2" t="s">
        <v>44</v>
      </c>
      <c r="E9" s="5">
        <v>10258.983</v>
      </c>
      <c r="F9" s="5">
        <v>78807470588.235306</v>
      </c>
      <c r="G9" s="5">
        <f t="shared" si="2"/>
        <v>468077.56034760812</v>
      </c>
      <c r="H9" s="2">
        <v>2005</v>
      </c>
      <c r="I9" s="6">
        <f t="shared" si="3"/>
        <v>9.9999999999999985E-3</v>
      </c>
      <c r="J9" s="6">
        <f t="shared" si="4"/>
        <v>2.9999999999999995E-2</v>
      </c>
      <c r="K9" s="6">
        <f t="shared" si="5"/>
        <v>5.0000000000000017E-2</v>
      </c>
      <c r="L9" s="6">
        <f t="shared" si="6"/>
        <v>7.0000000000000021E-2</v>
      </c>
      <c r="M9" s="6">
        <f t="shared" si="7"/>
        <v>8.9999999999999969E-2</v>
      </c>
      <c r="N9" s="6">
        <f t="shared" si="8"/>
        <v>0.10999999999999999</v>
      </c>
      <c r="O9" s="6">
        <f t="shared" si="9"/>
        <v>0.12999999999999995</v>
      </c>
      <c r="P9" s="6">
        <f t="shared" si="10"/>
        <v>0.15000000000000019</v>
      </c>
      <c r="Q9" s="6">
        <f t="shared" si="11"/>
        <v>0.16999999999999993</v>
      </c>
      <c r="R9" s="6">
        <f t="shared" si="12"/>
        <v>0.18999999999999995</v>
      </c>
      <c r="S9" s="7"/>
      <c r="T9" s="9">
        <v>1</v>
      </c>
      <c r="U9" s="9">
        <v>1</v>
      </c>
      <c r="V9">
        <f t="shared" si="13"/>
        <v>0</v>
      </c>
      <c r="W9">
        <f t="shared" si="1"/>
        <v>9.9999999999999985E-3</v>
      </c>
      <c r="X9">
        <f t="shared" si="1"/>
        <v>3.9999999999999994E-2</v>
      </c>
      <c r="Y9">
        <f t="shared" si="1"/>
        <v>9.0000000000000011E-2</v>
      </c>
      <c r="Z9">
        <f t="shared" si="1"/>
        <v>0.16000000000000003</v>
      </c>
      <c r="AA9">
        <f t="shared" si="1"/>
        <v>0.25</v>
      </c>
      <c r="AB9">
        <f t="shared" si="1"/>
        <v>0.36</v>
      </c>
      <c r="AC9">
        <f t="shared" si="1"/>
        <v>0.48999999999999994</v>
      </c>
      <c r="AD9">
        <f t="shared" si="1"/>
        <v>0.64000000000000012</v>
      </c>
      <c r="AE9">
        <f t="shared" si="1"/>
        <v>0.81</v>
      </c>
      <c r="AF9">
        <f t="shared" si="1"/>
        <v>1</v>
      </c>
    </row>
    <row r="10" spans="1:32" x14ac:dyDescent="0.35">
      <c r="A10" s="3">
        <v>9</v>
      </c>
      <c r="B10" s="1" t="s">
        <v>7</v>
      </c>
      <c r="C10" s="2" t="s">
        <v>29</v>
      </c>
      <c r="D10" s="2" t="s">
        <v>45</v>
      </c>
      <c r="E10" s="5">
        <v>168343.283</v>
      </c>
      <c r="F10" s="5">
        <v>460131688909.30121</v>
      </c>
      <c r="G10" s="5">
        <f t="shared" si="2"/>
        <v>2732955.6040267413</v>
      </c>
      <c r="H10" s="2">
        <v>2022</v>
      </c>
      <c r="I10" s="6">
        <f t="shared" si="3"/>
        <v>1.5593858797068471E-2</v>
      </c>
      <c r="J10" s="6">
        <f t="shared" si="4"/>
        <v>2.4360041560055772E-2</v>
      </c>
      <c r="K10" s="6">
        <f t="shared" si="5"/>
        <v>3.0759562487698337E-2</v>
      </c>
      <c r="L10" s="6">
        <f t="shared" si="6"/>
        <v>3.7220843079469157E-2</v>
      </c>
      <c r="M10" s="6">
        <f t="shared" si="7"/>
        <v>4.4564135045496694E-2</v>
      </c>
      <c r="N10" s="6">
        <f t="shared" si="8"/>
        <v>5.3695272466224325E-2</v>
      </c>
      <c r="O10" s="6">
        <f t="shared" si="9"/>
        <v>6.6197889263500592E-2</v>
      </c>
      <c r="P10" s="6">
        <f t="shared" si="10"/>
        <v>8.5776882760222606E-2</v>
      </c>
      <c r="Q10" s="6">
        <f t="shared" si="11"/>
        <v>0.12512430090732363</v>
      </c>
      <c r="R10" s="6">
        <f t="shared" si="12"/>
        <v>0.51670721363294048</v>
      </c>
      <c r="S10" s="7"/>
      <c r="T10" s="9">
        <v>0.3</v>
      </c>
      <c r="U10" s="9">
        <v>0.3</v>
      </c>
      <c r="V10">
        <f t="shared" si="13"/>
        <v>0</v>
      </c>
      <c r="W10">
        <f t="shared" si="1"/>
        <v>1.5593858797068471E-2</v>
      </c>
      <c r="X10">
        <f t="shared" si="1"/>
        <v>3.995390035712424E-2</v>
      </c>
      <c r="Y10">
        <f t="shared" si="1"/>
        <v>7.0713462844822578E-2</v>
      </c>
      <c r="Z10">
        <f t="shared" si="1"/>
        <v>0.10793430592429173</v>
      </c>
      <c r="AA10">
        <f t="shared" si="1"/>
        <v>0.15249844096978843</v>
      </c>
      <c r="AB10">
        <f t="shared" si="1"/>
        <v>0.20619371343601275</v>
      </c>
      <c r="AC10">
        <f t="shared" si="1"/>
        <v>0.27239160269951335</v>
      </c>
      <c r="AD10">
        <f t="shared" si="1"/>
        <v>0.35816848545973595</v>
      </c>
      <c r="AE10">
        <f t="shared" si="1"/>
        <v>0.48329278636705958</v>
      </c>
      <c r="AF10">
        <f t="shared" si="1"/>
        <v>1</v>
      </c>
    </row>
    <row r="11" spans="1:32" x14ac:dyDescent="0.35">
      <c r="A11" s="3">
        <v>10</v>
      </c>
      <c r="B11" s="1" t="s">
        <v>12</v>
      </c>
      <c r="C11" s="2" t="s">
        <v>36</v>
      </c>
      <c r="D11" s="2" t="s">
        <v>48</v>
      </c>
      <c r="E11" s="5">
        <v>9201.0120000000006</v>
      </c>
      <c r="F11" s="5">
        <v>73775179924.603027</v>
      </c>
      <c r="G11" s="5">
        <f t="shared" si="2"/>
        <v>438188.23235356028</v>
      </c>
      <c r="H11" s="2">
        <v>2020</v>
      </c>
      <c r="I11" s="6">
        <f t="shared" si="3"/>
        <v>1.6429279591679634E-2</v>
      </c>
      <c r="J11" s="6">
        <f t="shared" si="4"/>
        <v>2.8426507696501319E-2</v>
      </c>
      <c r="K11" s="6">
        <f t="shared" si="5"/>
        <v>3.7286912248464261E-2</v>
      </c>
      <c r="L11" s="6">
        <f t="shared" si="6"/>
        <v>4.59552435195478E-2</v>
      </c>
      <c r="M11" s="6">
        <f t="shared" si="7"/>
        <v>5.5411162700488487E-2</v>
      </c>
      <c r="N11" s="6">
        <f t="shared" si="8"/>
        <v>6.6637103750287863E-2</v>
      </c>
      <c r="O11" s="6">
        <f t="shared" si="9"/>
        <v>8.12358038433873E-2</v>
      </c>
      <c r="P11" s="6">
        <f t="shared" si="10"/>
        <v>0.10277831691172357</v>
      </c>
      <c r="Q11" s="6">
        <f t="shared" si="11"/>
        <v>0.14289329429028486</v>
      </c>
      <c r="R11" s="6">
        <f t="shared" si="12"/>
        <v>0.42294637544763491</v>
      </c>
      <c r="S11" s="7"/>
      <c r="T11" s="9">
        <v>0.4</v>
      </c>
      <c r="U11" s="9">
        <v>0.4</v>
      </c>
      <c r="V11">
        <f t="shared" si="13"/>
        <v>0</v>
      </c>
      <c r="W11">
        <f t="shared" si="1"/>
        <v>1.6429279591679634E-2</v>
      </c>
      <c r="X11">
        <f t="shared" si="1"/>
        <v>4.4855787288180952E-2</v>
      </c>
      <c r="Y11">
        <f t="shared" si="1"/>
        <v>8.2142699536645214E-2</v>
      </c>
      <c r="Z11">
        <f t="shared" si="1"/>
        <v>0.12809794305619301</v>
      </c>
      <c r="AA11">
        <f t="shared" si="1"/>
        <v>0.1835091057566815</v>
      </c>
      <c r="AB11">
        <f t="shared" si="1"/>
        <v>0.25014620950696936</v>
      </c>
      <c r="AC11">
        <f t="shared" si="1"/>
        <v>0.33138201335035666</v>
      </c>
      <c r="AD11">
        <f t="shared" si="1"/>
        <v>0.43416033026208023</v>
      </c>
      <c r="AE11">
        <f t="shared" si="1"/>
        <v>0.57705362455236509</v>
      </c>
      <c r="AF11">
        <f t="shared" si="1"/>
        <v>1</v>
      </c>
    </row>
    <row r="12" spans="1:32" x14ac:dyDescent="0.35">
      <c r="A12" s="3">
        <v>11</v>
      </c>
      <c r="B12" s="1" t="s">
        <v>17</v>
      </c>
      <c r="C12" s="2" t="s">
        <v>41</v>
      </c>
      <c r="D12" s="2" t="s">
        <v>48</v>
      </c>
      <c r="E12" s="5">
        <v>11585.536</v>
      </c>
      <c r="F12" s="5">
        <v>593438820508.17346</v>
      </c>
      <c r="G12" s="5">
        <f t="shared" si="2"/>
        <v>3524734.3081265618</v>
      </c>
      <c r="H12" s="2">
        <v>2021</v>
      </c>
      <c r="I12" s="6">
        <f t="shared" si="3"/>
        <v>1.6227766016837942E-2</v>
      </c>
      <c r="J12" s="6">
        <f t="shared" si="4"/>
        <v>3.0985829483120005E-2</v>
      </c>
      <c r="K12" s="6">
        <f t="shared" si="5"/>
        <v>4.2251392509624147E-2</v>
      </c>
      <c r="L12" s="6">
        <f t="shared" si="6"/>
        <v>5.3092595467458134E-2</v>
      </c>
      <c r="M12" s="6">
        <f t="shared" si="7"/>
        <v>6.4549197709507289E-2</v>
      </c>
      <c r="N12" s="6">
        <f t="shared" si="8"/>
        <v>7.7591939498300233E-2</v>
      </c>
      <c r="O12" s="6">
        <f t="shared" si="9"/>
        <v>9.3703736353643763E-2</v>
      </c>
      <c r="P12" s="6">
        <f t="shared" si="10"/>
        <v>0.11602473396142443</v>
      </c>
      <c r="Q12" s="6">
        <f t="shared" si="11"/>
        <v>0.15425610705059789</v>
      </c>
      <c r="R12" s="6">
        <f t="shared" si="12"/>
        <v>0.35131670194948617</v>
      </c>
      <c r="S12" s="7"/>
      <c r="T12" s="9">
        <v>0.5</v>
      </c>
      <c r="U12" s="9">
        <v>0.5</v>
      </c>
      <c r="V12">
        <f t="shared" si="13"/>
        <v>0</v>
      </c>
      <c r="W12">
        <f t="shared" si="1"/>
        <v>1.6227766016837942E-2</v>
      </c>
      <c r="X12">
        <f t="shared" si="1"/>
        <v>4.7213595499957947E-2</v>
      </c>
      <c r="Y12">
        <f t="shared" si="1"/>
        <v>8.9464988009582094E-2</v>
      </c>
      <c r="Z12">
        <f t="shared" si="1"/>
        <v>0.14255758347704023</v>
      </c>
      <c r="AA12">
        <f t="shared" si="1"/>
        <v>0.20710678118654752</v>
      </c>
      <c r="AB12">
        <f t="shared" si="1"/>
        <v>0.28469872068484775</v>
      </c>
      <c r="AC12">
        <f t="shared" si="1"/>
        <v>0.37840245703849151</v>
      </c>
      <c r="AD12">
        <f t="shared" si="1"/>
        <v>0.49442719099991594</v>
      </c>
      <c r="AE12">
        <f t="shared" si="1"/>
        <v>0.64868329805051383</v>
      </c>
      <c r="AF12">
        <f t="shared" si="1"/>
        <v>1</v>
      </c>
    </row>
    <row r="13" spans="1:32" x14ac:dyDescent="0.35">
      <c r="A13" s="3">
        <v>12</v>
      </c>
      <c r="B13" s="1" t="s">
        <v>3</v>
      </c>
      <c r="C13" s="2" t="s">
        <v>25</v>
      </c>
      <c r="D13" s="2" t="s">
        <v>43</v>
      </c>
      <c r="E13" s="5">
        <v>13584.834999999999</v>
      </c>
      <c r="F13" s="5">
        <v>17401746309.265457</v>
      </c>
      <c r="G13" s="5">
        <f t="shared" si="2"/>
        <v>103357.80221634143</v>
      </c>
      <c r="H13" s="2">
        <v>2021</v>
      </c>
      <c r="I13" s="6">
        <f t="shared" si="3"/>
        <v>1.5387717471971188E-2</v>
      </c>
      <c r="J13" s="6">
        <f t="shared" si="4"/>
        <v>3.2321787310455243E-2</v>
      </c>
      <c r="K13" s="6">
        <f t="shared" si="5"/>
        <v>4.5842790124141192E-2</v>
      </c>
      <c r="L13" s="6">
        <f t="shared" si="6"/>
        <v>5.8784163938344028E-2</v>
      </c>
      <c r="M13" s="6">
        <f t="shared" si="7"/>
        <v>7.2142214893473416E-2</v>
      </c>
      <c r="N13" s="6">
        <f t="shared" si="8"/>
        <v>8.6799745561474378E-2</v>
      </c>
      <c r="O13" s="6">
        <f t="shared" si="9"/>
        <v>0.10402487622380147</v>
      </c>
      <c r="P13" s="6">
        <f t="shared" si="10"/>
        <v>0.12636508067021229</v>
      </c>
      <c r="Q13" s="6">
        <f t="shared" si="11"/>
        <v>0.16127109148670937</v>
      </c>
      <c r="R13" s="6">
        <f t="shared" si="12"/>
        <v>0.29706053231941743</v>
      </c>
      <c r="S13" s="7"/>
      <c r="T13" s="9">
        <v>0.6</v>
      </c>
      <c r="U13" s="9">
        <v>0.6</v>
      </c>
      <c r="V13">
        <f t="shared" si="13"/>
        <v>0</v>
      </c>
      <c r="W13">
        <f t="shared" si="1"/>
        <v>1.5387717471971188E-2</v>
      </c>
      <c r="X13">
        <f t="shared" si="1"/>
        <v>4.7709504782426429E-2</v>
      </c>
      <c r="Y13">
        <f t="shared" si="1"/>
        <v>9.3552294906567621E-2</v>
      </c>
      <c r="Z13">
        <f t="shared" si="1"/>
        <v>0.15233645884491165</v>
      </c>
      <c r="AA13">
        <f t="shared" si="1"/>
        <v>0.22447867373838506</v>
      </c>
      <c r="AB13">
        <f t="shared" si="1"/>
        <v>0.31127841929985944</v>
      </c>
      <c r="AC13">
        <f t="shared" si="1"/>
        <v>0.41530329552366091</v>
      </c>
      <c r="AD13">
        <f t="shared" si="1"/>
        <v>0.5416683761938732</v>
      </c>
      <c r="AE13">
        <f t="shared" si="1"/>
        <v>0.70293946768058257</v>
      </c>
      <c r="AF13">
        <f t="shared" si="1"/>
        <v>1</v>
      </c>
    </row>
    <row r="14" spans="1:32" x14ac:dyDescent="0.35">
      <c r="A14" s="3">
        <v>13</v>
      </c>
      <c r="B14" s="1" t="s">
        <v>31</v>
      </c>
      <c r="C14" s="2" t="s">
        <v>32</v>
      </c>
      <c r="D14" s="2" t="s">
        <v>46</v>
      </c>
      <c r="E14" s="5">
        <v>11994.813</v>
      </c>
      <c r="F14" s="5">
        <v>44008282877.96064</v>
      </c>
      <c r="G14" s="5">
        <f t="shared" si="2"/>
        <v>261387.52494967621</v>
      </c>
      <c r="H14" s="2">
        <v>2021</v>
      </c>
      <c r="I14" s="6">
        <f t="shared" si="3"/>
        <v>1.4185976326664393E-2</v>
      </c>
      <c r="J14" s="6">
        <f t="shared" si="4"/>
        <v>3.2687405749829507E-2</v>
      </c>
      <c r="K14" s="6">
        <f t="shared" si="5"/>
        <v>4.8245614944394041E-2</v>
      </c>
      <c r="L14" s="6">
        <f t="shared" si="6"/>
        <v>6.3179548657209705E-2</v>
      </c>
      <c r="M14" s="6">
        <f t="shared" si="7"/>
        <v>7.8344519366760984E-2</v>
      </c>
      <c r="N14" s="6">
        <f t="shared" si="8"/>
        <v>9.4470789313973486E-2</v>
      </c>
      <c r="O14" s="6">
        <f t="shared" si="9"/>
        <v>0.11254943508257059</v>
      </c>
      <c r="P14" s="6">
        <f t="shared" si="10"/>
        <v>0.13446645328948931</v>
      </c>
      <c r="Q14" s="6">
        <f t="shared" si="11"/>
        <v>0.16543169978425543</v>
      </c>
      <c r="R14" s="6">
        <f t="shared" si="12"/>
        <v>0.25643855748485256</v>
      </c>
      <c r="S14" s="7"/>
      <c r="T14" s="9">
        <v>0.7</v>
      </c>
      <c r="U14" s="9">
        <v>0.7</v>
      </c>
      <c r="V14">
        <f t="shared" si="13"/>
        <v>0</v>
      </c>
      <c r="W14">
        <f t="shared" si="1"/>
        <v>1.4185976326664393E-2</v>
      </c>
      <c r="X14">
        <f t="shared" si="1"/>
        <v>4.68733820764939E-2</v>
      </c>
      <c r="Y14">
        <f t="shared" si="1"/>
        <v>9.5118997020887941E-2</v>
      </c>
      <c r="Z14">
        <f t="shared" si="1"/>
        <v>0.15829854567809765</v>
      </c>
      <c r="AA14">
        <f t="shared" si="1"/>
        <v>0.23664306504485863</v>
      </c>
      <c r="AB14">
        <f t="shared" si="1"/>
        <v>0.33111385435883212</v>
      </c>
      <c r="AC14">
        <f t="shared" si="1"/>
        <v>0.44366328944140271</v>
      </c>
      <c r="AD14">
        <f t="shared" si="1"/>
        <v>0.57812974273089202</v>
      </c>
      <c r="AE14">
        <f t="shared" si="1"/>
        <v>0.74356144251514744</v>
      </c>
      <c r="AF14">
        <f t="shared" si="1"/>
        <v>1</v>
      </c>
    </row>
    <row r="15" spans="1:32" x14ac:dyDescent="0.35">
      <c r="A15" s="3">
        <v>14</v>
      </c>
      <c r="B15" s="1" t="s">
        <v>15</v>
      </c>
      <c r="C15" s="2" t="s">
        <v>39</v>
      </c>
      <c r="D15" s="2" t="s">
        <v>48</v>
      </c>
      <c r="E15" s="5">
        <v>3215.1379999999999</v>
      </c>
      <c r="F15" s="5">
        <v>24534663636.177841</v>
      </c>
      <c r="G15" s="5">
        <f t="shared" si="2"/>
        <v>145723.81797120761</v>
      </c>
      <c r="H15" s="2">
        <v>2011</v>
      </c>
      <c r="I15" s="6">
        <f t="shared" si="3"/>
        <v>1.2811306797050202E-2</v>
      </c>
      <c r="J15" s="6">
        <f t="shared" si="4"/>
        <v>3.2302640550038578E-2</v>
      </c>
      <c r="K15" s="6">
        <f t="shared" si="5"/>
        <v>4.9634288849029207E-2</v>
      </c>
      <c r="L15" s="6">
        <f t="shared" si="6"/>
        <v>6.6423538085017955E-2</v>
      </c>
      <c r="M15" s="6">
        <f t="shared" si="7"/>
        <v>8.3300425524158006E-2</v>
      </c>
      <c r="N15" s="6">
        <f t="shared" si="8"/>
        <v>0.10078960683224331</v>
      </c>
      <c r="O15" s="6">
        <f t="shared" si="9"/>
        <v>0.11956718524680848</v>
      </c>
      <c r="P15" s="6">
        <f t="shared" si="10"/>
        <v>0.1408506652435188</v>
      </c>
      <c r="Q15" s="6">
        <f t="shared" si="11"/>
        <v>0.16780844926319594</v>
      </c>
      <c r="R15" s="6">
        <f t="shared" si="12"/>
        <v>0.22651189360893953</v>
      </c>
      <c r="S15" s="7"/>
      <c r="T15" s="9">
        <v>0.8</v>
      </c>
      <c r="U15" s="9">
        <v>0.8</v>
      </c>
      <c r="V15">
        <f t="shared" si="13"/>
        <v>0</v>
      </c>
      <c r="W15">
        <f t="shared" si="1"/>
        <v>1.2811306797050202E-2</v>
      </c>
      <c r="X15">
        <f t="shared" si="1"/>
        <v>4.5113947347088776E-2</v>
      </c>
      <c r="Y15">
        <f t="shared" si="1"/>
        <v>9.4748236196117983E-2</v>
      </c>
      <c r="Z15">
        <f t="shared" si="1"/>
        <v>0.16117177428113594</v>
      </c>
      <c r="AA15">
        <f t="shared" si="1"/>
        <v>0.24447219980529394</v>
      </c>
      <c r="AB15">
        <f t="shared" si="1"/>
        <v>0.34526180663753725</v>
      </c>
      <c r="AC15">
        <f t="shared" si="1"/>
        <v>0.46482899188434573</v>
      </c>
      <c r="AD15">
        <f t="shared" si="1"/>
        <v>0.60567965712786453</v>
      </c>
      <c r="AE15">
        <f t="shared" si="1"/>
        <v>0.77348810639106047</v>
      </c>
      <c r="AF15">
        <f t="shared" si="1"/>
        <v>1</v>
      </c>
    </row>
    <row r="16" spans="1:32" x14ac:dyDescent="0.35">
      <c r="A16" s="3">
        <v>15</v>
      </c>
      <c r="B16" s="1" t="s">
        <v>2</v>
      </c>
      <c r="C16" s="2" t="s">
        <v>23</v>
      </c>
      <c r="D16" s="2" t="s">
        <v>43</v>
      </c>
      <c r="E16" s="5">
        <v>2419.846</v>
      </c>
      <c r="F16" s="5">
        <v>20321958850.03632</v>
      </c>
      <c r="G16" s="5">
        <f t="shared" si="2"/>
        <v>120702.4264198312</v>
      </c>
      <c r="H16" s="2">
        <v>2015</v>
      </c>
      <c r="I16" s="6">
        <f t="shared" si="3"/>
        <v>1.1389173890871428E-2</v>
      </c>
      <c r="J16" s="6">
        <f t="shared" si="4"/>
        <v>3.1354705289703362E-2</v>
      </c>
      <c r="K16" s="6">
        <f t="shared" si="5"/>
        <v>5.0170180349217441E-2</v>
      </c>
      <c r="L16" s="6">
        <f t="shared" si="6"/>
        <v>6.8653913827531221E-2</v>
      </c>
      <c r="M16" s="6">
        <f t="shared" si="7"/>
        <v>8.7144169161564367E-2</v>
      </c>
      <c r="N16" s="6">
        <f t="shared" si="8"/>
        <v>0.1059184077737039</v>
      </c>
      <c r="O16" s="6">
        <f t="shared" si="9"/>
        <v>0.12531789427277057</v>
      </c>
      <c r="P16" s="6">
        <f t="shared" si="10"/>
        <v>0.14592379204846712</v>
      </c>
      <c r="Q16" s="6">
        <f t="shared" si="11"/>
        <v>0.16915697218058756</v>
      </c>
      <c r="R16" s="6">
        <f t="shared" si="12"/>
        <v>0.20497079120558304</v>
      </c>
      <c r="S16" s="7"/>
      <c r="T16" s="9">
        <v>0.9</v>
      </c>
      <c r="U16" s="9">
        <v>0.9</v>
      </c>
      <c r="V16">
        <f t="shared" si="13"/>
        <v>0</v>
      </c>
      <c r="W16">
        <f t="shared" si="1"/>
        <v>1.1389173890871428E-2</v>
      </c>
      <c r="X16">
        <f t="shared" si="1"/>
        <v>4.274387918057479E-2</v>
      </c>
      <c r="Y16">
        <f t="shared" si="1"/>
        <v>9.2914059529792231E-2</v>
      </c>
      <c r="Z16">
        <f t="shared" si="1"/>
        <v>0.16156797335732345</v>
      </c>
      <c r="AA16">
        <f t="shared" si="1"/>
        <v>0.24871214251888782</v>
      </c>
      <c r="AB16">
        <f t="shared" si="1"/>
        <v>0.35463055029259172</v>
      </c>
      <c r="AC16">
        <f t="shared" si="1"/>
        <v>0.47994844456536229</v>
      </c>
      <c r="AD16">
        <f t="shared" si="1"/>
        <v>0.6258722366138294</v>
      </c>
      <c r="AE16">
        <f t="shared" si="1"/>
        <v>0.79502920879441696</v>
      </c>
      <c r="AF16">
        <f t="shared" si="1"/>
        <v>1</v>
      </c>
    </row>
    <row r="17" spans="1:32" x14ac:dyDescent="0.35">
      <c r="A17" s="3">
        <v>16</v>
      </c>
      <c r="B17" s="1" t="s">
        <v>9</v>
      </c>
      <c r="C17" s="2" t="s">
        <v>33</v>
      </c>
      <c r="D17" s="2" t="s">
        <v>46</v>
      </c>
      <c r="E17" s="5">
        <v>209905.829</v>
      </c>
      <c r="F17" s="5">
        <v>1951923942083.3196</v>
      </c>
      <c r="G17" s="5">
        <f t="shared" si="2"/>
        <v>11593466.837277731</v>
      </c>
      <c r="H17" s="2">
        <v>2022</v>
      </c>
      <c r="I17" s="6">
        <f t="shared" si="3"/>
        <v>9.9999999999999985E-3</v>
      </c>
      <c r="J17" s="6">
        <f t="shared" si="4"/>
        <v>2.9999999999999995E-2</v>
      </c>
      <c r="K17" s="6">
        <f t="shared" si="5"/>
        <v>5.0000000000000017E-2</v>
      </c>
      <c r="L17" s="6">
        <f t="shared" si="6"/>
        <v>7.0000000000000021E-2</v>
      </c>
      <c r="M17" s="6">
        <f t="shared" si="7"/>
        <v>8.9999999999999969E-2</v>
      </c>
      <c r="N17" s="6">
        <f t="shared" si="8"/>
        <v>0.10999999999999999</v>
      </c>
      <c r="O17" s="6">
        <f t="shared" si="9"/>
        <v>0.12999999999999995</v>
      </c>
      <c r="P17" s="6">
        <f t="shared" si="10"/>
        <v>0.15000000000000019</v>
      </c>
      <c r="Q17" s="6">
        <f t="shared" si="11"/>
        <v>0.16999999999999993</v>
      </c>
      <c r="R17" s="6">
        <f t="shared" si="12"/>
        <v>0.18999999999999995</v>
      </c>
      <c r="S17" s="7"/>
      <c r="T17" s="9">
        <v>1</v>
      </c>
      <c r="U17" s="9">
        <v>1</v>
      </c>
      <c r="V17">
        <f t="shared" si="13"/>
        <v>0</v>
      </c>
      <c r="W17">
        <f t="shared" si="1"/>
        <v>9.9999999999999985E-3</v>
      </c>
      <c r="X17">
        <f t="shared" si="1"/>
        <v>3.9999999999999994E-2</v>
      </c>
      <c r="Y17">
        <f t="shared" si="1"/>
        <v>9.0000000000000011E-2</v>
      </c>
      <c r="Z17">
        <f t="shared" si="1"/>
        <v>0.16000000000000003</v>
      </c>
      <c r="AA17">
        <f t="shared" si="1"/>
        <v>0.25</v>
      </c>
      <c r="AB17">
        <f t="shared" si="1"/>
        <v>0.36</v>
      </c>
      <c r="AC17">
        <f t="shared" si="1"/>
        <v>0.48999999999999994</v>
      </c>
      <c r="AD17">
        <f t="shared" si="1"/>
        <v>0.64000000000000012</v>
      </c>
      <c r="AE17">
        <f t="shared" si="1"/>
        <v>0.81</v>
      </c>
      <c r="AF17">
        <f t="shared" si="1"/>
        <v>1</v>
      </c>
    </row>
    <row r="18" spans="1:32" x14ac:dyDescent="0.35">
      <c r="A18" s="3">
        <v>17</v>
      </c>
      <c r="B18" s="1" t="s">
        <v>13</v>
      </c>
      <c r="C18" s="2" t="s">
        <v>37</v>
      </c>
      <c r="D18" s="2" t="s">
        <v>48</v>
      </c>
      <c r="E18" s="5">
        <v>6838.3440000000001</v>
      </c>
      <c r="F18" s="5">
        <v>90642851835.899643</v>
      </c>
      <c r="G18" s="5">
        <f t="shared" si="2"/>
        <v>538373.89569297282</v>
      </c>
      <c r="H18" s="2">
        <v>2021</v>
      </c>
      <c r="I18" s="6">
        <f t="shared" si="3"/>
        <v>1.5593858797068471E-2</v>
      </c>
      <c r="J18" s="6">
        <f t="shared" si="4"/>
        <v>2.4360041560055772E-2</v>
      </c>
      <c r="K18" s="6">
        <f t="shared" si="5"/>
        <v>3.0759562487698337E-2</v>
      </c>
      <c r="L18" s="6">
        <f t="shared" si="6"/>
        <v>3.7220843079469157E-2</v>
      </c>
      <c r="M18" s="6">
        <f t="shared" si="7"/>
        <v>4.4564135045496694E-2</v>
      </c>
      <c r="N18" s="6">
        <f t="shared" si="8"/>
        <v>5.3695272466224325E-2</v>
      </c>
      <c r="O18" s="6">
        <f t="shared" si="9"/>
        <v>6.6197889263500592E-2</v>
      </c>
      <c r="P18" s="6">
        <f t="shared" si="10"/>
        <v>8.5776882760222606E-2</v>
      </c>
      <c r="Q18" s="6">
        <f t="shared" si="11"/>
        <v>0.12512430090732363</v>
      </c>
      <c r="R18" s="6">
        <f t="shared" si="12"/>
        <v>0.51670721363294048</v>
      </c>
      <c r="S18" s="7"/>
      <c r="T18" s="9">
        <v>0.3</v>
      </c>
      <c r="U18" s="9">
        <v>0.3</v>
      </c>
      <c r="V18">
        <f t="shared" si="13"/>
        <v>0</v>
      </c>
      <c r="W18">
        <f t="shared" si="13"/>
        <v>1.5593858797068471E-2</v>
      </c>
      <c r="X18">
        <f t="shared" si="13"/>
        <v>3.995390035712424E-2</v>
      </c>
      <c r="Y18">
        <f t="shared" si="13"/>
        <v>7.0713462844822578E-2</v>
      </c>
      <c r="Z18">
        <f t="shared" si="13"/>
        <v>0.10793430592429173</v>
      </c>
      <c r="AA18">
        <f t="shared" si="13"/>
        <v>0.15249844096978843</v>
      </c>
      <c r="AB18">
        <f t="shared" si="13"/>
        <v>0.20619371343601275</v>
      </c>
      <c r="AC18">
        <f t="shared" si="13"/>
        <v>0.27239160269951335</v>
      </c>
      <c r="AD18">
        <f t="shared" si="13"/>
        <v>0.35816848545973595</v>
      </c>
      <c r="AE18">
        <f t="shared" si="13"/>
        <v>0.48329278636705958</v>
      </c>
      <c r="AF18">
        <f t="shared" si="13"/>
        <v>1</v>
      </c>
    </row>
    <row r="19" spans="1:32" x14ac:dyDescent="0.35">
      <c r="A19" s="3">
        <v>18</v>
      </c>
      <c r="B19" s="1" t="s">
        <v>1</v>
      </c>
      <c r="C19" s="2" t="s">
        <v>22</v>
      </c>
      <c r="D19" s="2" t="s">
        <v>43</v>
      </c>
      <c r="E19" s="5">
        <v>27267.71</v>
      </c>
      <c r="F19" s="5">
        <v>44347206072.551331</v>
      </c>
      <c r="G19" s="5">
        <f t="shared" si="2"/>
        <v>263400.56179612095</v>
      </c>
      <c r="H19" s="2">
        <v>2021</v>
      </c>
      <c r="I19" s="6">
        <f t="shared" si="3"/>
        <v>1.6429279591679634E-2</v>
      </c>
      <c r="J19" s="6">
        <f t="shared" si="4"/>
        <v>2.8426507696501319E-2</v>
      </c>
      <c r="K19" s="6">
        <f t="shared" si="5"/>
        <v>3.7286912248464261E-2</v>
      </c>
      <c r="L19" s="6">
        <f t="shared" si="6"/>
        <v>4.59552435195478E-2</v>
      </c>
      <c r="M19" s="6">
        <f t="shared" si="7"/>
        <v>5.5411162700488487E-2</v>
      </c>
      <c r="N19" s="6">
        <f t="shared" si="8"/>
        <v>6.6637103750287863E-2</v>
      </c>
      <c r="O19" s="6">
        <f t="shared" si="9"/>
        <v>8.12358038433873E-2</v>
      </c>
      <c r="P19" s="6">
        <f t="shared" si="10"/>
        <v>0.10277831691172357</v>
      </c>
      <c r="Q19" s="6">
        <f t="shared" si="11"/>
        <v>0.14289329429028486</v>
      </c>
      <c r="R19" s="6">
        <f t="shared" si="12"/>
        <v>0.42294637544763491</v>
      </c>
      <c r="S19" s="7"/>
      <c r="T19" s="9">
        <v>0.4</v>
      </c>
      <c r="U19" s="9">
        <v>0.4</v>
      </c>
      <c r="V19">
        <f t="shared" si="13"/>
        <v>0</v>
      </c>
      <c r="W19">
        <f t="shared" si="13"/>
        <v>1.6429279591679634E-2</v>
      </c>
      <c r="X19">
        <f t="shared" si="13"/>
        <v>4.4855787288180952E-2</v>
      </c>
      <c r="Y19">
        <f t="shared" si="13"/>
        <v>8.2142699536645214E-2</v>
      </c>
      <c r="Z19">
        <f t="shared" si="13"/>
        <v>0.12809794305619301</v>
      </c>
      <c r="AA19">
        <f t="shared" si="13"/>
        <v>0.1835091057566815</v>
      </c>
      <c r="AB19">
        <f t="shared" si="13"/>
        <v>0.25014620950696936</v>
      </c>
      <c r="AC19">
        <f t="shared" si="13"/>
        <v>0.33138201335035666</v>
      </c>
      <c r="AD19">
        <f t="shared" si="13"/>
        <v>0.43416033026208023</v>
      </c>
      <c r="AE19">
        <f t="shared" si="13"/>
        <v>0.57705362455236509</v>
      </c>
      <c r="AF19">
        <f t="shared" si="13"/>
        <v>1</v>
      </c>
    </row>
    <row r="20" spans="1:32" x14ac:dyDescent="0.35">
      <c r="A20" s="3">
        <v>19</v>
      </c>
      <c r="B20" s="1" t="s">
        <v>18</v>
      </c>
      <c r="C20" s="2" t="s">
        <v>42</v>
      </c>
      <c r="D20" s="2" t="s">
        <v>24</v>
      </c>
      <c r="E20" s="5">
        <v>38582.792999999998</v>
      </c>
      <c r="F20" s="5">
        <v>2161483369422.0146</v>
      </c>
      <c r="G20" s="5">
        <f t="shared" si="2"/>
        <v>12838146.621622711</v>
      </c>
      <c r="H20" s="2">
        <v>2019</v>
      </c>
      <c r="I20" s="6">
        <f t="shared" si="3"/>
        <v>1.6227766016837942E-2</v>
      </c>
      <c r="J20" s="6">
        <f t="shared" si="4"/>
        <v>3.0985829483120005E-2</v>
      </c>
      <c r="K20" s="6">
        <f t="shared" si="5"/>
        <v>4.2251392509624147E-2</v>
      </c>
      <c r="L20" s="6">
        <f t="shared" si="6"/>
        <v>5.3092595467458134E-2</v>
      </c>
      <c r="M20" s="6">
        <f t="shared" si="7"/>
        <v>6.4549197709507289E-2</v>
      </c>
      <c r="N20" s="6">
        <f t="shared" si="8"/>
        <v>7.7591939498300233E-2</v>
      </c>
      <c r="O20" s="6">
        <f t="shared" si="9"/>
        <v>9.3703736353643763E-2</v>
      </c>
      <c r="P20" s="6">
        <f t="shared" si="10"/>
        <v>0.11602473396142443</v>
      </c>
      <c r="Q20" s="6">
        <f t="shared" si="11"/>
        <v>0.15425610705059789</v>
      </c>
      <c r="R20" s="6">
        <f t="shared" si="12"/>
        <v>0.35131670194948617</v>
      </c>
      <c r="S20" s="7"/>
      <c r="T20" s="9">
        <v>0.5</v>
      </c>
      <c r="U20" s="9">
        <v>0.5</v>
      </c>
      <c r="V20">
        <f t="shared" si="13"/>
        <v>0</v>
      </c>
      <c r="W20">
        <f t="shared" si="13"/>
        <v>1.6227766016837942E-2</v>
      </c>
      <c r="X20">
        <f t="shared" si="13"/>
        <v>4.7213595499957947E-2</v>
      </c>
      <c r="Y20">
        <f t="shared" si="13"/>
        <v>8.9464988009582094E-2</v>
      </c>
      <c r="Z20">
        <f t="shared" si="13"/>
        <v>0.14255758347704023</v>
      </c>
      <c r="AA20">
        <f t="shared" si="13"/>
        <v>0.20710678118654752</v>
      </c>
      <c r="AB20">
        <f t="shared" si="13"/>
        <v>0.28469872068484775</v>
      </c>
      <c r="AC20">
        <f t="shared" si="13"/>
        <v>0.37840245703849151</v>
      </c>
      <c r="AD20">
        <f t="shared" si="13"/>
        <v>0.49442719099991594</v>
      </c>
      <c r="AE20">
        <f t="shared" si="13"/>
        <v>0.64868329805051383</v>
      </c>
      <c r="AF20">
        <f t="shared" si="13"/>
        <v>1</v>
      </c>
    </row>
    <row r="21" spans="1:32" x14ac:dyDescent="0.35">
      <c r="A21" s="3">
        <v>20</v>
      </c>
      <c r="B21" s="1" t="s">
        <v>10</v>
      </c>
      <c r="C21" s="2" t="s">
        <v>34</v>
      </c>
      <c r="D21" s="2" t="s">
        <v>46</v>
      </c>
      <c r="E21" s="5">
        <v>19502.833999999999</v>
      </c>
      <c r="F21" s="5">
        <v>302116539409.02985</v>
      </c>
      <c r="G21" s="5">
        <f t="shared" si="2"/>
        <v>1794423.4430022619</v>
      </c>
      <c r="H21" s="2">
        <v>2022</v>
      </c>
      <c r="I21" s="6">
        <f t="shared" si="3"/>
        <v>1.5387717471971188E-2</v>
      </c>
      <c r="J21" s="6">
        <f t="shared" si="4"/>
        <v>3.2321787310455243E-2</v>
      </c>
      <c r="K21" s="6">
        <f t="shared" si="5"/>
        <v>4.5842790124141192E-2</v>
      </c>
      <c r="L21" s="6">
        <f t="shared" si="6"/>
        <v>5.8784163938344028E-2</v>
      </c>
      <c r="M21" s="6">
        <f t="shared" si="7"/>
        <v>7.2142214893473416E-2</v>
      </c>
      <c r="N21" s="6">
        <f t="shared" si="8"/>
        <v>8.6799745561474378E-2</v>
      </c>
      <c r="O21" s="6">
        <f t="shared" si="9"/>
        <v>0.10402487622380147</v>
      </c>
      <c r="P21" s="6">
        <f t="shared" si="10"/>
        <v>0.12636508067021229</v>
      </c>
      <c r="Q21" s="6">
        <f t="shared" si="11"/>
        <v>0.16127109148670937</v>
      </c>
      <c r="R21" s="6">
        <f t="shared" si="12"/>
        <v>0.29706053231941743</v>
      </c>
      <c r="S21" s="7"/>
      <c r="T21" s="9">
        <v>0.6</v>
      </c>
      <c r="U21" s="9">
        <v>0.6</v>
      </c>
      <c r="V21">
        <f t="shared" si="13"/>
        <v>0</v>
      </c>
      <c r="W21">
        <f t="shared" si="13"/>
        <v>1.5387717471971188E-2</v>
      </c>
      <c r="X21">
        <f t="shared" si="13"/>
        <v>4.7709504782426429E-2</v>
      </c>
      <c r="Y21">
        <f t="shared" si="13"/>
        <v>9.3552294906567621E-2</v>
      </c>
      <c r="Z21">
        <f t="shared" si="13"/>
        <v>0.15233645884491165</v>
      </c>
      <c r="AA21">
        <f t="shared" si="13"/>
        <v>0.22447867373838506</v>
      </c>
      <c r="AB21">
        <f t="shared" si="13"/>
        <v>0.31127841929985944</v>
      </c>
      <c r="AC21">
        <f t="shared" si="13"/>
        <v>0.41530329552366091</v>
      </c>
      <c r="AD21">
        <f t="shared" si="13"/>
        <v>0.5416683761938732</v>
      </c>
      <c r="AE21">
        <f t="shared" si="13"/>
        <v>0.70293946768058257</v>
      </c>
      <c r="AF21">
        <f t="shared" si="13"/>
        <v>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Distribution Inpu</dc:title>
  <dc:creator>Edgar Virguez</dc:creator>
  <cp:lastModifiedBy>Ken Caldeira</cp:lastModifiedBy>
  <dcterms:created xsi:type="dcterms:W3CDTF">2022-08-05T19:25:45Z</dcterms:created>
  <dcterms:modified xsi:type="dcterms:W3CDTF">2025-03-05T00:52:04Z</dcterms:modified>
</cp:coreProperties>
</file>