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github\energy_distribution\"/>
    </mc:Choice>
  </mc:AlternateContent>
  <xr:revisionPtr revIDLastSave="0" documentId="13_ncr:1_{54E0DBEB-8FAC-44C5-ACD1-859220B1D5BD}" xr6:coauthVersionLast="47" xr6:coauthVersionMax="47" xr10:uidLastSave="{00000000-0000-0000-0000-000000000000}"/>
  <bookViews>
    <workbookView xWindow="-110" yWindow="-110" windowWidth="25820" windowHeight="15500" xr2:uid="{E0D7B72C-7AC6-43BF-AF65-2C21FBC42E2C}"/>
  </bookViews>
  <sheets>
    <sheet name="Data Input" sheetId="2" r:id="rId1"/>
  </sheets>
  <definedNames>
    <definedName name="_xlnm._FilterDatabase" localSheetId="0" hidden="1">'Data Input'!$A$1:$R$6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1" i="2" l="1"/>
  <c r="R11" i="2" s="1"/>
  <c r="AE11" i="2"/>
  <c r="Q11" i="2" s="1"/>
  <c r="AD11" i="2"/>
  <c r="AC11" i="2"/>
  <c r="P11" i="2" s="1"/>
  <c r="AB11" i="2"/>
  <c r="O11" i="2" s="1"/>
  <c r="AA11" i="2"/>
  <c r="N11" i="2" s="1"/>
  <c r="Z11" i="2"/>
  <c r="M11" i="2" s="1"/>
  <c r="Y11" i="2"/>
  <c r="K11" i="2" s="1"/>
  <c r="X11" i="2"/>
  <c r="J11" i="2" s="1"/>
  <c r="W11" i="2"/>
  <c r="V11" i="2"/>
  <c r="I11" i="2"/>
  <c r="F11" i="2"/>
  <c r="G11" i="2" s="1"/>
  <c r="AF10" i="2"/>
  <c r="AE10" i="2"/>
  <c r="R10" i="2" s="1"/>
  <c r="AD10" i="2"/>
  <c r="Q10" i="2" s="1"/>
  <c r="AC10" i="2"/>
  <c r="P10" i="2" s="1"/>
  <c r="AB10" i="2"/>
  <c r="N10" i="2" s="1"/>
  <c r="AA10" i="2"/>
  <c r="M10" i="2" s="1"/>
  <c r="Z10" i="2"/>
  <c r="Y10" i="2"/>
  <c r="X10" i="2"/>
  <c r="W10" i="2"/>
  <c r="J10" i="2" s="1"/>
  <c r="V10" i="2"/>
  <c r="L10" i="2"/>
  <c r="K10" i="2"/>
  <c r="I10" i="2"/>
  <c r="F10" i="2"/>
  <c r="G10" i="2" s="1"/>
  <c r="AF9" i="2"/>
  <c r="R9" i="2" s="1"/>
  <c r="AE9" i="2"/>
  <c r="Q9" i="2" s="1"/>
  <c r="AD9" i="2"/>
  <c r="P9" i="2" s="1"/>
  <c r="AC9" i="2"/>
  <c r="AB9" i="2"/>
  <c r="AA9" i="2"/>
  <c r="Z9" i="2"/>
  <c r="Y9" i="2"/>
  <c r="X9" i="2"/>
  <c r="W9" i="2"/>
  <c r="V9" i="2"/>
  <c r="O9" i="2"/>
  <c r="N9" i="2"/>
  <c r="M9" i="2"/>
  <c r="L9" i="2"/>
  <c r="K9" i="2"/>
  <c r="J9" i="2"/>
  <c r="I9" i="2"/>
  <c r="F9" i="2"/>
  <c r="G9" i="2" s="1"/>
  <c r="AF8" i="2"/>
  <c r="AE8" i="2"/>
  <c r="AD8" i="2"/>
  <c r="AC8" i="2"/>
  <c r="AB8" i="2"/>
  <c r="AA8" i="2"/>
  <c r="Z8" i="2"/>
  <c r="Y8" i="2"/>
  <c r="X8" i="2"/>
  <c r="W8" i="2"/>
  <c r="I8" i="2" s="1"/>
  <c r="V8" i="2"/>
  <c r="R8" i="2"/>
  <c r="Q8" i="2"/>
  <c r="P8" i="2"/>
  <c r="O8" i="2"/>
  <c r="N8" i="2"/>
  <c r="M8" i="2"/>
  <c r="L8" i="2"/>
  <c r="K8" i="2"/>
  <c r="J8" i="2"/>
  <c r="F8" i="2"/>
  <c r="G8" i="2" s="1"/>
  <c r="AF7" i="2"/>
  <c r="AE7" i="2"/>
  <c r="AD7" i="2"/>
  <c r="AC7" i="2"/>
  <c r="AB7" i="2"/>
  <c r="AA7" i="2"/>
  <c r="Z7" i="2"/>
  <c r="L7" i="2" s="1"/>
  <c r="Y7" i="2"/>
  <c r="K7" i="2" s="1"/>
  <c r="X7" i="2"/>
  <c r="J7" i="2" s="1"/>
  <c r="W7" i="2"/>
  <c r="I7" i="2" s="1"/>
  <c r="V7" i="2"/>
  <c r="R7" i="2"/>
  <c r="Q7" i="2"/>
  <c r="P7" i="2"/>
  <c r="O7" i="2"/>
  <c r="N7" i="2"/>
  <c r="M7" i="2"/>
  <c r="F7" i="2"/>
  <c r="G7" i="2" s="1"/>
  <c r="F2" i="2"/>
  <c r="G2" i="2" s="1"/>
  <c r="F3" i="2"/>
  <c r="G3" i="2" s="1"/>
  <c r="F4" i="2"/>
  <c r="G4" i="2" s="1"/>
  <c r="F5" i="2"/>
  <c r="G5" i="2" s="1"/>
  <c r="F6" i="2"/>
  <c r="G6" i="2" s="1"/>
  <c r="V5" i="2"/>
  <c r="W5" i="2"/>
  <c r="X5" i="2"/>
  <c r="Y5" i="2"/>
  <c r="Z5" i="2"/>
  <c r="AA5" i="2"/>
  <c r="AB5" i="2"/>
  <c r="AC5" i="2"/>
  <c r="AD5" i="2"/>
  <c r="P5" i="2" s="1"/>
  <c r="AE5" i="2"/>
  <c r="AF5" i="2"/>
  <c r="V4" i="2"/>
  <c r="W4" i="2"/>
  <c r="X4" i="2"/>
  <c r="Y4" i="2"/>
  <c r="Z4" i="2"/>
  <c r="AA4" i="2"/>
  <c r="AB4" i="2"/>
  <c r="AC4" i="2"/>
  <c r="AD4" i="2"/>
  <c r="AE4" i="2"/>
  <c r="AF4" i="2"/>
  <c r="V6" i="2"/>
  <c r="W6" i="2"/>
  <c r="X6" i="2"/>
  <c r="Y6" i="2"/>
  <c r="K6" i="2" s="1"/>
  <c r="Z6" i="2"/>
  <c r="AA6" i="2"/>
  <c r="AB6" i="2"/>
  <c r="N6" i="2" s="1"/>
  <c r="AC6" i="2"/>
  <c r="AD6" i="2"/>
  <c r="AE6" i="2"/>
  <c r="AF6" i="2"/>
  <c r="V3" i="2"/>
  <c r="W3" i="2"/>
  <c r="X3" i="2"/>
  <c r="Y3" i="2"/>
  <c r="K3" i="2" s="1"/>
  <c r="Z3" i="2"/>
  <c r="L3" i="2" s="1"/>
  <c r="AA3" i="2"/>
  <c r="AB3" i="2"/>
  <c r="AC3" i="2"/>
  <c r="AD3" i="2"/>
  <c r="P3" i="2" s="1"/>
  <c r="AE3" i="2"/>
  <c r="Q3" i="2" s="1"/>
  <c r="AF3" i="2"/>
  <c r="V2" i="2"/>
  <c r="W2" i="2"/>
  <c r="X2" i="2"/>
  <c r="Y2" i="2"/>
  <c r="Z2" i="2"/>
  <c r="AA2" i="2"/>
  <c r="AB2" i="2"/>
  <c r="AC2" i="2"/>
  <c r="O2" i="2" s="1"/>
  <c r="AD2" i="2"/>
  <c r="AE2" i="2"/>
  <c r="Q2" i="2" s="1"/>
  <c r="AF2" i="2"/>
  <c r="O10" i="2" l="1"/>
  <c r="L11" i="2"/>
  <c r="R2" i="2"/>
  <c r="I3" i="2"/>
  <c r="P2" i="2"/>
  <c r="I4" i="2"/>
  <c r="J2" i="2"/>
  <c r="K5" i="2"/>
  <c r="K2" i="2"/>
  <c r="Q6" i="2"/>
  <c r="P6" i="2"/>
  <c r="K4" i="2"/>
  <c r="M5" i="2"/>
  <c r="R3" i="2"/>
  <c r="O3" i="2"/>
  <c r="L2" i="2"/>
  <c r="Q5" i="2"/>
  <c r="M2" i="2"/>
  <c r="P4" i="2"/>
  <c r="N3" i="2"/>
  <c r="I6" i="2"/>
  <c r="M3" i="2"/>
  <c r="N2" i="2"/>
  <c r="J3" i="2"/>
  <c r="R6" i="2"/>
  <c r="O6" i="2"/>
  <c r="J4" i="2"/>
  <c r="M6" i="2"/>
  <c r="J5" i="2"/>
  <c r="L6" i="2"/>
  <c r="I5" i="2"/>
  <c r="J6" i="2"/>
  <c r="I2" i="2"/>
  <c r="R4" i="2"/>
  <c r="M4" i="2"/>
  <c r="L4" i="2"/>
  <c r="L5" i="2"/>
  <c r="O5" i="2"/>
  <c r="Q4" i="2"/>
  <c r="O4" i="2"/>
  <c r="N4" i="2"/>
  <c r="N5" i="2"/>
  <c r="R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Virguez</author>
  </authors>
  <commentList>
    <comment ref="E1" authorId="0" shapeId="0" xr:uid="{A3A0A5D2-7005-4BCE-8BE8-A61133B201B9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UN World Population Prospects 2024
Population
January 1st 2022</t>
        </r>
      </text>
    </comment>
    <comment ref="F1" authorId="0" shapeId="0" xr:uid="{812055B7-3578-4D1B-8B1F-447E945514E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World Bank National Account
GDP for 2022 in current dollars</t>
        </r>
      </text>
    </comment>
    <comment ref="G1" authorId="0" shapeId="0" xr:uid="{E1FEB724-74DB-4452-92F7-8BFCCC56301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IEA World Energy Balances 2024
Total Energy Supply for 2022</t>
        </r>
      </text>
    </comment>
    <comment ref="H1" authorId="0" shapeId="0" xr:uid="{59777444-58A0-4E3E-8846-A331CDEECC53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 xml:space="preserve">UN Poverty and Inequality Platform 2025 </t>
        </r>
      </text>
    </comment>
  </commentList>
</comments>
</file>

<file path=xl/sharedStrings.xml><?xml version="1.0" encoding="utf-8"?>
<sst xmlns="http://schemas.openxmlformats.org/spreadsheetml/2006/main" count="50" uniqueCount="44">
  <si>
    <t>Country Name</t>
  </si>
  <si>
    <t>Country Code</t>
  </si>
  <si>
    <t>NAM</t>
  </si>
  <si>
    <t>LAC</t>
  </si>
  <si>
    <t>OCN</t>
  </si>
  <si>
    <t>EUR</t>
  </si>
  <si>
    <t>Region code</t>
  </si>
  <si>
    <t>#</t>
  </si>
  <si>
    <t>Total Energy Supply
(TJ)</t>
  </si>
  <si>
    <t>Population
(thousands)</t>
  </si>
  <si>
    <t>Income share
(0-10%)</t>
  </si>
  <si>
    <t>Income share
(10-20%)</t>
  </si>
  <si>
    <t>Income share
(20-30%)</t>
  </si>
  <si>
    <t>Income share
(40-50%)</t>
  </si>
  <si>
    <t>Income share
(50-60%)</t>
  </si>
  <si>
    <t>Income share
(60-70%)</t>
  </si>
  <si>
    <t>Income share
(70-80%)</t>
  </si>
  <si>
    <t>Income share
(80-90%)</t>
  </si>
  <si>
    <t>Income share
(90-100%)</t>
  </si>
  <si>
    <t>Income share
(30-40%)</t>
  </si>
  <si>
    <t>Year of Income Report</t>
  </si>
  <si>
    <t>GDP
(current USD)</t>
  </si>
  <si>
    <t>p</t>
  </si>
  <si>
    <t>q</t>
  </si>
  <si>
    <t>LM1</t>
  </si>
  <si>
    <t>LW1</t>
  </si>
  <si>
    <t>MD1</t>
  </si>
  <si>
    <t>HM1</t>
  </si>
  <si>
    <t>HG1</t>
  </si>
  <si>
    <t>LW2</t>
  </si>
  <si>
    <t>LM2</t>
  </si>
  <si>
    <t>MD2</t>
  </si>
  <si>
    <t>HM2</t>
  </si>
  <si>
    <t>HG2</t>
  </si>
  <si>
    <t>Low 1</t>
  </si>
  <si>
    <t>Low-mid 1</t>
  </si>
  <si>
    <t>Mid 1</t>
  </si>
  <si>
    <t>High-mid 1</t>
  </si>
  <si>
    <t>High 1</t>
  </si>
  <si>
    <t>Low 2</t>
  </si>
  <si>
    <t>Low-mid 2</t>
  </si>
  <si>
    <t>Mid 2</t>
  </si>
  <si>
    <t>High-mid 2</t>
  </si>
  <si>
    <t>High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</si>
</sst>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7" fontId="1" fillId="0" borderId="1" xfId="1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2" fontId="1" fillId="0" borderId="2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AF11"/>
  <sheetViews>
    <sheetView showGridLines="0" tabSelected="1" zoomScaleNormal="100" workbookViewId="0">
      <selection activeCell="E7" sqref="E7:E11"/>
    </sheetView>
  </sheetViews>
  <sheetFormatPr defaultRowHeight="14.5" x14ac:dyDescent="0.35"/>
  <cols>
    <col min="2" max="2" width="21.1796875" bestFit="1" customWidth="1"/>
    <col min="3" max="3" width="13.7265625" customWidth="1"/>
    <col min="4" max="4" width="12.26953125" bestFit="1" customWidth="1"/>
    <col min="5" max="7" width="18.26953125" customWidth="1"/>
    <col min="8" max="18" width="11.26953125" customWidth="1"/>
    <col min="19" max="19" width="17.453125" bestFit="1" customWidth="1"/>
  </cols>
  <sheetData>
    <row r="1" spans="1:32" ht="79.5" customHeight="1" x14ac:dyDescent="0.35">
      <c r="A1" s="4" t="s">
        <v>7</v>
      </c>
      <c r="B1" s="4" t="s">
        <v>0</v>
      </c>
      <c r="C1" s="4" t="s">
        <v>1</v>
      </c>
      <c r="D1" s="4" t="s">
        <v>6</v>
      </c>
      <c r="E1" s="4" t="s">
        <v>9</v>
      </c>
      <c r="F1" s="4" t="s">
        <v>21</v>
      </c>
      <c r="G1" s="4" t="s">
        <v>8</v>
      </c>
      <c r="H1" s="4" t="s">
        <v>20</v>
      </c>
      <c r="I1" s="4" t="s">
        <v>10</v>
      </c>
      <c r="J1" s="4" t="s">
        <v>11</v>
      </c>
      <c r="K1" s="4" t="s">
        <v>12</v>
      </c>
      <c r="L1" s="4" t="s">
        <v>19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T1" s="8" t="s">
        <v>22</v>
      </c>
      <c r="U1" s="8" t="s">
        <v>23</v>
      </c>
      <c r="V1">
        <v>0</v>
      </c>
      <c r="W1">
        <v>0.1</v>
      </c>
      <c r="X1">
        <v>0.2</v>
      </c>
      <c r="Y1">
        <v>0.3</v>
      </c>
      <c r="Z1">
        <v>0.4</v>
      </c>
      <c r="AA1">
        <v>0.5</v>
      </c>
      <c r="AB1">
        <v>0.6</v>
      </c>
      <c r="AC1">
        <v>0.7</v>
      </c>
      <c r="AD1">
        <v>0.8</v>
      </c>
      <c r="AE1">
        <v>0.9</v>
      </c>
      <c r="AF1">
        <v>1</v>
      </c>
    </row>
    <row r="2" spans="1:32" x14ac:dyDescent="0.35">
      <c r="A2" s="3">
        <v>1</v>
      </c>
      <c r="B2" s="1" t="s">
        <v>34</v>
      </c>
      <c r="C2" s="2" t="s">
        <v>25</v>
      </c>
      <c r="D2" s="2" t="s">
        <v>2</v>
      </c>
      <c r="E2" s="5">
        <v>100000</v>
      </c>
      <c r="F2" s="5">
        <f>E2*1000*10</f>
        <v>1000000000</v>
      </c>
      <c r="G2" s="5">
        <f xml:space="preserve"> 1000*E2 * (F2/E2) ^0.5</f>
        <v>10000000000</v>
      </c>
      <c r="H2" s="2">
        <v>2019</v>
      </c>
      <c r="I2" s="6">
        <f t="shared" ref="I2:R6" si="0">W2-V2</f>
        <v>1.6227766016837942E-2</v>
      </c>
      <c r="J2" s="6">
        <f t="shared" si="0"/>
        <v>3.0985829483120005E-2</v>
      </c>
      <c r="K2" s="6">
        <f t="shared" si="0"/>
        <v>4.2251392509624147E-2</v>
      </c>
      <c r="L2" s="6">
        <f t="shared" si="0"/>
        <v>5.3092595467458134E-2</v>
      </c>
      <c r="M2" s="6">
        <f t="shared" si="0"/>
        <v>6.4549197709507289E-2</v>
      </c>
      <c r="N2" s="6">
        <f t="shared" si="0"/>
        <v>7.7591939498300233E-2</v>
      </c>
      <c r="O2" s="6">
        <f t="shared" si="0"/>
        <v>9.3703736353643763E-2</v>
      </c>
      <c r="P2" s="6">
        <f t="shared" si="0"/>
        <v>0.11602473396142443</v>
      </c>
      <c r="Q2" s="6">
        <f t="shared" si="0"/>
        <v>0.15425610705059789</v>
      </c>
      <c r="R2" s="6">
        <f t="shared" si="0"/>
        <v>0.35131670194948617</v>
      </c>
      <c r="S2" s="7"/>
      <c r="T2" s="9">
        <v>0.5</v>
      </c>
      <c r="U2" s="9">
        <v>0.5</v>
      </c>
      <c r="V2">
        <f t="shared" ref="V2:AF11" si="1">V$1^$T2*(1-(1-V$1)^$U2)</f>
        <v>0</v>
      </c>
      <c r="W2">
        <f t="shared" si="1"/>
        <v>1.6227766016837942E-2</v>
      </c>
      <c r="X2">
        <f t="shared" si="1"/>
        <v>4.7213595499957947E-2</v>
      </c>
      <c r="Y2">
        <f t="shared" si="1"/>
        <v>8.9464988009582094E-2</v>
      </c>
      <c r="Z2">
        <f t="shared" si="1"/>
        <v>0.14255758347704023</v>
      </c>
      <c r="AA2">
        <f t="shared" si="1"/>
        <v>0.20710678118654752</v>
      </c>
      <c r="AB2">
        <f t="shared" si="1"/>
        <v>0.28469872068484775</v>
      </c>
      <c r="AC2">
        <f t="shared" si="1"/>
        <v>0.37840245703849151</v>
      </c>
      <c r="AD2">
        <f t="shared" si="1"/>
        <v>0.49442719099991594</v>
      </c>
      <c r="AE2">
        <f t="shared" si="1"/>
        <v>0.64868329805051383</v>
      </c>
      <c r="AF2">
        <f t="shared" si="1"/>
        <v>1</v>
      </c>
    </row>
    <row r="3" spans="1:32" x14ac:dyDescent="0.35">
      <c r="A3" s="3">
        <v>2</v>
      </c>
      <c r="B3" s="1" t="s">
        <v>35</v>
      </c>
      <c r="C3" s="2" t="s">
        <v>24</v>
      </c>
      <c r="D3" s="2" t="s">
        <v>3</v>
      </c>
      <c r="E3" s="5">
        <v>100000</v>
      </c>
      <c r="F3" s="5">
        <f>E3*1000*100</f>
        <v>10000000000</v>
      </c>
      <c r="G3" s="5">
        <f t="shared" ref="G3:G6" si="2" xml:space="preserve"> 1000*E3 * (F3/E3) ^0.5</f>
        <v>31622776601.683796</v>
      </c>
      <c r="H3" s="2">
        <v>2022</v>
      </c>
      <c r="I3" s="6">
        <f t="shared" si="0"/>
        <v>1.6227766016837942E-2</v>
      </c>
      <c r="J3" s="6">
        <f t="shared" si="0"/>
        <v>3.0985829483120005E-2</v>
      </c>
      <c r="K3" s="6">
        <f t="shared" si="0"/>
        <v>4.2251392509624147E-2</v>
      </c>
      <c r="L3" s="6">
        <f t="shared" si="0"/>
        <v>5.3092595467458134E-2</v>
      </c>
      <c r="M3" s="6">
        <f t="shared" si="0"/>
        <v>6.4549197709507289E-2</v>
      </c>
      <c r="N3" s="6">
        <f t="shared" si="0"/>
        <v>7.7591939498300233E-2</v>
      </c>
      <c r="O3" s="6">
        <f t="shared" si="0"/>
        <v>9.3703736353643763E-2</v>
      </c>
      <c r="P3" s="6">
        <f t="shared" si="0"/>
        <v>0.11602473396142443</v>
      </c>
      <c r="Q3" s="6">
        <f t="shared" si="0"/>
        <v>0.15425610705059789</v>
      </c>
      <c r="R3" s="6">
        <f t="shared" si="0"/>
        <v>0.35131670194948617</v>
      </c>
      <c r="S3" s="7"/>
      <c r="T3" s="9">
        <v>0.5</v>
      </c>
      <c r="U3" s="9">
        <v>0.5</v>
      </c>
      <c r="V3">
        <f t="shared" si="1"/>
        <v>0</v>
      </c>
      <c r="W3">
        <f t="shared" si="1"/>
        <v>1.6227766016837942E-2</v>
      </c>
      <c r="X3">
        <f t="shared" si="1"/>
        <v>4.7213595499957947E-2</v>
      </c>
      <c r="Y3">
        <f t="shared" si="1"/>
        <v>8.9464988009582094E-2</v>
      </c>
      <c r="Z3">
        <f t="shared" si="1"/>
        <v>0.14255758347704023</v>
      </c>
      <c r="AA3">
        <f t="shared" si="1"/>
        <v>0.20710678118654752</v>
      </c>
      <c r="AB3">
        <f t="shared" si="1"/>
        <v>0.28469872068484775</v>
      </c>
      <c r="AC3">
        <f t="shared" si="1"/>
        <v>0.37840245703849151</v>
      </c>
      <c r="AD3">
        <f t="shared" si="1"/>
        <v>0.49442719099991594</v>
      </c>
      <c r="AE3">
        <f t="shared" si="1"/>
        <v>0.64868329805051383</v>
      </c>
      <c r="AF3">
        <f t="shared" si="1"/>
        <v>1</v>
      </c>
    </row>
    <row r="4" spans="1:32" x14ac:dyDescent="0.35">
      <c r="A4" s="3">
        <v>3</v>
      </c>
      <c r="B4" s="1" t="s">
        <v>36</v>
      </c>
      <c r="C4" s="2" t="s">
        <v>26</v>
      </c>
      <c r="D4" s="2" t="s">
        <v>4</v>
      </c>
      <c r="E4" s="5">
        <v>100000</v>
      </c>
      <c r="F4" s="5">
        <f>E4*1000*1000</f>
        <v>100000000000</v>
      </c>
      <c r="G4" s="5">
        <f t="shared" si="2"/>
        <v>100000000000</v>
      </c>
      <c r="H4" s="2">
        <v>2018</v>
      </c>
      <c r="I4" s="6">
        <f t="shared" si="0"/>
        <v>1.6227766016837942E-2</v>
      </c>
      <c r="J4" s="6">
        <f t="shared" si="0"/>
        <v>3.0985829483120005E-2</v>
      </c>
      <c r="K4" s="6">
        <f t="shared" si="0"/>
        <v>4.2251392509624147E-2</v>
      </c>
      <c r="L4" s="6">
        <f t="shared" si="0"/>
        <v>5.3092595467458134E-2</v>
      </c>
      <c r="M4" s="6">
        <f t="shared" si="0"/>
        <v>6.4549197709507289E-2</v>
      </c>
      <c r="N4" s="6">
        <f t="shared" si="0"/>
        <v>7.7591939498300233E-2</v>
      </c>
      <c r="O4" s="6">
        <f t="shared" si="0"/>
        <v>9.3703736353643763E-2</v>
      </c>
      <c r="P4" s="6">
        <f t="shared" si="0"/>
        <v>0.11602473396142443</v>
      </c>
      <c r="Q4" s="6">
        <f t="shared" si="0"/>
        <v>0.15425610705059789</v>
      </c>
      <c r="R4" s="6">
        <f t="shared" si="0"/>
        <v>0.35131670194948617</v>
      </c>
      <c r="S4" s="7"/>
      <c r="T4" s="9">
        <v>0.5</v>
      </c>
      <c r="U4" s="9">
        <v>0.5</v>
      </c>
      <c r="V4">
        <f t="shared" si="1"/>
        <v>0</v>
      </c>
      <c r="W4">
        <f t="shared" si="1"/>
        <v>1.6227766016837942E-2</v>
      </c>
      <c r="X4">
        <f t="shared" si="1"/>
        <v>4.7213595499957947E-2</v>
      </c>
      <c r="Y4">
        <f t="shared" si="1"/>
        <v>8.9464988009582094E-2</v>
      </c>
      <c r="Z4">
        <f t="shared" si="1"/>
        <v>0.14255758347704023</v>
      </c>
      <c r="AA4">
        <f t="shared" si="1"/>
        <v>0.20710678118654752</v>
      </c>
      <c r="AB4">
        <f t="shared" si="1"/>
        <v>0.28469872068484775</v>
      </c>
      <c r="AC4">
        <f t="shared" si="1"/>
        <v>0.37840245703849151</v>
      </c>
      <c r="AD4">
        <f t="shared" si="1"/>
        <v>0.49442719099991594</v>
      </c>
      <c r="AE4">
        <f t="shared" si="1"/>
        <v>0.64868329805051383</v>
      </c>
      <c r="AF4">
        <f t="shared" si="1"/>
        <v>1</v>
      </c>
    </row>
    <row r="5" spans="1:32" x14ac:dyDescent="0.35">
      <c r="A5" s="3">
        <v>4</v>
      </c>
      <c r="B5" s="1" t="s">
        <v>37</v>
      </c>
      <c r="C5" s="2" t="s">
        <v>27</v>
      </c>
      <c r="D5" s="2" t="s">
        <v>3</v>
      </c>
      <c r="E5" s="5">
        <v>100000</v>
      </c>
      <c r="F5" s="5">
        <f>E5*1000*10000</f>
        <v>1000000000000</v>
      </c>
      <c r="G5" s="5">
        <f t="shared" si="2"/>
        <v>316227766016.83795</v>
      </c>
      <c r="H5" s="2">
        <v>2022</v>
      </c>
      <c r="I5" s="6">
        <f t="shared" si="0"/>
        <v>1.6227766016837942E-2</v>
      </c>
      <c r="J5" s="6">
        <f t="shared" si="0"/>
        <v>3.0985829483120005E-2</v>
      </c>
      <c r="K5" s="6">
        <f t="shared" si="0"/>
        <v>4.2251392509624147E-2</v>
      </c>
      <c r="L5" s="6">
        <f t="shared" si="0"/>
        <v>5.3092595467458134E-2</v>
      </c>
      <c r="M5" s="6">
        <f t="shared" si="0"/>
        <v>6.4549197709507289E-2</v>
      </c>
      <c r="N5" s="6">
        <f t="shared" si="0"/>
        <v>7.7591939498300233E-2</v>
      </c>
      <c r="O5" s="6">
        <f t="shared" si="0"/>
        <v>9.3703736353643763E-2</v>
      </c>
      <c r="P5" s="6">
        <f t="shared" si="0"/>
        <v>0.11602473396142443</v>
      </c>
      <c r="Q5" s="6">
        <f t="shared" si="0"/>
        <v>0.15425610705059789</v>
      </c>
      <c r="R5" s="6">
        <f t="shared" si="0"/>
        <v>0.35131670194948617</v>
      </c>
      <c r="S5" s="7"/>
      <c r="T5" s="9">
        <v>0.5</v>
      </c>
      <c r="U5" s="9">
        <v>0.5</v>
      </c>
      <c r="V5">
        <f t="shared" si="1"/>
        <v>0</v>
      </c>
      <c r="W5">
        <f t="shared" si="1"/>
        <v>1.6227766016837942E-2</v>
      </c>
      <c r="X5">
        <f t="shared" si="1"/>
        <v>4.7213595499957947E-2</v>
      </c>
      <c r="Y5">
        <f t="shared" si="1"/>
        <v>8.9464988009582094E-2</v>
      </c>
      <c r="Z5">
        <f t="shared" si="1"/>
        <v>0.14255758347704023</v>
      </c>
      <c r="AA5">
        <f t="shared" si="1"/>
        <v>0.20710678118654752</v>
      </c>
      <c r="AB5">
        <f t="shared" si="1"/>
        <v>0.28469872068484775</v>
      </c>
      <c r="AC5">
        <f t="shared" si="1"/>
        <v>0.37840245703849151</v>
      </c>
      <c r="AD5">
        <f t="shared" si="1"/>
        <v>0.49442719099991594</v>
      </c>
      <c r="AE5">
        <f t="shared" si="1"/>
        <v>0.64868329805051383</v>
      </c>
      <c r="AF5">
        <f t="shared" si="1"/>
        <v>1</v>
      </c>
    </row>
    <row r="6" spans="1:32" x14ac:dyDescent="0.35">
      <c r="A6" s="3">
        <v>5</v>
      </c>
      <c r="B6" s="1" t="s">
        <v>38</v>
      </c>
      <c r="C6" s="2" t="s">
        <v>28</v>
      </c>
      <c r="D6" s="2" t="s">
        <v>5</v>
      </c>
      <c r="E6" s="5">
        <v>100000</v>
      </c>
      <c r="F6" s="5">
        <f>E6*1000*100000</f>
        <v>10000000000000</v>
      </c>
      <c r="G6" s="5">
        <f t="shared" si="2"/>
        <v>1000000000000</v>
      </c>
      <c r="H6" s="2">
        <v>2021</v>
      </c>
      <c r="I6" s="6">
        <f t="shared" si="0"/>
        <v>1.6227766016837942E-2</v>
      </c>
      <c r="J6" s="6">
        <f t="shared" si="0"/>
        <v>3.0985829483120005E-2</v>
      </c>
      <c r="K6" s="6">
        <f t="shared" si="0"/>
        <v>4.2251392509624147E-2</v>
      </c>
      <c r="L6" s="6">
        <f t="shared" si="0"/>
        <v>5.3092595467458134E-2</v>
      </c>
      <c r="M6" s="6">
        <f t="shared" si="0"/>
        <v>6.4549197709507289E-2</v>
      </c>
      <c r="N6" s="6">
        <f t="shared" si="0"/>
        <v>7.7591939498300233E-2</v>
      </c>
      <c r="O6" s="6">
        <f t="shared" si="0"/>
        <v>9.3703736353643763E-2</v>
      </c>
      <c r="P6" s="6">
        <f t="shared" si="0"/>
        <v>0.11602473396142443</v>
      </c>
      <c r="Q6" s="6">
        <f t="shared" si="0"/>
        <v>0.15425610705059789</v>
      </c>
      <c r="R6" s="6">
        <f t="shared" si="0"/>
        <v>0.35131670194948617</v>
      </c>
      <c r="S6" s="7"/>
      <c r="T6" s="9">
        <v>0.5</v>
      </c>
      <c r="U6" s="9">
        <v>0.5</v>
      </c>
      <c r="V6">
        <f t="shared" si="1"/>
        <v>0</v>
      </c>
      <c r="W6">
        <f t="shared" si="1"/>
        <v>1.6227766016837942E-2</v>
      </c>
      <c r="X6">
        <f t="shared" si="1"/>
        <v>4.7213595499957947E-2</v>
      </c>
      <c r="Y6">
        <f t="shared" si="1"/>
        <v>8.9464988009582094E-2</v>
      </c>
      <c r="Z6">
        <f t="shared" si="1"/>
        <v>0.14255758347704023</v>
      </c>
      <c r="AA6">
        <f t="shared" si="1"/>
        <v>0.20710678118654752</v>
      </c>
      <c r="AB6">
        <f t="shared" si="1"/>
        <v>0.28469872068484775</v>
      </c>
      <c r="AC6">
        <f t="shared" si="1"/>
        <v>0.37840245703849151</v>
      </c>
      <c r="AD6">
        <f t="shared" si="1"/>
        <v>0.49442719099991594</v>
      </c>
      <c r="AE6">
        <f t="shared" si="1"/>
        <v>0.64868329805051383</v>
      </c>
      <c r="AF6">
        <f t="shared" si="1"/>
        <v>1</v>
      </c>
    </row>
    <row r="7" spans="1:32" x14ac:dyDescent="0.35">
      <c r="A7" s="3">
        <v>6</v>
      </c>
      <c r="B7" s="1" t="s">
        <v>39</v>
      </c>
      <c r="C7" s="2" t="s">
        <v>29</v>
      </c>
      <c r="D7" s="2" t="s">
        <v>2</v>
      </c>
      <c r="E7" s="5">
        <v>10000</v>
      </c>
      <c r="F7" s="5">
        <f>E7*1000*10</f>
        <v>100000000</v>
      </c>
      <c r="G7" s="5">
        <f xml:space="preserve"> 1000*E7 * (F7/E7) ^0.5</f>
        <v>1000000000</v>
      </c>
      <c r="H7" s="2">
        <v>2019</v>
      </c>
      <c r="I7" s="6">
        <f t="shared" ref="I7:I11" si="3">W7-V7</f>
        <v>1.6227766016837942E-2</v>
      </c>
      <c r="J7" s="6">
        <f t="shared" ref="J7:J11" si="4">X7-W7</f>
        <v>3.0985829483120005E-2</v>
      </c>
      <c r="K7" s="6">
        <f t="shared" ref="K7:K11" si="5">Y7-X7</f>
        <v>4.2251392509624147E-2</v>
      </c>
      <c r="L7" s="6">
        <f t="shared" ref="L7:L11" si="6">Z7-Y7</f>
        <v>5.3092595467458134E-2</v>
      </c>
      <c r="M7" s="6">
        <f t="shared" ref="M7:M11" si="7">AA7-Z7</f>
        <v>6.4549197709507289E-2</v>
      </c>
      <c r="N7" s="6">
        <f t="shared" ref="N7:N11" si="8">AB7-AA7</f>
        <v>7.7591939498300233E-2</v>
      </c>
      <c r="O7" s="6">
        <f t="shared" ref="O7:O11" si="9">AC7-AB7</f>
        <v>9.3703736353643763E-2</v>
      </c>
      <c r="P7" s="6">
        <f t="shared" ref="P7:P11" si="10">AD7-AC7</f>
        <v>0.11602473396142443</v>
      </c>
      <c r="Q7" s="6">
        <f t="shared" ref="Q7:Q11" si="11">AE7-AD7</f>
        <v>0.15425610705059789</v>
      </c>
      <c r="R7" s="6">
        <f t="shared" ref="R7:R11" si="12">AF7-AE7</f>
        <v>0.35131670194948617</v>
      </c>
      <c r="S7" s="7"/>
      <c r="T7" s="9">
        <v>0.5</v>
      </c>
      <c r="U7" s="9">
        <v>0.5</v>
      </c>
      <c r="V7">
        <f t="shared" si="1"/>
        <v>0</v>
      </c>
      <c r="W7">
        <f t="shared" si="1"/>
        <v>1.6227766016837942E-2</v>
      </c>
      <c r="X7">
        <f t="shared" si="1"/>
        <v>4.7213595499957947E-2</v>
      </c>
      <c r="Y7">
        <f t="shared" si="1"/>
        <v>8.9464988009582094E-2</v>
      </c>
      <c r="Z7">
        <f t="shared" si="1"/>
        <v>0.14255758347704023</v>
      </c>
      <c r="AA7">
        <f t="shared" si="1"/>
        <v>0.20710678118654752</v>
      </c>
      <c r="AB7">
        <f t="shared" si="1"/>
        <v>0.28469872068484775</v>
      </c>
      <c r="AC7">
        <f t="shared" si="1"/>
        <v>0.37840245703849151</v>
      </c>
      <c r="AD7">
        <f t="shared" si="1"/>
        <v>0.49442719099991594</v>
      </c>
      <c r="AE7">
        <f t="shared" si="1"/>
        <v>0.64868329805051383</v>
      </c>
      <c r="AF7">
        <f t="shared" si="1"/>
        <v>1</v>
      </c>
    </row>
    <row r="8" spans="1:32" x14ac:dyDescent="0.35">
      <c r="A8" s="3">
        <v>7</v>
      </c>
      <c r="B8" s="1" t="s">
        <v>40</v>
      </c>
      <c r="C8" s="2" t="s">
        <v>30</v>
      </c>
      <c r="D8" s="2" t="s">
        <v>3</v>
      </c>
      <c r="E8" s="5">
        <v>10000</v>
      </c>
      <c r="F8" s="5">
        <f>E8*1000*100</f>
        <v>1000000000</v>
      </c>
      <c r="G8" s="5">
        <f t="shared" ref="G8:G11" si="13" xml:space="preserve"> 1000*E8 * (F8/E8) ^0.5</f>
        <v>3162277660.1683798</v>
      </c>
      <c r="H8" s="2">
        <v>2022</v>
      </c>
      <c r="I8" s="6">
        <f t="shared" si="3"/>
        <v>1.6227766016837942E-2</v>
      </c>
      <c r="J8" s="6">
        <f t="shared" si="4"/>
        <v>3.0985829483120005E-2</v>
      </c>
      <c r="K8" s="6">
        <f t="shared" si="5"/>
        <v>4.2251392509624147E-2</v>
      </c>
      <c r="L8" s="6">
        <f t="shared" si="6"/>
        <v>5.3092595467458134E-2</v>
      </c>
      <c r="M8" s="6">
        <f t="shared" si="7"/>
        <v>6.4549197709507289E-2</v>
      </c>
      <c r="N8" s="6">
        <f t="shared" si="8"/>
        <v>7.7591939498300233E-2</v>
      </c>
      <c r="O8" s="6">
        <f t="shared" si="9"/>
        <v>9.3703736353643763E-2</v>
      </c>
      <c r="P8" s="6">
        <f t="shared" si="10"/>
        <v>0.11602473396142443</v>
      </c>
      <c r="Q8" s="6">
        <f t="shared" si="11"/>
        <v>0.15425610705059789</v>
      </c>
      <c r="R8" s="6">
        <f t="shared" si="12"/>
        <v>0.35131670194948617</v>
      </c>
      <c r="S8" s="7"/>
      <c r="T8" s="9">
        <v>0.5</v>
      </c>
      <c r="U8" s="9">
        <v>0.5</v>
      </c>
      <c r="V8">
        <f t="shared" si="1"/>
        <v>0</v>
      </c>
      <c r="W8">
        <f t="shared" si="1"/>
        <v>1.6227766016837942E-2</v>
      </c>
      <c r="X8">
        <f t="shared" si="1"/>
        <v>4.7213595499957947E-2</v>
      </c>
      <c r="Y8">
        <f t="shared" si="1"/>
        <v>8.9464988009582094E-2</v>
      </c>
      <c r="Z8">
        <f t="shared" si="1"/>
        <v>0.14255758347704023</v>
      </c>
      <c r="AA8">
        <f t="shared" si="1"/>
        <v>0.20710678118654752</v>
      </c>
      <c r="AB8">
        <f t="shared" si="1"/>
        <v>0.28469872068484775</v>
      </c>
      <c r="AC8">
        <f t="shared" si="1"/>
        <v>0.37840245703849151</v>
      </c>
      <c r="AD8">
        <f t="shared" si="1"/>
        <v>0.49442719099991594</v>
      </c>
      <c r="AE8">
        <f t="shared" si="1"/>
        <v>0.64868329805051383</v>
      </c>
      <c r="AF8">
        <f t="shared" si="1"/>
        <v>1</v>
      </c>
    </row>
    <row r="9" spans="1:32" x14ac:dyDescent="0.35">
      <c r="A9" s="3">
        <v>8</v>
      </c>
      <c r="B9" s="1" t="s">
        <v>41</v>
      </c>
      <c r="C9" s="2" t="s">
        <v>31</v>
      </c>
      <c r="D9" s="2" t="s">
        <v>4</v>
      </c>
      <c r="E9" s="5">
        <v>10000</v>
      </c>
      <c r="F9" s="5">
        <f>E9*1000*1000</f>
        <v>10000000000</v>
      </c>
      <c r="G9" s="5">
        <f t="shared" si="13"/>
        <v>10000000000</v>
      </c>
      <c r="H9" s="2">
        <v>2018</v>
      </c>
      <c r="I9" s="6">
        <f t="shared" si="3"/>
        <v>1.6227766016837942E-2</v>
      </c>
      <c r="J9" s="6">
        <f t="shared" si="4"/>
        <v>3.0985829483120005E-2</v>
      </c>
      <c r="K9" s="6">
        <f t="shared" si="5"/>
        <v>4.2251392509624147E-2</v>
      </c>
      <c r="L9" s="6">
        <f t="shared" si="6"/>
        <v>5.3092595467458134E-2</v>
      </c>
      <c r="M9" s="6">
        <f t="shared" si="7"/>
        <v>6.4549197709507289E-2</v>
      </c>
      <c r="N9" s="6">
        <f t="shared" si="8"/>
        <v>7.7591939498300233E-2</v>
      </c>
      <c r="O9" s="6">
        <f t="shared" si="9"/>
        <v>9.3703736353643763E-2</v>
      </c>
      <c r="P9" s="6">
        <f t="shared" si="10"/>
        <v>0.11602473396142443</v>
      </c>
      <c r="Q9" s="6">
        <f t="shared" si="11"/>
        <v>0.15425610705059789</v>
      </c>
      <c r="R9" s="6">
        <f t="shared" si="12"/>
        <v>0.35131670194948617</v>
      </c>
      <c r="S9" s="7"/>
      <c r="T9" s="9">
        <v>0.5</v>
      </c>
      <c r="U9" s="9">
        <v>0.5</v>
      </c>
      <c r="V9">
        <f t="shared" si="1"/>
        <v>0</v>
      </c>
      <c r="W9">
        <f t="shared" si="1"/>
        <v>1.6227766016837942E-2</v>
      </c>
      <c r="X9">
        <f t="shared" si="1"/>
        <v>4.7213595499957947E-2</v>
      </c>
      <c r="Y9">
        <f t="shared" si="1"/>
        <v>8.9464988009582094E-2</v>
      </c>
      <c r="Z9">
        <f t="shared" si="1"/>
        <v>0.14255758347704023</v>
      </c>
      <c r="AA9">
        <f t="shared" si="1"/>
        <v>0.20710678118654752</v>
      </c>
      <c r="AB9">
        <f t="shared" si="1"/>
        <v>0.28469872068484775</v>
      </c>
      <c r="AC9">
        <f t="shared" si="1"/>
        <v>0.37840245703849151</v>
      </c>
      <c r="AD9">
        <f t="shared" si="1"/>
        <v>0.49442719099991594</v>
      </c>
      <c r="AE9">
        <f t="shared" si="1"/>
        <v>0.64868329805051383</v>
      </c>
      <c r="AF9">
        <f t="shared" si="1"/>
        <v>1</v>
      </c>
    </row>
    <row r="10" spans="1:32" x14ac:dyDescent="0.35">
      <c r="A10" s="3">
        <v>9</v>
      </c>
      <c r="B10" s="1" t="s">
        <v>42</v>
      </c>
      <c r="C10" s="2" t="s">
        <v>32</v>
      </c>
      <c r="D10" s="2" t="s">
        <v>3</v>
      </c>
      <c r="E10" s="5">
        <v>10000</v>
      </c>
      <c r="F10" s="5">
        <f>E10*1000*10000</f>
        <v>100000000000</v>
      </c>
      <c r="G10" s="5">
        <f t="shared" si="13"/>
        <v>31622776601.683796</v>
      </c>
      <c r="H10" s="2">
        <v>2022</v>
      </c>
      <c r="I10" s="6">
        <f t="shared" si="3"/>
        <v>1.6227766016837942E-2</v>
      </c>
      <c r="J10" s="6">
        <f t="shared" si="4"/>
        <v>3.0985829483120005E-2</v>
      </c>
      <c r="K10" s="6">
        <f t="shared" si="5"/>
        <v>4.2251392509624147E-2</v>
      </c>
      <c r="L10" s="6">
        <f t="shared" si="6"/>
        <v>5.3092595467458134E-2</v>
      </c>
      <c r="M10" s="6">
        <f t="shared" si="7"/>
        <v>6.4549197709507289E-2</v>
      </c>
      <c r="N10" s="6">
        <f t="shared" si="8"/>
        <v>7.7591939498300233E-2</v>
      </c>
      <c r="O10" s="6">
        <f t="shared" si="9"/>
        <v>9.3703736353643763E-2</v>
      </c>
      <c r="P10" s="6">
        <f t="shared" si="10"/>
        <v>0.11602473396142443</v>
      </c>
      <c r="Q10" s="6">
        <f t="shared" si="11"/>
        <v>0.15425610705059789</v>
      </c>
      <c r="R10" s="6">
        <f t="shared" si="12"/>
        <v>0.35131670194948617</v>
      </c>
      <c r="S10" s="7"/>
      <c r="T10" s="9">
        <v>0.5</v>
      </c>
      <c r="U10" s="9">
        <v>0.5</v>
      </c>
      <c r="V10">
        <f t="shared" si="1"/>
        <v>0</v>
      </c>
      <c r="W10">
        <f t="shared" si="1"/>
        <v>1.6227766016837942E-2</v>
      </c>
      <c r="X10">
        <f t="shared" si="1"/>
        <v>4.7213595499957947E-2</v>
      </c>
      <c r="Y10">
        <f t="shared" si="1"/>
        <v>8.9464988009582094E-2</v>
      </c>
      <c r="Z10">
        <f t="shared" si="1"/>
        <v>0.14255758347704023</v>
      </c>
      <c r="AA10">
        <f t="shared" si="1"/>
        <v>0.20710678118654752</v>
      </c>
      <c r="AB10">
        <f t="shared" si="1"/>
        <v>0.28469872068484775</v>
      </c>
      <c r="AC10">
        <f t="shared" si="1"/>
        <v>0.37840245703849151</v>
      </c>
      <c r="AD10">
        <f t="shared" si="1"/>
        <v>0.49442719099991594</v>
      </c>
      <c r="AE10">
        <f t="shared" si="1"/>
        <v>0.64868329805051383</v>
      </c>
      <c r="AF10">
        <f t="shared" si="1"/>
        <v>1</v>
      </c>
    </row>
    <row r="11" spans="1:32" x14ac:dyDescent="0.35">
      <c r="A11" s="3">
        <v>10</v>
      </c>
      <c r="B11" s="1" t="s">
        <v>43</v>
      </c>
      <c r="C11" s="2" t="s">
        <v>33</v>
      </c>
      <c r="D11" s="2" t="s">
        <v>5</v>
      </c>
      <c r="E11" s="5">
        <v>10000</v>
      </c>
      <c r="F11" s="5">
        <f>E11*1000*100000</f>
        <v>1000000000000</v>
      </c>
      <c r="G11" s="5">
        <f t="shared" si="13"/>
        <v>100000000000</v>
      </c>
      <c r="H11" s="2">
        <v>2021</v>
      </c>
      <c r="I11" s="6">
        <f t="shared" si="3"/>
        <v>1.6227766016837942E-2</v>
      </c>
      <c r="J11" s="6">
        <f t="shared" si="4"/>
        <v>3.0985829483120005E-2</v>
      </c>
      <c r="K11" s="6">
        <f t="shared" si="5"/>
        <v>4.2251392509624147E-2</v>
      </c>
      <c r="L11" s="6">
        <f t="shared" si="6"/>
        <v>5.3092595467458134E-2</v>
      </c>
      <c r="M11" s="6">
        <f t="shared" si="7"/>
        <v>6.4549197709507289E-2</v>
      </c>
      <c r="N11" s="6">
        <f t="shared" si="8"/>
        <v>7.7591939498300233E-2</v>
      </c>
      <c r="O11" s="6">
        <f t="shared" si="9"/>
        <v>9.3703736353643763E-2</v>
      </c>
      <c r="P11" s="6">
        <f t="shared" si="10"/>
        <v>0.11602473396142443</v>
      </c>
      <c r="Q11" s="6">
        <f t="shared" si="11"/>
        <v>0.15425610705059789</v>
      </c>
      <c r="R11" s="6">
        <f t="shared" si="12"/>
        <v>0.35131670194948617</v>
      </c>
      <c r="S11" s="7"/>
      <c r="T11" s="9">
        <v>0.5</v>
      </c>
      <c r="U11" s="9">
        <v>0.5</v>
      </c>
      <c r="V11">
        <f t="shared" si="1"/>
        <v>0</v>
      </c>
      <c r="W11">
        <f t="shared" si="1"/>
        <v>1.6227766016837942E-2</v>
      </c>
      <c r="X11">
        <f t="shared" si="1"/>
        <v>4.7213595499957947E-2</v>
      </c>
      <c r="Y11">
        <f t="shared" si="1"/>
        <v>8.9464988009582094E-2</v>
      </c>
      <c r="Z11">
        <f t="shared" si="1"/>
        <v>0.14255758347704023</v>
      </c>
      <c r="AA11">
        <f t="shared" si="1"/>
        <v>0.20710678118654752</v>
      </c>
      <c r="AB11">
        <f t="shared" si="1"/>
        <v>0.28469872068484775</v>
      </c>
      <c r="AC11">
        <f t="shared" si="1"/>
        <v>0.37840245703849151</v>
      </c>
      <c r="AD11">
        <f t="shared" si="1"/>
        <v>0.49442719099991594</v>
      </c>
      <c r="AE11">
        <f t="shared" si="1"/>
        <v>0.64868329805051383</v>
      </c>
      <c r="AF11">
        <f t="shared" si="1"/>
        <v>1</v>
      </c>
    </row>
  </sheetData>
  <sortState xmlns:xlrd2="http://schemas.microsoft.com/office/spreadsheetml/2017/richdata2" ref="A2:AF6">
    <sortCondition descending="1" ref="F2:F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Distribution Inpu</dc:title>
  <dc:creator>Edgar Virguez</dc:creator>
  <cp:lastModifiedBy>Ken Caldeira</cp:lastModifiedBy>
  <dcterms:created xsi:type="dcterms:W3CDTF">2022-08-05T19:25:45Z</dcterms:created>
  <dcterms:modified xsi:type="dcterms:W3CDTF">2025-04-08T21:11:28Z</dcterms:modified>
</cp:coreProperties>
</file>