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ylec\Desktop\X-Files\"/>
    </mc:Choice>
  </mc:AlternateContent>
  <xr:revisionPtr revIDLastSave="0" documentId="13_ncr:1_{4FE5B1AA-6A3D-4BD5-B05A-241AFF87DA4B}" xr6:coauthVersionLast="45" xr6:coauthVersionMax="45" xr10:uidLastSave="{00000000-0000-0000-0000-000000000000}"/>
  <bookViews>
    <workbookView xWindow="-110" yWindow="-110" windowWidth="19420" windowHeight="10420" xr2:uid="{EEA8A632-A222-42E4-8238-DDCE65DDC5E4}"/>
  </bookViews>
  <sheets>
    <sheet name="Summary" sheetId="2" r:id="rId1"/>
    <sheet name="Keywords" sheetId="4" r:id="rId2"/>
    <sheet name="RawEpisodeData" sheetId="1" r:id="rId3"/>
    <sheet name="RawSummariesData" sheetId="3" r:id="rId4"/>
    <sheet name="Coordinates" sheetId="5" r:id="rId5"/>
  </sheets>
  <definedNames>
    <definedName name="CIQWBGuid" hidden="1">"X-Files.xlsx"</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0" i="2" l="1"/>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K3" i="2" l="1"/>
  <c r="M3" i="2" s="1"/>
  <c r="P3" i="2"/>
  <c r="Q3" i="2"/>
  <c r="B4" i="2"/>
  <c r="K4" i="2"/>
  <c r="L4" i="2" s="1" a="1"/>
  <c r="L4" i="2" s="1"/>
  <c r="P4" i="2"/>
  <c r="Q4" i="2"/>
  <c r="B5" i="2"/>
  <c r="B6" i="2" s="1"/>
  <c r="B7" i="2" s="1"/>
  <c r="B8" i="2" s="1"/>
  <c r="K5" i="2"/>
  <c r="M5" i="2" s="1"/>
  <c r="P5" i="2"/>
  <c r="Q5" i="2"/>
  <c r="K6" i="2"/>
  <c r="P6" i="2"/>
  <c r="Q6" i="2"/>
  <c r="K7" i="2"/>
  <c r="M7" i="2" s="1"/>
  <c r="P7" i="2"/>
  <c r="Q7" i="2"/>
  <c r="K8" i="2"/>
  <c r="M8" i="2" s="1"/>
  <c r="P8" i="2"/>
  <c r="Q8" i="2"/>
  <c r="B9" i="2"/>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K9" i="2"/>
  <c r="L9" i="2" s="1" a="1"/>
  <c r="L9" i="2" s="1"/>
  <c r="P9" i="2"/>
  <c r="Q9" i="2"/>
  <c r="K10" i="2"/>
  <c r="L10" i="2" s="1" a="1"/>
  <c r="L10" i="2" s="1"/>
  <c r="P10" i="2"/>
  <c r="Q10" i="2"/>
  <c r="K11" i="2"/>
  <c r="L11" i="2" s="1" a="1"/>
  <c r="L11" i="2" s="1"/>
  <c r="M11" i="2"/>
  <c r="P11" i="2"/>
  <c r="Q11" i="2"/>
  <c r="K12" i="2"/>
  <c r="P12" i="2"/>
  <c r="Q12" i="2"/>
  <c r="K13" i="2"/>
  <c r="L13" i="2" s="1" a="1"/>
  <c r="L13" i="2" s="1"/>
  <c r="M13" i="2"/>
  <c r="P13" i="2"/>
  <c r="Q13" i="2"/>
  <c r="K14" i="2"/>
  <c r="P14" i="2"/>
  <c r="Q14" i="2"/>
  <c r="K15" i="2"/>
  <c r="L15" i="2" s="1" a="1"/>
  <c r="L15" i="2" s="1"/>
  <c r="P15" i="2"/>
  <c r="Q15" i="2"/>
  <c r="K16" i="2"/>
  <c r="M16" i="2" s="1"/>
  <c r="P16" i="2"/>
  <c r="Q16" i="2"/>
  <c r="K17" i="2"/>
  <c r="L17" i="2" s="1" a="1"/>
  <c r="L17" i="2" s="1"/>
  <c r="P17" i="2"/>
  <c r="Q17" i="2"/>
  <c r="K18" i="2"/>
  <c r="L18" i="2" s="1" a="1"/>
  <c r="L18" i="2" s="1"/>
  <c r="P18" i="2"/>
  <c r="Q18" i="2"/>
  <c r="K19" i="2"/>
  <c r="L19" i="2" s="1" a="1"/>
  <c r="L19" i="2" s="1"/>
  <c r="P19" i="2"/>
  <c r="Q19" i="2"/>
  <c r="K20" i="2"/>
  <c r="P20" i="2"/>
  <c r="Q20" i="2"/>
  <c r="K21" i="2"/>
  <c r="L21" i="2" s="1" a="1"/>
  <c r="L21" i="2" s="1"/>
  <c r="P21" i="2"/>
  <c r="Q21" i="2"/>
  <c r="K22" i="2"/>
  <c r="P22" i="2"/>
  <c r="Q22" i="2"/>
  <c r="K23" i="2"/>
  <c r="L23" i="2" s="1" a="1"/>
  <c r="L23" i="2" s="1"/>
  <c r="P23" i="2"/>
  <c r="Q23" i="2"/>
  <c r="K24" i="2"/>
  <c r="M24" i="2" s="1"/>
  <c r="P24" i="2"/>
  <c r="Q24" i="2"/>
  <c r="K25" i="2"/>
  <c r="L25" i="2" s="1" a="1"/>
  <c r="L25" i="2" s="1"/>
  <c r="P25" i="2"/>
  <c r="Q25" i="2"/>
  <c r="K26" i="2"/>
  <c r="L26" i="2" s="1" a="1"/>
  <c r="L26" i="2" s="1"/>
  <c r="P26" i="2"/>
  <c r="Q26" i="2"/>
  <c r="K27" i="2"/>
  <c r="L27" i="2" s="1" a="1"/>
  <c r="L27" i="2" s="1"/>
  <c r="P27" i="2"/>
  <c r="Q27" i="2"/>
  <c r="K28" i="2"/>
  <c r="P28" i="2"/>
  <c r="Q28" i="2"/>
  <c r="K29" i="2"/>
  <c r="L29" i="2" s="1" a="1"/>
  <c r="L29" i="2" s="1"/>
  <c r="P29" i="2"/>
  <c r="Q29" i="2"/>
  <c r="K30" i="2"/>
  <c r="P30" i="2"/>
  <c r="Q30" i="2"/>
  <c r="K31" i="2"/>
  <c r="L31" i="2" s="1" a="1"/>
  <c r="L31" i="2" s="1"/>
  <c r="P31" i="2"/>
  <c r="Q31" i="2"/>
  <c r="K32" i="2"/>
  <c r="M32" i="2" s="1"/>
  <c r="P32" i="2"/>
  <c r="Q32" i="2"/>
  <c r="K33" i="2"/>
  <c r="L33" i="2" s="1" a="1"/>
  <c r="L33" i="2" s="1"/>
  <c r="P33" i="2"/>
  <c r="Q33" i="2"/>
  <c r="K34" i="2"/>
  <c r="L34" i="2" s="1" a="1"/>
  <c r="L34" i="2" s="1"/>
  <c r="P34" i="2"/>
  <c r="Q34" i="2"/>
  <c r="K35" i="2"/>
  <c r="L35" i="2" a="1"/>
  <c r="L35" i="2" s="1"/>
  <c r="M35" i="2"/>
  <c r="P35" i="2"/>
  <c r="Q35" i="2"/>
  <c r="K36" i="2"/>
  <c r="P36" i="2"/>
  <c r="Q36" i="2"/>
  <c r="K37" i="2"/>
  <c r="L37" i="2" a="1"/>
  <c r="L37" i="2" s="1"/>
  <c r="M37" i="2"/>
  <c r="P37" i="2"/>
  <c r="Q37" i="2"/>
  <c r="K38" i="2"/>
  <c r="P38" i="2"/>
  <c r="Q38" i="2"/>
  <c r="K39" i="2"/>
  <c r="L39" i="2" a="1"/>
  <c r="L39" i="2" s="1"/>
  <c r="M39" i="2"/>
  <c r="P39" i="2"/>
  <c r="Q39" i="2"/>
  <c r="K40" i="2"/>
  <c r="M40" i="2" s="1"/>
  <c r="P40" i="2"/>
  <c r="Q40" i="2"/>
  <c r="K41" i="2"/>
  <c r="L41" i="2" a="1"/>
  <c r="L41" i="2" s="1"/>
  <c r="M41" i="2"/>
  <c r="P41" i="2"/>
  <c r="Q41" i="2"/>
  <c r="K42" i="2"/>
  <c r="L42" i="2" s="1" a="1"/>
  <c r="L42" i="2" s="1"/>
  <c r="P42" i="2"/>
  <c r="Q42" i="2"/>
  <c r="K43" i="2"/>
  <c r="L43" i="2" a="1"/>
  <c r="L43" i="2" s="1"/>
  <c r="M43" i="2"/>
  <c r="P43" i="2"/>
  <c r="Q43" i="2"/>
  <c r="K44" i="2"/>
  <c r="P44" i="2"/>
  <c r="Q44" i="2"/>
  <c r="K45" i="2"/>
  <c r="L45" i="2" a="1"/>
  <c r="L45" i="2" s="1"/>
  <c r="M45" i="2"/>
  <c r="P45" i="2"/>
  <c r="Q45" i="2"/>
  <c r="K46" i="2"/>
  <c r="P46" i="2"/>
  <c r="Q46" i="2"/>
  <c r="K47" i="2"/>
  <c r="L47" i="2" s="1" a="1"/>
  <c r="L47" i="2" s="1"/>
  <c r="P47" i="2"/>
  <c r="Q47" i="2"/>
  <c r="K48" i="2"/>
  <c r="M48" i="2" s="1"/>
  <c r="P48" i="2"/>
  <c r="Q48" i="2"/>
  <c r="K49" i="2"/>
  <c r="L49" i="2" s="1" a="1"/>
  <c r="L49" i="2" s="1"/>
  <c r="P49" i="2"/>
  <c r="Q49" i="2"/>
  <c r="K50" i="2"/>
  <c r="L50" i="2" s="1" a="1"/>
  <c r="L50" i="2" s="1"/>
  <c r="P50" i="2"/>
  <c r="Q50" i="2"/>
  <c r="K51" i="2"/>
  <c r="L51" i="2" s="1" a="1"/>
  <c r="L51" i="2" s="1"/>
  <c r="P51" i="2"/>
  <c r="Q51" i="2"/>
  <c r="K52" i="2"/>
  <c r="P52" i="2"/>
  <c r="Q52" i="2"/>
  <c r="K53" i="2"/>
  <c r="L53" i="2" s="1" a="1"/>
  <c r="L53" i="2" s="1"/>
  <c r="P53" i="2"/>
  <c r="Q53" i="2"/>
  <c r="K54" i="2"/>
  <c r="P54" i="2"/>
  <c r="Q54" i="2"/>
  <c r="K55" i="2"/>
  <c r="L55" i="2" s="1" a="1"/>
  <c r="L55" i="2" s="1"/>
  <c r="P55" i="2"/>
  <c r="Q55" i="2"/>
  <c r="K56" i="2"/>
  <c r="M56" i="2" s="1"/>
  <c r="P56" i="2"/>
  <c r="Q56" i="2"/>
  <c r="K57" i="2"/>
  <c r="L57" i="2" s="1" a="1"/>
  <c r="L57" i="2" s="1"/>
  <c r="P57" i="2"/>
  <c r="Q57" i="2"/>
  <c r="K58" i="2"/>
  <c r="L58" i="2" s="1" a="1"/>
  <c r="L58" i="2" s="1"/>
  <c r="P58" i="2"/>
  <c r="Q58" i="2"/>
  <c r="K59" i="2"/>
  <c r="L59" i="2" s="1" a="1"/>
  <c r="L59" i="2" s="1"/>
  <c r="P59" i="2"/>
  <c r="Q59" i="2"/>
  <c r="K60" i="2"/>
  <c r="P60" i="2"/>
  <c r="Q60" i="2"/>
  <c r="K61" i="2"/>
  <c r="L61" i="2" s="1" a="1"/>
  <c r="L61" i="2" s="1"/>
  <c r="P61" i="2"/>
  <c r="Q61" i="2"/>
  <c r="K62" i="2"/>
  <c r="P62" i="2"/>
  <c r="Q62" i="2"/>
  <c r="K63" i="2"/>
  <c r="L63" i="2" s="1" a="1"/>
  <c r="L63" i="2" s="1"/>
  <c r="P63" i="2"/>
  <c r="Q63" i="2"/>
  <c r="K64" i="2"/>
  <c r="M64" i="2" s="1"/>
  <c r="P64" i="2"/>
  <c r="Q64" i="2"/>
  <c r="K65" i="2"/>
  <c r="L65" i="2" s="1" a="1"/>
  <c r="L65" i="2" s="1"/>
  <c r="P65" i="2"/>
  <c r="Q65" i="2"/>
  <c r="K66" i="2"/>
  <c r="L66" i="2" s="1" a="1"/>
  <c r="L66" i="2" s="1"/>
  <c r="P66" i="2"/>
  <c r="Q66" i="2"/>
  <c r="K67" i="2"/>
  <c r="L67" i="2" s="1" a="1"/>
  <c r="L67" i="2" s="1"/>
  <c r="P67" i="2"/>
  <c r="Q67" i="2"/>
  <c r="K68" i="2"/>
  <c r="P68" i="2"/>
  <c r="Q68" i="2"/>
  <c r="K69" i="2"/>
  <c r="L69" i="2" s="1" a="1"/>
  <c r="L69" i="2" s="1"/>
  <c r="P69" i="2"/>
  <c r="Q69" i="2"/>
  <c r="K70" i="2"/>
  <c r="P70" i="2"/>
  <c r="Q70" i="2"/>
  <c r="K71" i="2"/>
  <c r="L71" i="2" s="1" a="1"/>
  <c r="L71" i="2" s="1"/>
  <c r="P71" i="2"/>
  <c r="Q71" i="2"/>
  <c r="K72" i="2"/>
  <c r="M72" i="2" s="1"/>
  <c r="P72" i="2"/>
  <c r="Q72" i="2"/>
  <c r="K73" i="2"/>
  <c r="L73" i="2" s="1" a="1"/>
  <c r="L73" i="2" s="1"/>
  <c r="P73" i="2"/>
  <c r="Q73" i="2"/>
  <c r="K74" i="2"/>
  <c r="L74" i="2" s="1" a="1"/>
  <c r="L74" i="2" s="1"/>
  <c r="P74" i="2"/>
  <c r="Q74" i="2"/>
  <c r="K75" i="2"/>
  <c r="L75" i="2" s="1" a="1"/>
  <c r="L75" i="2" s="1"/>
  <c r="P75" i="2"/>
  <c r="Q75" i="2"/>
  <c r="K76" i="2"/>
  <c r="P76" i="2"/>
  <c r="Q76" i="2"/>
  <c r="K77" i="2"/>
  <c r="L77" i="2" s="1" a="1"/>
  <c r="L77" i="2" s="1"/>
  <c r="P77" i="2"/>
  <c r="Q77" i="2"/>
  <c r="K78" i="2"/>
  <c r="P78" i="2"/>
  <c r="Q78" i="2"/>
  <c r="K79" i="2"/>
  <c r="L79" i="2" s="1" a="1"/>
  <c r="L79" i="2" s="1"/>
  <c r="P79" i="2"/>
  <c r="Q79" i="2"/>
  <c r="K80" i="2"/>
  <c r="M80" i="2" s="1"/>
  <c r="P80" i="2"/>
  <c r="Q80" i="2"/>
  <c r="K81" i="2"/>
  <c r="L81" i="2" s="1" a="1"/>
  <c r="L81" i="2" s="1"/>
  <c r="M81" i="2"/>
  <c r="P81" i="2"/>
  <c r="Q81" i="2"/>
  <c r="K82" i="2"/>
  <c r="L82" i="2" s="1" a="1"/>
  <c r="L82" i="2" s="1"/>
  <c r="P82" i="2"/>
  <c r="Q82" i="2"/>
  <c r="K83" i="2"/>
  <c r="L83" i="2" s="1" a="1"/>
  <c r="L83" i="2" s="1"/>
  <c r="M83" i="2"/>
  <c r="P83" i="2"/>
  <c r="Q83" i="2"/>
  <c r="K84" i="2"/>
  <c r="P84" i="2"/>
  <c r="Q84" i="2"/>
  <c r="K85" i="2"/>
  <c r="L85" i="2" s="1" a="1"/>
  <c r="L85" i="2" s="1"/>
  <c r="M85" i="2"/>
  <c r="P85" i="2"/>
  <c r="Q85" i="2"/>
  <c r="K86" i="2"/>
  <c r="P86" i="2"/>
  <c r="Q86" i="2"/>
  <c r="K87" i="2"/>
  <c r="L87" i="2" s="1" a="1"/>
  <c r="L87" i="2" s="1"/>
  <c r="M87" i="2"/>
  <c r="P87" i="2"/>
  <c r="Q87" i="2"/>
  <c r="K88" i="2"/>
  <c r="M88" i="2" s="1"/>
  <c r="P88" i="2"/>
  <c r="Q88" i="2"/>
  <c r="K89" i="2"/>
  <c r="L89" i="2" s="1" a="1"/>
  <c r="L89" i="2" s="1"/>
  <c r="M89" i="2"/>
  <c r="P89" i="2"/>
  <c r="Q89" i="2"/>
  <c r="K90" i="2"/>
  <c r="L90" i="2" s="1" a="1"/>
  <c r="L90" i="2" s="1"/>
  <c r="P90" i="2"/>
  <c r="Q90" i="2"/>
  <c r="K91" i="2"/>
  <c r="L91" i="2" s="1" a="1"/>
  <c r="L91" i="2" s="1"/>
  <c r="M91" i="2"/>
  <c r="P91" i="2"/>
  <c r="Q91" i="2"/>
  <c r="K92" i="2"/>
  <c r="P92" i="2"/>
  <c r="Q92" i="2"/>
  <c r="K93" i="2"/>
  <c r="L93" i="2" s="1" a="1"/>
  <c r="L93" i="2" s="1"/>
  <c r="M93" i="2"/>
  <c r="P93" i="2"/>
  <c r="Q93" i="2"/>
  <c r="K94" i="2"/>
  <c r="P94" i="2"/>
  <c r="Q94" i="2"/>
  <c r="K95" i="2"/>
  <c r="L95" i="2" s="1" a="1"/>
  <c r="L95" i="2" s="1"/>
  <c r="P95" i="2"/>
  <c r="Q95" i="2"/>
  <c r="K96" i="2"/>
  <c r="M96" i="2" s="1"/>
  <c r="P96" i="2"/>
  <c r="Q96" i="2"/>
  <c r="K97" i="2"/>
  <c r="L97" i="2" a="1"/>
  <c r="L97" i="2" s="1"/>
  <c r="M97" i="2"/>
  <c r="P97" i="2"/>
  <c r="Q97" i="2"/>
  <c r="K98" i="2"/>
  <c r="L98" i="2" s="1" a="1"/>
  <c r="L98" i="2" s="1"/>
  <c r="P98" i="2"/>
  <c r="Q98" i="2"/>
  <c r="K99" i="2"/>
  <c r="L99" i="2" a="1"/>
  <c r="L99" i="2" s="1"/>
  <c r="M99" i="2"/>
  <c r="P99" i="2"/>
  <c r="Q99" i="2"/>
  <c r="K100" i="2"/>
  <c r="P100" i="2"/>
  <c r="Q100" i="2"/>
  <c r="K101" i="2"/>
  <c r="L101" i="2" a="1"/>
  <c r="L101" i="2" s="1"/>
  <c r="M101" i="2"/>
  <c r="P101" i="2"/>
  <c r="Q101" i="2"/>
  <c r="K102" i="2"/>
  <c r="P102" i="2"/>
  <c r="Q102" i="2"/>
  <c r="K103" i="2"/>
  <c r="L103" i="2" a="1"/>
  <c r="L103" i="2" s="1"/>
  <c r="M103" i="2"/>
  <c r="P103" i="2"/>
  <c r="Q103" i="2"/>
  <c r="K104" i="2"/>
  <c r="M104" i="2" s="1"/>
  <c r="P104" i="2"/>
  <c r="Q104" i="2"/>
  <c r="K105" i="2"/>
  <c r="L105" i="2" a="1"/>
  <c r="L105" i="2" s="1"/>
  <c r="M105" i="2"/>
  <c r="P105" i="2"/>
  <c r="Q105" i="2"/>
  <c r="K106" i="2"/>
  <c r="L106" i="2" s="1" a="1"/>
  <c r="L106" i="2" s="1"/>
  <c r="P106" i="2"/>
  <c r="Q106" i="2"/>
  <c r="K107" i="2"/>
  <c r="L107" i="2" a="1"/>
  <c r="L107" i="2" s="1"/>
  <c r="M107" i="2"/>
  <c r="P107" i="2"/>
  <c r="Q107" i="2"/>
  <c r="K108" i="2"/>
  <c r="P108" i="2"/>
  <c r="Q108" i="2"/>
  <c r="K109" i="2"/>
  <c r="L109" i="2" a="1"/>
  <c r="L109" i="2" s="1"/>
  <c r="M109" i="2"/>
  <c r="P109" i="2"/>
  <c r="Q109" i="2"/>
  <c r="K110" i="2"/>
  <c r="P110" i="2"/>
  <c r="Q110" i="2"/>
  <c r="K111" i="2"/>
  <c r="L111" i="2" s="1" a="1"/>
  <c r="L111" i="2" s="1"/>
  <c r="P111" i="2"/>
  <c r="Q111" i="2"/>
  <c r="K112" i="2"/>
  <c r="M112" i="2" s="1"/>
  <c r="P112" i="2"/>
  <c r="Q112" i="2"/>
  <c r="K113" i="2"/>
  <c r="L113" i="2" s="1" a="1"/>
  <c r="L113" i="2" s="1"/>
  <c r="P113" i="2"/>
  <c r="Q113" i="2"/>
  <c r="K114" i="2"/>
  <c r="L114" i="2" s="1" a="1"/>
  <c r="L114" i="2" s="1"/>
  <c r="P114" i="2"/>
  <c r="Q114" i="2"/>
  <c r="K115" i="2"/>
  <c r="L115" i="2" s="1" a="1"/>
  <c r="L115" i="2" s="1"/>
  <c r="P115" i="2"/>
  <c r="Q115" i="2"/>
  <c r="K116" i="2"/>
  <c r="P116" i="2"/>
  <c r="Q116" i="2"/>
  <c r="K117" i="2"/>
  <c r="L117" i="2" s="1" a="1"/>
  <c r="L117" i="2" s="1"/>
  <c r="P117" i="2"/>
  <c r="Q117" i="2"/>
  <c r="K118" i="2"/>
  <c r="P118" i="2"/>
  <c r="Q118" i="2"/>
  <c r="K119" i="2"/>
  <c r="L119" i="2" s="1" a="1"/>
  <c r="L119" i="2" s="1"/>
  <c r="P119" i="2"/>
  <c r="Q119" i="2"/>
  <c r="K120" i="2"/>
  <c r="M120" i="2" s="1"/>
  <c r="P120" i="2"/>
  <c r="Q120" i="2"/>
  <c r="K121" i="2"/>
  <c r="L121" i="2" s="1" a="1"/>
  <c r="L121" i="2" s="1"/>
  <c r="P121" i="2"/>
  <c r="Q121" i="2"/>
  <c r="K122" i="2"/>
  <c r="L122" i="2" s="1" a="1"/>
  <c r="L122" i="2" s="1"/>
  <c r="P122" i="2"/>
  <c r="Q122" i="2"/>
  <c r="K123" i="2"/>
  <c r="L123" i="2" s="1" a="1"/>
  <c r="L123" i="2" s="1"/>
  <c r="P123" i="2"/>
  <c r="Q123" i="2"/>
  <c r="K124" i="2"/>
  <c r="P124" i="2"/>
  <c r="Q124" i="2"/>
  <c r="K125" i="2"/>
  <c r="L125" i="2" s="1" a="1"/>
  <c r="L125" i="2" s="1"/>
  <c r="P125" i="2"/>
  <c r="Q125" i="2"/>
  <c r="K126" i="2"/>
  <c r="P126" i="2"/>
  <c r="Q126" i="2"/>
  <c r="K127" i="2"/>
  <c r="L127" i="2" s="1" a="1"/>
  <c r="L127" i="2" s="1"/>
  <c r="P127" i="2"/>
  <c r="Q127" i="2"/>
  <c r="K128" i="2"/>
  <c r="M128" i="2" s="1"/>
  <c r="P128" i="2"/>
  <c r="Q128" i="2"/>
  <c r="K129" i="2"/>
  <c r="L129" i="2" a="1"/>
  <c r="L129" i="2" s="1"/>
  <c r="M129" i="2"/>
  <c r="P129" i="2"/>
  <c r="Q129" i="2"/>
  <c r="K130" i="2"/>
  <c r="L130" i="2" s="1" a="1"/>
  <c r="L130" i="2" s="1"/>
  <c r="P130" i="2"/>
  <c r="Q130" i="2"/>
  <c r="K131" i="2"/>
  <c r="L131" i="2" a="1"/>
  <c r="L131" i="2" s="1"/>
  <c r="M131" i="2"/>
  <c r="P131" i="2"/>
  <c r="Q131" i="2"/>
  <c r="K132" i="2"/>
  <c r="P132" i="2"/>
  <c r="Q132" i="2"/>
  <c r="K133" i="2"/>
  <c r="L133" i="2" a="1"/>
  <c r="L133" i="2" s="1"/>
  <c r="M133" i="2"/>
  <c r="P133" i="2"/>
  <c r="Q133" i="2"/>
  <c r="K134" i="2"/>
  <c r="P134" i="2"/>
  <c r="Q134" i="2"/>
  <c r="K135" i="2"/>
  <c r="L135" i="2" a="1"/>
  <c r="L135" i="2" s="1"/>
  <c r="M135" i="2"/>
  <c r="P135" i="2"/>
  <c r="Q135" i="2"/>
  <c r="K136" i="2"/>
  <c r="M136" i="2" s="1"/>
  <c r="P136" i="2"/>
  <c r="Q136" i="2"/>
  <c r="K137" i="2"/>
  <c r="L137" i="2" a="1"/>
  <c r="L137" i="2" s="1"/>
  <c r="M137" i="2"/>
  <c r="P137" i="2"/>
  <c r="Q137" i="2"/>
  <c r="K138" i="2"/>
  <c r="L138" i="2" s="1" a="1"/>
  <c r="L138" i="2" s="1"/>
  <c r="P138" i="2"/>
  <c r="Q138" i="2"/>
  <c r="K139" i="2"/>
  <c r="L139" i="2" a="1"/>
  <c r="L139" i="2" s="1"/>
  <c r="M139" i="2"/>
  <c r="P139" i="2"/>
  <c r="Q139" i="2"/>
  <c r="K140" i="2"/>
  <c r="P140" i="2"/>
  <c r="Q140" i="2"/>
  <c r="K141" i="2"/>
  <c r="L141" i="2" a="1"/>
  <c r="L141" i="2" s="1"/>
  <c r="M141" i="2"/>
  <c r="P141" i="2"/>
  <c r="Q141" i="2"/>
  <c r="K142" i="2"/>
  <c r="P142" i="2"/>
  <c r="Q142" i="2"/>
  <c r="K143" i="2"/>
  <c r="L143" i="2" s="1" a="1"/>
  <c r="L143" i="2" s="1"/>
  <c r="P143" i="2"/>
  <c r="Q143" i="2"/>
  <c r="K144" i="2"/>
  <c r="M144" i="2" s="1"/>
  <c r="P144" i="2"/>
  <c r="Q144" i="2"/>
  <c r="K145" i="2"/>
  <c r="L145" i="2" s="1" a="1"/>
  <c r="L145" i="2" s="1"/>
  <c r="P145" i="2"/>
  <c r="Q145" i="2"/>
  <c r="K146" i="2"/>
  <c r="L146" i="2" s="1" a="1"/>
  <c r="L146" i="2" s="1"/>
  <c r="P146" i="2"/>
  <c r="Q146" i="2"/>
  <c r="K147" i="2"/>
  <c r="L147" i="2" s="1" a="1"/>
  <c r="L147" i="2" s="1"/>
  <c r="M147" i="2"/>
  <c r="P147" i="2"/>
  <c r="Q147" i="2"/>
  <c r="K148" i="2"/>
  <c r="P148" i="2"/>
  <c r="Q148" i="2"/>
  <c r="K149" i="2"/>
  <c r="L149" i="2" s="1" a="1"/>
  <c r="L149" i="2" s="1"/>
  <c r="P149" i="2"/>
  <c r="Q149" i="2"/>
  <c r="K150" i="2"/>
  <c r="P150" i="2"/>
  <c r="Q150" i="2"/>
  <c r="K151" i="2"/>
  <c r="L151" i="2" s="1" a="1"/>
  <c r="L151" i="2" s="1"/>
  <c r="P151" i="2"/>
  <c r="Q151" i="2"/>
  <c r="K152" i="2"/>
  <c r="M152" i="2" s="1"/>
  <c r="P152" i="2"/>
  <c r="Q152" i="2"/>
  <c r="K153" i="2"/>
  <c r="L153" i="2" s="1" a="1"/>
  <c r="L153" i="2" s="1"/>
  <c r="M153" i="2"/>
  <c r="P153" i="2"/>
  <c r="Q153" i="2"/>
  <c r="K154" i="2"/>
  <c r="L154" i="2" s="1" a="1"/>
  <c r="L154" i="2" s="1"/>
  <c r="P154" i="2"/>
  <c r="Q154" i="2"/>
  <c r="K155" i="2"/>
  <c r="L155" i="2" s="1" a="1"/>
  <c r="L155" i="2" s="1"/>
  <c r="P155" i="2"/>
  <c r="Q155" i="2"/>
  <c r="K156" i="2"/>
  <c r="P156" i="2"/>
  <c r="Q156" i="2"/>
  <c r="K157" i="2"/>
  <c r="L157" i="2" s="1" a="1"/>
  <c r="L157" i="2" s="1"/>
  <c r="M157" i="2"/>
  <c r="P157" i="2"/>
  <c r="Q157" i="2"/>
  <c r="K158" i="2"/>
  <c r="P158" i="2"/>
  <c r="Q158" i="2"/>
  <c r="K159" i="2"/>
  <c r="L159" i="2" s="1" a="1"/>
  <c r="L159" i="2" s="1"/>
  <c r="P159" i="2"/>
  <c r="Q159" i="2"/>
  <c r="K160" i="2"/>
  <c r="M160" i="2" s="1"/>
  <c r="P160" i="2"/>
  <c r="Q160" i="2"/>
  <c r="K161" i="2"/>
  <c r="M161" i="2" s="1"/>
  <c r="L161" i="2" a="1"/>
  <c r="L161" i="2" s="1"/>
  <c r="P161" i="2"/>
  <c r="Q161" i="2"/>
  <c r="K162" i="2"/>
  <c r="L162" i="2" s="1" a="1"/>
  <c r="L162" i="2" s="1"/>
  <c r="P162" i="2"/>
  <c r="Q162" i="2"/>
  <c r="K163" i="2"/>
  <c r="M163" i="2" s="1"/>
  <c r="L163" i="2" a="1"/>
  <c r="L163" i="2" s="1"/>
  <c r="P163" i="2"/>
  <c r="Q163" i="2"/>
  <c r="K164" i="2"/>
  <c r="P164" i="2"/>
  <c r="Q164" i="2"/>
  <c r="K165" i="2"/>
  <c r="M165" i="2" s="1"/>
  <c r="L165" i="2" a="1"/>
  <c r="L165" i="2" s="1"/>
  <c r="P165" i="2"/>
  <c r="Q165" i="2"/>
  <c r="K166" i="2"/>
  <c r="P166" i="2"/>
  <c r="Q166" i="2"/>
  <c r="K167" i="2"/>
  <c r="M167" i="2" s="1"/>
  <c r="L167" i="2" a="1"/>
  <c r="L167" i="2" s="1"/>
  <c r="P167" i="2"/>
  <c r="Q167" i="2"/>
  <c r="K168" i="2"/>
  <c r="M168" i="2" s="1"/>
  <c r="P168" i="2"/>
  <c r="Q168" i="2"/>
  <c r="K169" i="2"/>
  <c r="L169" i="2" s="1" a="1"/>
  <c r="L169" i="2" s="1"/>
  <c r="M169" i="2"/>
  <c r="P169" i="2"/>
  <c r="Q169" i="2"/>
  <c r="K170" i="2"/>
  <c r="L170" i="2" s="1" a="1"/>
  <c r="L170" i="2" s="1"/>
  <c r="P170" i="2"/>
  <c r="Q170" i="2"/>
  <c r="K171" i="2"/>
  <c r="L171" i="2" s="1" a="1"/>
  <c r="L171" i="2" s="1"/>
  <c r="P171" i="2"/>
  <c r="Q171" i="2"/>
  <c r="K172" i="2"/>
  <c r="L172" i="2" s="1" a="1"/>
  <c r="L172" i="2" s="1"/>
  <c r="P172" i="2"/>
  <c r="Q172" i="2"/>
  <c r="K173" i="2"/>
  <c r="L173" i="2" s="1" a="1"/>
  <c r="L173" i="2" s="1"/>
  <c r="P173" i="2"/>
  <c r="Q173" i="2"/>
  <c r="K174" i="2"/>
  <c r="P174" i="2"/>
  <c r="Q174" i="2"/>
  <c r="K175" i="2"/>
  <c r="M175" i="2" s="1"/>
  <c r="P175" i="2"/>
  <c r="Q175" i="2"/>
  <c r="K176" i="2"/>
  <c r="M176" i="2" s="1"/>
  <c r="L176" i="2" a="1"/>
  <c r="L176" i="2" s="1"/>
  <c r="P176" i="2"/>
  <c r="Q176" i="2"/>
  <c r="K177" i="2"/>
  <c r="L177" i="2" s="1" a="1"/>
  <c r="L177" i="2" s="1"/>
  <c r="M177" i="2"/>
  <c r="P177" i="2"/>
  <c r="Q177" i="2"/>
  <c r="K178" i="2"/>
  <c r="L178" i="2" s="1" a="1"/>
  <c r="L178" i="2" s="1"/>
  <c r="P178" i="2"/>
  <c r="Q178" i="2"/>
  <c r="K179" i="2"/>
  <c r="L179" i="2" s="1" a="1"/>
  <c r="L179" i="2" s="1"/>
  <c r="P179" i="2"/>
  <c r="Q179" i="2"/>
  <c r="K180" i="2"/>
  <c r="M180" i="2" s="1"/>
  <c r="L180" i="2" a="1"/>
  <c r="L180" i="2" s="1"/>
  <c r="P180" i="2"/>
  <c r="Q180" i="2"/>
  <c r="K181" i="2"/>
  <c r="P181" i="2"/>
  <c r="Q181" i="2"/>
  <c r="K182" i="2"/>
  <c r="M182" i="2" s="1"/>
  <c r="L182" i="2" a="1"/>
  <c r="L182" i="2" s="1"/>
  <c r="P182" i="2"/>
  <c r="Q182" i="2"/>
  <c r="K183" i="2"/>
  <c r="M183" i="2" s="1"/>
  <c r="P183" i="2"/>
  <c r="Q183" i="2"/>
  <c r="K184" i="2"/>
  <c r="L184" i="2" s="1" a="1"/>
  <c r="L184" i="2" s="1"/>
  <c r="M184" i="2"/>
  <c r="P184" i="2"/>
  <c r="Q184" i="2"/>
  <c r="K185" i="2"/>
  <c r="L185" i="2" s="1" a="1"/>
  <c r="L185" i="2" s="1"/>
  <c r="P185" i="2"/>
  <c r="Q185" i="2"/>
  <c r="K186" i="2"/>
  <c r="L186" i="2" s="1" a="1"/>
  <c r="L186" i="2" s="1"/>
  <c r="M186" i="2"/>
  <c r="P186" i="2"/>
  <c r="Q186" i="2"/>
  <c r="K187" i="2"/>
  <c r="L187" i="2" s="1" a="1"/>
  <c r="L187" i="2" s="1"/>
  <c r="P187" i="2"/>
  <c r="Q187" i="2"/>
  <c r="K188" i="2"/>
  <c r="L188" i="2" s="1" a="1"/>
  <c r="L188" i="2" s="1"/>
  <c r="M188" i="2"/>
  <c r="P188" i="2"/>
  <c r="Q188" i="2"/>
  <c r="K189" i="2"/>
  <c r="P189" i="2"/>
  <c r="Q189" i="2"/>
  <c r="K190" i="2"/>
  <c r="M190" i="2" s="1"/>
  <c r="P190" i="2"/>
  <c r="Q190" i="2"/>
  <c r="K191" i="2"/>
  <c r="M191" i="2" s="1"/>
  <c r="P191" i="2"/>
  <c r="Q191" i="2"/>
  <c r="K192" i="2"/>
  <c r="L192" i="2" s="1" a="1"/>
  <c r="L192" i="2" s="1"/>
  <c r="P192" i="2"/>
  <c r="Q192" i="2"/>
  <c r="K193" i="2"/>
  <c r="L193" i="2" s="1" a="1"/>
  <c r="L193" i="2" s="1"/>
  <c r="M193" i="2"/>
  <c r="P193" i="2"/>
  <c r="Q193" i="2"/>
  <c r="K194" i="2"/>
  <c r="L194" i="2" s="1" a="1"/>
  <c r="L194" i="2" s="1"/>
  <c r="P194" i="2"/>
  <c r="Q194" i="2"/>
  <c r="K195" i="2"/>
  <c r="L195" i="2" s="1" a="1"/>
  <c r="L195" i="2" s="1"/>
  <c r="P195" i="2"/>
  <c r="Q195" i="2"/>
  <c r="K196" i="2"/>
  <c r="L196" i="2" s="1" a="1"/>
  <c r="L196" i="2" s="1"/>
  <c r="P196" i="2"/>
  <c r="Q196" i="2"/>
  <c r="K197" i="2"/>
  <c r="P197" i="2"/>
  <c r="Q197" i="2"/>
  <c r="K198" i="2"/>
  <c r="M198" i="2" s="1"/>
  <c r="P198" i="2"/>
  <c r="Q198" i="2"/>
  <c r="K199" i="2"/>
  <c r="M199" i="2" s="1"/>
  <c r="P199" i="2"/>
  <c r="Q199" i="2"/>
  <c r="K200" i="2"/>
  <c r="M200" i="2" s="1"/>
  <c r="L200" i="2" a="1"/>
  <c r="L200" i="2" s="1"/>
  <c r="P200" i="2"/>
  <c r="Q200" i="2"/>
  <c r="K201" i="2"/>
  <c r="L201" i="2" s="1" a="1"/>
  <c r="L201" i="2" s="1"/>
  <c r="M201" i="2"/>
  <c r="P201" i="2"/>
  <c r="Q201" i="2"/>
  <c r="K202" i="2"/>
  <c r="L202" i="2" s="1" a="1"/>
  <c r="L202" i="2" s="1"/>
  <c r="P202" i="2"/>
  <c r="Q202" i="2"/>
  <c r="K203" i="2"/>
  <c r="L203" i="2" s="1" a="1"/>
  <c r="L203" i="2" s="1"/>
  <c r="P203" i="2"/>
  <c r="Q203" i="2"/>
  <c r="K204" i="2"/>
  <c r="M204" i="2" s="1"/>
  <c r="L204" i="2" a="1"/>
  <c r="L204" i="2" s="1"/>
  <c r="P204" i="2"/>
  <c r="Q204" i="2"/>
  <c r="K205" i="2"/>
  <c r="P205" i="2"/>
  <c r="Q205" i="2"/>
  <c r="K206" i="2"/>
  <c r="M206" i="2" s="1"/>
  <c r="L206" i="2" a="1"/>
  <c r="L206" i="2" s="1"/>
  <c r="P206" i="2"/>
  <c r="Q206" i="2"/>
  <c r="K207" i="2"/>
  <c r="M207" i="2" s="1"/>
  <c r="P207" i="2"/>
  <c r="Q207" i="2"/>
  <c r="K208" i="2"/>
  <c r="L208" i="2" s="1" a="1"/>
  <c r="L208" i="2" s="1"/>
  <c r="M208" i="2"/>
  <c r="P208" i="2"/>
  <c r="Q208" i="2"/>
  <c r="K209" i="2"/>
  <c r="L209" i="2" s="1" a="1"/>
  <c r="L209" i="2" s="1"/>
  <c r="P209" i="2"/>
  <c r="Q209" i="2"/>
  <c r="K210" i="2"/>
  <c r="L210" i="2" s="1" a="1"/>
  <c r="L210" i="2" s="1"/>
  <c r="M210" i="2"/>
  <c r="P210" i="2"/>
  <c r="Q210" i="2"/>
  <c r="K211" i="2"/>
  <c r="L211" i="2" s="1" a="1"/>
  <c r="L211" i="2" s="1"/>
  <c r="P211" i="2"/>
  <c r="Q211" i="2"/>
  <c r="K212" i="2"/>
  <c r="L212" i="2" s="1" a="1"/>
  <c r="L212" i="2" s="1"/>
  <c r="M212" i="2"/>
  <c r="P212" i="2"/>
  <c r="Q212" i="2"/>
  <c r="K213" i="2"/>
  <c r="P213" i="2"/>
  <c r="Q213" i="2"/>
  <c r="K214" i="2"/>
  <c r="L214" i="2" s="1" a="1"/>
  <c r="L214" i="2" s="1"/>
  <c r="M214" i="2"/>
  <c r="P214" i="2"/>
  <c r="Q214" i="2"/>
  <c r="K215" i="2"/>
  <c r="M215" i="2" s="1"/>
  <c r="P215" i="2"/>
  <c r="Q215" i="2"/>
  <c r="K216" i="2"/>
  <c r="M216" i="2" s="1"/>
  <c r="L216" i="2" a="1"/>
  <c r="L216" i="2" s="1"/>
  <c r="P216" i="2"/>
  <c r="Q216" i="2"/>
  <c r="K217" i="2"/>
  <c r="L217" i="2" s="1" a="1"/>
  <c r="L217" i="2" s="1"/>
  <c r="P217" i="2"/>
  <c r="Q217" i="2"/>
  <c r="K218" i="2"/>
  <c r="L218" i="2" s="1" a="1"/>
  <c r="L218" i="2" s="1"/>
  <c r="P218" i="2"/>
  <c r="Q218" i="2"/>
  <c r="K219" i="2"/>
  <c r="L219" i="2" s="1" a="1"/>
  <c r="L219" i="2" s="1"/>
  <c r="P219" i="2"/>
  <c r="Q219" i="2"/>
  <c r="K220" i="2"/>
  <c r="M220" i="2" s="1"/>
  <c r="L220" i="2" a="1"/>
  <c r="L220" i="2" s="1"/>
  <c r="P220" i="2"/>
  <c r="Q220" i="2"/>
  <c r="M196" i="2" l="1"/>
  <c r="M194" i="2"/>
  <c r="M192" i="2"/>
  <c r="L190" i="2" a="1"/>
  <c r="L190" i="2" s="1"/>
  <c r="M171" i="2"/>
  <c r="M149" i="2"/>
  <c r="M202" i="2"/>
  <c r="L198" i="2" a="1"/>
  <c r="L198" i="2" s="1"/>
  <c r="M173" i="2"/>
  <c r="M151" i="2"/>
  <c r="M185" i="2"/>
  <c r="M155" i="2"/>
  <c r="M33" i="2"/>
  <c r="M77" i="2"/>
  <c r="M75" i="2"/>
  <c r="M73" i="2"/>
  <c r="M71" i="2"/>
  <c r="M69" i="2"/>
  <c r="M67" i="2"/>
  <c r="M65" i="2"/>
  <c r="L5" i="2" a="1"/>
  <c r="L5" i="2" s="1"/>
  <c r="L215" i="2" a="1"/>
  <c r="L215" i="2" s="1"/>
  <c r="M209" i="2"/>
  <c r="M178" i="2"/>
  <c r="M145" i="2"/>
  <c r="M9" i="2"/>
  <c r="L7" i="2" a="1"/>
  <c r="L7" i="2" s="1"/>
  <c r="M217" i="2"/>
  <c r="L16" i="2" a="1"/>
  <c r="L16" i="2" s="1"/>
  <c r="L8" i="2" a="1"/>
  <c r="L8" i="2" s="1"/>
  <c r="L207" i="2" a="1"/>
  <c r="L207" i="2" s="1"/>
  <c r="L199" i="2" a="1"/>
  <c r="L199" i="2" s="1"/>
  <c r="L191" i="2" a="1"/>
  <c r="L191" i="2" s="1"/>
  <c r="L183" i="2" a="1"/>
  <c r="L183" i="2" s="1"/>
  <c r="L175" i="2" a="1"/>
  <c r="L175" i="2" s="1"/>
  <c r="M29" i="2"/>
  <c r="M27" i="2"/>
  <c r="M25" i="2"/>
  <c r="M23" i="2"/>
  <c r="M21" i="2"/>
  <c r="M19" i="2"/>
  <c r="M17" i="2"/>
  <c r="M218" i="2"/>
  <c r="L144" i="2" a="1"/>
  <c r="L144" i="2" s="1"/>
  <c r="M125" i="2"/>
  <c r="M123" i="2"/>
  <c r="M121" i="2"/>
  <c r="M119" i="2"/>
  <c r="M117" i="2"/>
  <c r="M115" i="2"/>
  <c r="M113" i="2"/>
  <c r="M61" i="2"/>
  <c r="M59" i="2"/>
  <c r="M57" i="2"/>
  <c r="M55" i="2"/>
  <c r="M53" i="2"/>
  <c r="M51" i="2"/>
  <c r="M49" i="2"/>
  <c r="L3" i="2" a="1"/>
  <c r="L3" i="2" s="1"/>
  <c r="L160" i="2" a="1"/>
  <c r="L160" i="2" s="1"/>
  <c r="B205" i="2"/>
  <c r="B206" i="2" s="1"/>
  <c r="B207" i="2" s="1"/>
  <c r="B208" i="2" s="1"/>
  <c r="B209" i="2" s="1"/>
  <c r="B210" i="2" s="1"/>
  <c r="B211" i="2" s="1"/>
  <c r="B212" i="2" s="1"/>
  <c r="B213" i="2" s="1"/>
  <c r="B214" i="2" s="1"/>
  <c r="B215" i="2" s="1"/>
  <c r="B216" i="2" s="1"/>
  <c r="B217" i="2" s="1"/>
  <c r="B218" i="2" s="1"/>
  <c r="B219" i="2" s="1"/>
  <c r="B220" i="2" s="1"/>
  <c r="B204" i="2"/>
  <c r="M181" i="2"/>
  <c r="L181" i="2" a="1"/>
  <c r="L181" i="2" s="1"/>
  <c r="M197" i="2"/>
  <c r="L197" i="2" a="1"/>
  <c r="L197" i="2" s="1"/>
  <c r="L174" i="2" a="1"/>
  <c r="L174" i="2" s="1"/>
  <c r="M174" i="2"/>
  <c r="M213" i="2"/>
  <c r="L213" i="2" a="1"/>
  <c r="L213" i="2" s="1"/>
  <c r="M189" i="2"/>
  <c r="L189" i="2" a="1"/>
  <c r="L189" i="2" s="1"/>
  <c r="M205" i="2"/>
  <c r="L205" i="2" a="1"/>
  <c r="L205" i="2" s="1"/>
  <c r="L156" i="2" a="1"/>
  <c r="L156" i="2" s="1"/>
  <c r="M156" i="2"/>
  <c r="L140" i="2" a="1"/>
  <c r="L140" i="2" s="1"/>
  <c r="M140" i="2"/>
  <c r="L124" i="2" a="1"/>
  <c r="L124" i="2" s="1"/>
  <c r="M124" i="2"/>
  <c r="L108" i="2" a="1"/>
  <c r="L108" i="2" s="1"/>
  <c r="M108" i="2"/>
  <c r="L92" i="2" a="1"/>
  <c r="L92" i="2" s="1"/>
  <c r="M92" i="2"/>
  <c r="L76" i="2" a="1"/>
  <c r="L76" i="2" s="1"/>
  <c r="M76" i="2"/>
  <c r="L60" i="2" a="1"/>
  <c r="L60" i="2" s="1"/>
  <c r="M60" i="2"/>
  <c r="L44" i="2" a="1"/>
  <c r="L44" i="2" s="1"/>
  <c r="M44" i="2"/>
  <c r="L28" i="2" a="1"/>
  <c r="L28" i="2" s="1"/>
  <c r="M28" i="2"/>
  <c r="L12" i="2" a="1"/>
  <c r="L12" i="2" s="1"/>
  <c r="M12" i="2"/>
  <c r="M6" i="2"/>
  <c r="L6" i="2" a="1"/>
  <c r="L6" i="2" s="1"/>
  <c r="M170" i="2"/>
  <c r="M166" i="2"/>
  <c r="L166" i="2" a="1"/>
  <c r="L166" i="2" s="1"/>
  <c r="M154" i="2"/>
  <c r="M150" i="2"/>
  <c r="L150" i="2" a="1"/>
  <c r="L150" i="2" s="1"/>
  <c r="M138" i="2"/>
  <c r="M134" i="2"/>
  <c r="L134" i="2" a="1"/>
  <c r="L134" i="2" s="1"/>
  <c r="M122" i="2"/>
  <c r="M118" i="2"/>
  <c r="L118" i="2" a="1"/>
  <c r="L118" i="2" s="1"/>
  <c r="M106" i="2"/>
  <c r="M102" i="2"/>
  <c r="L102" i="2" a="1"/>
  <c r="L102" i="2" s="1"/>
  <c r="M90" i="2"/>
  <c r="M86" i="2"/>
  <c r="L86" i="2" a="1"/>
  <c r="L86" i="2" s="1"/>
  <c r="M74" i="2"/>
  <c r="M70" i="2"/>
  <c r="L70" i="2" a="1"/>
  <c r="L70" i="2" s="1"/>
  <c r="M58" i="2"/>
  <c r="M54" i="2"/>
  <c r="L54" i="2" a="1"/>
  <c r="L54" i="2" s="1"/>
  <c r="M42" i="2"/>
  <c r="M38" i="2"/>
  <c r="L38" i="2" a="1"/>
  <c r="L38" i="2" s="1"/>
  <c r="M26" i="2"/>
  <c r="M22" i="2"/>
  <c r="L22" i="2" a="1"/>
  <c r="L22" i="2" s="1"/>
  <c r="M10" i="2"/>
  <c r="L128" i="2" a="1"/>
  <c r="L128" i="2" s="1"/>
  <c r="L112" i="2" a="1"/>
  <c r="L112" i="2" s="1"/>
  <c r="L96" i="2" a="1"/>
  <c r="L96" i="2" s="1"/>
  <c r="L80" i="2" a="1"/>
  <c r="L80" i="2" s="1"/>
  <c r="L64" i="2" a="1"/>
  <c r="L64" i="2" s="1"/>
  <c r="L48" i="2" a="1"/>
  <c r="L48" i="2" s="1"/>
  <c r="L32" i="2" a="1"/>
  <c r="L32" i="2" s="1"/>
  <c r="L148" i="2" a="1"/>
  <c r="L148" i="2" s="1"/>
  <c r="M148" i="2"/>
  <c r="L100" i="2" a="1"/>
  <c r="L100" i="2" s="1"/>
  <c r="M100" i="2"/>
  <c r="L84" i="2" a="1"/>
  <c r="L84" i="2" s="1"/>
  <c r="M84" i="2"/>
  <c r="L68" i="2" a="1"/>
  <c r="L68" i="2" s="1"/>
  <c r="M68" i="2"/>
  <c r="L52" i="2" a="1"/>
  <c r="L52" i="2" s="1"/>
  <c r="M52" i="2"/>
  <c r="L36" i="2" a="1"/>
  <c r="L36" i="2" s="1"/>
  <c r="M36" i="2"/>
  <c r="L20" i="2" a="1"/>
  <c r="L20" i="2" s="1"/>
  <c r="M20" i="2"/>
  <c r="L164" i="2" a="1"/>
  <c r="L164" i="2" s="1"/>
  <c r="M164" i="2"/>
  <c r="L132" i="2" a="1"/>
  <c r="L132" i="2" s="1"/>
  <c r="M132" i="2"/>
  <c r="L116" i="2" a="1"/>
  <c r="L116" i="2" s="1"/>
  <c r="M116" i="2"/>
  <c r="M219" i="2"/>
  <c r="M211" i="2"/>
  <c r="M203" i="2"/>
  <c r="M195" i="2"/>
  <c r="M187" i="2"/>
  <c r="M179" i="2"/>
  <c r="M172" i="2"/>
  <c r="M162" i="2"/>
  <c r="M158" i="2"/>
  <c r="L158" i="2" a="1"/>
  <c r="L158" i="2" s="1"/>
  <c r="M146" i="2"/>
  <c r="M142" i="2"/>
  <c r="L142" i="2" a="1"/>
  <c r="L142" i="2" s="1"/>
  <c r="M130" i="2"/>
  <c r="M126" i="2"/>
  <c r="L126" i="2" a="1"/>
  <c r="L126" i="2" s="1"/>
  <c r="M114" i="2"/>
  <c r="M110" i="2"/>
  <c r="L110" i="2" a="1"/>
  <c r="L110" i="2" s="1"/>
  <c r="M98" i="2"/>
  <c r="M94" i="2"/>
  <c r="L94" i="2" a="1"/>
  <c r="L94" i="2" s="1"/>
  <c r="M82" i="2"/>
  <c r="M78" i="2"/>
  <c r="L78" i="2" a="1"/>
  <c r="L78" i="2" s="1"/>
  <c r="M66" i="2"/>
  <c r="M62" i="2"/>
  <c r="L62" i="2" a="1"/>
  <c r="L62" i="2" s="1"/>
  <c r="M50" i="2"/>
  <c r="M46" i="2"/>
  <c r="L46" i="2" a="1"/>
  <c r="L46" i="2" s="1"/>
  <c r="M34" i="2"/>
  <c r="M30" i="2"/>
  <c r="L30" i="2" a="1"/>
  <c r="L30" i="2" s="1"/>
  <c r="M18" i="2"/>
  <c r="M14" i="2"/>
  <c r="L14" i="2" a="1"/>
  <c r="L14" i="2" s="1"/>
  <c r="L168" i="2" a="1"/>
  <c r="L168" i="2" s="1"/>
  <c r="M159" i="2"/>
  <c r="L152" i="2" a="1"/>
  <c r="L152" i="2" s="1"/>
  <c r="M143" i="2"/>
  <c r="L136" i="2" a="1"/>
  <c r="L136" i="2" s="1"/>
  <c r="M127" i="2"/>
  <c r="L120" i="2" a="1"/>
  <c r="L120" i="2" s="1"/>
  <c r="M111" i="2"/>
  <c r="L104" i="2" a="1"/>
  <c r="L104" i="2" s="1"/>
  <c r="M95" i="2"/>
  <c r="L88" i="2" a="1"/>
  <c r="L88" i="2" s="1"/>
  <c r="M79" i="2"/>
  <c r="L72" i="2" a="1"/>
  <c r="L72" i="2" s="1"/>
  <c r="M63" i="2"/>
  <c r="L56" i="2" a="1"/>
  <c r="L56" i="2" s="1"/>
  <c r="M47" i="2"/>
  <c r="L40" i="2" a="1"/>
  <c r="L40" i="2" s="1"/>
  <c r="M31" i="2"/>
  <c r="L24" i="2" a="1"/>
  <c r="L24" i="2" s="1"/>
  <c r="M15" i="2"/>
  <c r="M4" i="2"/>
  <c r="S406" i="3"/>
  <c r="S405" i="3"/>
  <c r="S404" i="3"/>
  <c r="S403" i="3"/>
  <c r="S402" i="3"/>
  <c r="S401" i="3"/>
  <c r="S400" i="3"/>
  <c r="S399" i="3"/>
  <c r="S398" i="3"/>
  <c r="S397" i="3"/>
  <c r="S396" i="3"/>
  <c r="S395" i="3"/>
  <c r="S394" i="3"/>
  <c r="S393" i="3"/>
  <c r="S392" i="3"/>
  <c r="S391" i="3"/>
  <c r="S390" i="3"/>
  <c r="S389" i="3"/>
  <c r="S388" i="3"/>
  <c r="S387" i="3"/>
  <c r="S386" i="3"/>
  <c r="S385" i="3"/>
  <c r="S384" i="3"/>
  <c r="S383" i="3"/>
  <c r="S382" i="3"/>
  <c r="S381" i="3"/>
  <c r="S380" i="3"/>
  <c r="S379" i="3"/>
  <c r="S378" i="3"/>
  <c r="S377" i="3"/>
  <c r="S376" i="3"/>
  <c r="S375" i="3"/>
  <c r="S374" i="3"/>
  <c r="S373" i="3"/>
  <c r="S372" i="3"/>
  <c r="S371" i="3"/>
  <c r="S370" i="3"/>
  <c r="S369" i="3"/>
  <c r="S368" i="3"/>
  <c r="S367" i="3"/>
  <c r="S348" i="3"/>
  <c r="S349" i="3"/>
  <c r="S350" i="3"/>
  <c r="S351" i="3"/>
  <c r="S352" i="3"/>
  <c r="S353" i="3"/>
  <c r="S354" i="3"/>
  <c r="S355" i="3"/>
  <c r="S356" i="3"/>
  <c r="S357" i="3"/>
  <c r="S358" i="3"/>
  <c r="S359" i="3"/>
  <c r="S360" i="3"/>
  <c r="S361" i="3"/>
  <c r="S362" i="3"/>
  <c r="S363" i="3"/>
  <c r="S364" i="3"/>
  <c r="S365" i="3"/>
  <c r="S366" i="3"/>
  <c r="S439" i="3" l="1"/>
  <c r="S438" i="3"/>
  <c r="S437" i="3"/>
  <c r="S436" i="3"/>
  <c r="S435" i="3"/>
  <c r="S434" i="3"/>
  <c r="S433" i="3"/>
  <c r="S432" i="3"/>
  <c r="S431" i="3"/>
  <c r="S430" i="3"/>
  <c r="S429" i="3"/>
  <c r="S428" i="3"/>
  <c r="S427" i="3"/>
  <c r="S426" i="3"/>
  <c r="S425" i="3"/>
  <c r="S424" i="3"/>
  <c r="S423" i="3"/>
  <c r="S422" i="3"/>
  <c r="S421" i="3"/>
  <c r="S420" i="3"/>
  <c r="S419" i="3"/>
  <c r="S418" i="3"/>
  <c r="S417" i="3"/>
  <c r="S416" i="3"/>
  <c r="S415" i="3"/>
  <c r="S414" i="3"/>
  <c r="S413" i="3"/>
  <c r="S412" i="3"/>
  <c r="S411" i="3"/>
  <c r="S410" i="3"/>
  <c r="S409" i="3"/>
  <c r="S408" i="3"/>
  <c r="S347" i="3"/>
  <c r="S346" i="3"/>
  <c r="S345" i="3"/>
  <c r="S344" i="3"/>
  <c r="S343" i="3"/>
  <c r="S342" i="3"/>
  <c r="S341" i="3"/>
  <c r="S340" i="3"/>
  <c r="S339" i="3"/>
  <c r="S338" i="3"/>
  <c r="S337" i="3"/>
  <c r="S336" i="3"/>
  <c r="S335" i="3"/>
  <c r="S334" i="3"/>
  <c r="S333" i="3"/>
  <c r="S332" i="3"/>
  <c r="S331" i="3"/>
  <c r="S330" i="3"/>
  <c r="S329" i="3"/>
  <c r="S328" i="3"/>
  <c r="S327" i="3"/>
  <c r="S326" i="3"/>
  <c r="S325" i="3"/>
  <c r="S324" i="3"/>
  <c r="S323" i="3"/>
  <c r="S322" i="3"/>
  <c r="S321" i="3"/>
  <c r="S320" i="3"/>
  <c r="S319" i="3"/>
  <c r="S318" i="3"/>
  <c r="S317" i="3"/>
  <c r="S316" i="3"/>
  <c r="S315" i="3"/>
  <c r="S314" i="3"/>
  <c r="S313" i="3"/>
  <c r="S312" i="3"/>
  <c r="S311" i="3"/>
  <c r="S310" i="3"/>
  <c r="S309" i="3"/>
  <c r="S308" i="3"/>
  <c r="S307" i="3"/>
  <c r="S306" i="3"/>
  <c r="S305" i="3"/>
  <c r="S304" i="3"/>
  <c r="S303" i="3"/>
  <c r="S302" i="3"/>
  <c r="S301" i="3"/>
  <c r="S300" i="3"/>
  <c r="S299" i="3"/>
  <c r="S298" i="3"/>
  <c r="S297" i="3"/>
  <c r="S296" i="3"/>
  <c r="S295" i="3"/>
  <c r="S294" i="3"/>
  <c r="S293" i="3"/>
  <c r="S292" i="3"/>
  <c r="S291" i="3"/>
  <c r="S290" i="3"/>
  <c r="S289" i="3"/>
  <c r="S288" i="3"/>
  <c r="S287" i="3"/>
  <c r="S286" i="3"/>
  <c r="S285" i="3"/>
  <c r="S284" i="3"/>
  <c r="S283" i="3"/>
  <c r="S282" i="3"/>
  <c r="S281" i="3"/>
  <c r="S280" i="3"/>
  <c r="S279" i="3"/>
  <c r="S278" i="3"/>
  <c r="S277" i="3"/>
  <c r="S276" i="3"/>
  <c r="S275" i="3"/>
  <c r="S274" i="3"/>
  <c r="S273" i="3"/>
  <c r="S272" i="3"/>
  <c r="S271" i="3"/>
  <c r="S270" i="3"/>
  <c r="S269" i="3"/>
  <c r="S268" i="3"/>
  <c r="S267" i="3"/>
  <c r="S266" i="3"/>
  <c r="S265" i="3"/>
  <c r="S264" i="3"/>
  <c r="S263" i="3"/>
  <c r="S262" i="3"/>
  <c r="S261" i="3"/>
  <c r="S260" i="3"/>
  <c r="S259" i="3"/>
  <c r="S258" i="3"/>
  <c r="S257" i="3"/>
  <c r="S256" i="3"/>
  <c r="S255" i="3"/>
  <c r="S254" i="3"/>
  <c r="S253" i="3"/>
  <c r="S252" i="3"/>
  <c r="S251" i="3"/>
  <c r="S250" i="3"/>
  <c r="S249" i="3"/>
  <c r="S248" i="3"/>
  <c r="S247" i="3"/>
  <c r="S246" i="3"/>
  <c r="S245" i="3"/>
  <c r="S244" i="3"/>
  <c r="S243" i="3"/>
  <c r="S242" i="3"/>
  <c r="S241" i="3"/>
  <c r="S240" i="3"/>
  <c r="S239" i="3"/>
  <c r="S238" i="3"/>
  <c r="S237" i="3"/>
  <c r="S236" i="3"/>
  <c r="S235" i="3"/>
  <c r="S234" i="3"/>
  <c r="S233" i="3"/>
  <c r="S232" i="3"/>
  <c r="S231" i="3"/>
  <c r="S230" i="3"/>
  <c r="S229" i="3"/>
  <c r="S228" i="3"/>
  <c r="S227" i="3"/>
  <c r="S226" i="3"/>
  <c r="S225" i="3"/>
  <c r="S224" i="3"/>
  <c r="S223" i="3"/>
  <c r="S222" i="3"/>
  <c r="S221" i="3"/>
  <c r="S220" i="3"/>
  <c r="S219" i="3"/>
  <c r="S218" i="3"/>
  <c r="S217" i="3"/>
  <c r="S216" i="3"/>
  <c r="S215" i="3"/>
  <c r="S214"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S2" i="3"/>
</calcChain>
</file>

<file path=xl/sharedStrings.xml><?xml version="1.0" encoding="utf-8"?>
<sst xmlns="http://schemas.openxmlformats.org/spreadsheetml/2006/main" count="5686" uniqueCount="1974">
  <si>
    <t>No.overall</t>
  </si>
  <si>
    <t>No. inseason</t>
  </si>
  <si>
    <t>Title</t>
  </si>
  <si>
    <t>Directed by</t>
  </si>
  <si>
    <t>Written by</t>
  </si>
  <si>
    <t>Original air date</t>
  </si>
  <si>
    <t>Prod.code</t>
  </si>
  <si>
    <t>US viewers(millions)</t>
  </si>
  <si>
    <t>"Pilot"â€¡</t>
  </si>
  <si>
    <t>Robert Mandel</t>
  </si>
  <si>
    <t>Chris Carter</t>
  </si>
  <si>
    <t>SeptemberÂ 10,Â 1993</t>
  </si>
  <si>
    <t>1X79</t>
  </si>
  <si>
    <t>12.0[41]</t>
  </si>
  <si>
    <t>"Deep Throat"â€¡</t>
  </si>
  <si>
    <t>Daniel Sackheim</t>
  </si>
  <si>
    <t>SeptemberÂ 17,Â 1993</t>
  </si>
  <si>
    <t>1X01</t>
  </si>
  <si>
    <t>11.1[42]</t>
  </si>
  <si>
    <t>"Squeeze"</t>
  </si>
  <si>
    <t>Harry Longstreet</t>
  </si>
  <si>
    <t>Glen Morgan &amp; James Wong</t>
  </si>
  <si>
    <t>SeptemberÂ 24,Â 1993</t>
  </si>
  <si>
    <t>1X02</t>
  </si>
  <si>
    <t>11.1[43]</t>
  </si>
  <si>
    <t>"Conduit"</t>
  </si>
  <si>
    <t>Alex Gansa &amp; Howard Gordon</t>
  </si>
  <si>
    <t>OctoberÂ 1,Â 1993</t>
  </si>
  <si>
    <t>1X03</t>
  </si>
  <si>
    <t>9.2[44]</t>
  </si>
  <si>
    <t>"The Jersey Devil"</t>
  </si>
  <si>
    <t>Joe Napolitano</t>
  </si>
  <si>
    <t>OctoberÂ 8,Â 1993</t>
  </si>
  <si>
    <t>1X04</t>
  </si>
  <si>
    <t>10.4[45]</t>
  </si>
  <si>
    <t>"Shadows"</t>
  </si>
  <si>
    <t>Michael Katleman</t>
  </si>
  <si>
    <t>OctoberÂ 22,Â 1993</t>
  </si>
  <si>
    <t>1X05</t>
  </si>
  <si>
    <t>8.8[46]</t>
  </si>
  <si>
    <t>"Ghost in the Machine"</t>
  </si>
  <si>
    <t>Jerrold Freedman</t>
  </si>
  <si>
    <t>OctoberÂ 29,Â 1993</t>
  </si>
  <si>
    <t>1X06</t>
  </si>
  <si>
    <t>9.5[47]</t>
  </si>
  <si>
    <t>"Ice"</t>
  </si>
  <si>
    <t>David Nutter</t>
  </si>
  <si>
    <t>NovemberÂ 5,Â 1993</t>
  </si>
  <si>
    <t>1X07</t>
  </si>
  <si>
    <t>10.0[48]</t>
  </si>
  <si>
    <t>"Space"</t>
  </si>
  <si>
    <t>William Graham</t>
  </si>
  <si>
    <t>NovemberÂ 12,Â 1993</t>
  </si>
  <si>
    <t>1X08</t>
  </si>
  <si>
    <t>10.7[49]</t>
  </si>
  <si>
    <t>"Fallen Angel"â€¡</t>
  </si>
  <si>
    <t>Larry Shaw</t>
  </si>
  <si>
    <t>Howard Gordon &amp; Alex Gansa</t>
  </si>
  <si>
    <t>NovemberÂ 19,Â 1993</t>
  </si>
  <si>
    <t>1X09</t>
  </si>
  <si>
    <t>8.8[50]</t>
  </si>
  <si>
    <t>"Eve"</t>
  </si>
  <si>
    <t>Fred Gerber</t>
  </si>
  <si>
    <t>Kenneth Biller &amp; Chris Brancato</t>
  </si>
  <si>
    <t>DecemberÂ 10,Â 1993</t>
  </si>
  <si>
    <t>1X10</t>
  </si>
  <si>
    <t>10.4[51]</t>
  </si>
  <si>
    <t>"Fire"</t>
  </si>
  <si>
    <t>DecemberÂ 17,Â 1993</t>
  </si>
  <si>
    <t>1X11</t>
  </si>
  <si>
    <t>11.1[52]</t>
  </si>
  <si>
    <t>"Beyond the Sea"</t>
  </si>
  <si>
    <t>JanuaryÂ 7,Â 1994</t>
  </si>
  <si>
    <t>1X12</t>
  </si>
  <si>
    <t>10.8[53]</t>
  </si>
  <si>
    <t>"Gender Bender"</t>
  </si>
  <si>
    <t>Rob Bowman</t>
  </si>
  <si>
    <t>Larry Barber &amp; Paul Barber</t>
  </si>
  <si>
    <t>JanuaryÂ 21,Â 1994</t>
  </si>
  <si>
    <t>1X13</t>
  </si>
  <si>
    <t>11.1[54]</t>
  </si>
  <si>
    <t>"Lazarus"</t>
  </si>
  <si>
    <t>FebruaryÂ 4,Â 1994</t>
  </si>
  <si>
    <t>1X14</t>
  </si>
  <si>
    <t>12.1[55]</t>
  </si>
  <si>
    <t>"Young at Heart"</t>
  </si>
  <si>
    <t>Michael Lange</t>
  </si>
  <si>
    <t>Scott Kaufer and Chris Carter</t>
  </si>
  <si>
    <t>FebruaryÂ 11,Â 1994</t>
  </si>
  <si>
    <t>1X15</t>
  </si>
  <si>
    <t>11.5[56]</t>
  </si>
  <si>
    <t>"E.B.E."â€¡</t>
  </si>
  <si>
    <t>FebruaryÂ 18,Â 1994</t>
  </si>
  <si>
    <t>1X16</t>
  </si>
  <si>
    <t>"Miracle Man"</t>
  </si>
  <si>
    <t>Chris Carter &amp; Howard Gordon</t>
  </si>
  <si>
    <t>MarchÂ 18,Â 1994</t>
  </si>
  <si>
    <t>1X17</t>
  </si>
  <si>
    <t>11.6[57]</t>
  </si>
  <si>
    <t>"Shapes"</t>
  </si>
  <si>
    <t>Marilyn Osborn</t>
  </si>
  <si>
    <t>AprilÂ 1,Â 1994</t>
  </si>
  <si>
    <t>1X18</t>
  </si>
  <si>
    <t>11.5[58]</t>
  </si>
  <si>
    <t>"Darkness Falls"</t>
  </si>
  <si>
    <t>AprilÂ 15,Â 1994</t>
  </si>
  <si>
    <t>1X19</t>
  </si>
  <si>
    <t>12.5[59]</t>
  </si>
  <si>
    <t>"Tooms"</t>
  </si>
  <si>
    <t>AprilÂ 22,Â 1994</t>
  </si>
  <si>
    <t>1X20</t>
  </si>
  <si>
    <t>13.4[60]</t>
  </si>
  <si>
    <t>"Born Again"</t>
  </si>
  <si>
    <t>AprilÂ 29,Â 1994</t>
  </si>
  <si>
    <t>1X21</t>
  </si>
  <si>
    <t>13.7[61]</t>
  </si>
  <si>
    <t>"Roland"</t>
  </si>
  <si>
    <t>Chris Ruppenthal</t>
  </si>
  <si>
    <t>MayÂ 6,Â 1994</t>
  </si>
  <si>
    <t>1X22</t>
  </si>
  <si>
    <t>12.5[62]</t>
  </si>
  <si>
    <t>"The Erlenmeyer Flask"â€¡</t>
  </si>
  <si>
    <t>R. W. Goodwin</t>
  </si>
  <si>
    <t>MayÂ 13,Â 1994</t>
  </si>
  <si>
    <t>1X23</t>
  </si>
  <si>
    <t>14.0[63]</t>
  </si>
  <si>
    <t>"Little Green Men"</t>
  </si>
  <si>
    <t>SeptemberÂ 16,Â 1994</t>
  </si>
  <si>
    <t>2X01</t>
  </si>
  <si>
    <t>16.1[65]</t>
  </si>
  <si>
    <t>"The Host"</t>
  </si>
  <si>
    <t>SeptemberÂ 23,Â 1994</t>
  </si>
  <si>
    <t>2X02</t>
  </si>
  <si>
    <t>15.9[66]</t>
  </si>
  <si>
    <t>"Blood"</t>
  </si>
  <si>
    <t>Story byâ€Š: Darin MorganTeleplay byâ€Š: Glen Morgan &amp; James Wong</t>
  </si>
  <si>
    <t>SeptemberÂ 30,Â 1994</t>
  </si>
  <si>
    <t>2X03</t>
  </si>
  <si>
    <t>14.8[67]</t>
  </si>
  <si>
    <t>"Sleepless"</t>
  </si>
  <si>
    <t>Howard Gordon</t>
  </si>
  <si>
    <t>OctoberÂ 7,Â 1994</t>
  </si>
  <si>
    <t>2X04</t>
  </si>
  <si>
    <t>13.4[68]</t>
  </si>
  <si>
    <t>"Duane Barry"</t>
  </si>
  <si>
    <t>OctoberÂ 14,Â 1994</t>
  </si>
  <si>
    <t>2X05</t>
  </si>
  <si>
    <t>13.9[69]</t>
  </si>
  <si>
    <t>"Ascension"</t>
  </si>
  <si>
    <t>Paul Brown</t>
  </si>
  <si>
    <t>OctoberÂ 21,Â 1994</t>
  </si>
  <si>
    <t>2X06</t>
  </si>
  <si>
    <t>15.5[70]</t>
  </si>
  <si>
    <t>"3"</t>
  </si>
  <si>
    <t>Chris Ruppenthal and Glen Morgan &amp; James Wong</t>
  </si>
  <si>
    <t>NovemberÂ 4,Â 1994</t>
  </si>
  <si>
    <t>2X07</t>
  </si>
  <si>
    <t>15.0[71]</t>
  </si>
  <si>
    <t>"One Breath"</t>
  </si>
  <si>
    <t>NovemberÂ 11,Â 1994</t>
  </si>
  <si>
    <t>2X08</t>
  </si>
  <si>
    <t>15.3[72]</t>
  </si>
  <si>
    <t>"Firewalker"</t>
  </si>
  <si>
    <t>NovemberÂ 18,Â 1994</t>
  </si>
  <si>
    <t>2X09</t>
  </si>
  <si>
    <t>15.2[73]</t>
  </si>
  <si>
    <t>"Red Museum"</t>
  </si>
  <si>
    <t>Win Phelps</t>
  </si>
  <si>
    <t>DecemberÂ 9,Â 1994</t>
  </si>
  <si>
    <t>2X10</t>
  </si>
  <si>
    <t>16.1[74]</t>
  </si>
  <si>
    <t>"Excelsis Dei"</t>
  </si>
  <si>
    <t>Stephen Surjik</t>
  </si>
  <si>
    <t>DecemberÂ 16,Â 1994</t>
  </si>
  <si>
    <t>2X11</t>
  </si>
  <si>
    <t>14.2[75]</t>
  </si>
  <si>
    <t>"Aubrey"</t>
  </si>
  <si>
    <t>Sara B. Charno</t>
  </si>
  <si>
    <t>JanuaryÂ 6,Â 1995</t>
  </si>
  <si>
    <t>2X12</t>
  </si>
  <si>
    <t>16.2[76]</t>
  </si>
  <si>
    <t>"Irresistible"</t>
  </si>
  <si>
    <t>JanuaryÂ 13,Â 1995</t>
  </si>
  <si>
    <t>2X13</t>
  </si>
  <si>
    <t>14.7[77]</t>
  </si>
  <si>
    <t>"Die Hand Die Verletzt"</t>
  </si>
  <si>
    <t>Kim Manners</t>
  </si>
  <si>
    <t>JanuaryÂ 27,Â 1995</t>
  </si>
  <si>
    <t>2X14</t>
  </si>
  <si>
    <t>17.7[78]</t>
  </si>
  <si>
    <t>"Fresh Bones"</t>
  </si>
  <si>
    <t>FebruaryÂ 3,Â 1995</t>
  </si>
  <si>
    <t>2X15</t>
  </si>
  <si>
    <t>17.8[79]</t>
  </si>
  <si>
    <t>"Colony"</t>
  </si>
  <si>
    <t>Nick Marck</t>
  </si>
  <si>
    <t>Story byâ€Š: David Duchovny &amp; Chris CarterTeleplay byâ€Š: Chris Carter</t>
  </si>
  <si>
    <t>FebruaryÂ 10,Â 1995</t>
  </si>
  <si>
    <t>2X16</t>
  </si>
  <si>
    <t>15.9[80]</t>
  </si>
  <si>
    <t>"End Game"</t>
  </si>
  <si>
    <t>Frank Spotnitz</t>
  </si>
  <si>
    <t>FebruaryÂ 17,Â 1995</t>
  </si>
  <si>
    <t>2X17</t>
  </si>
  <si>
    <t>17.5[81]</t>
  </si>
  <si>
    <t>"Fearful Symmetry"</t>
  </si>
  <si>
    <t>James Whitmore, Jr.</t>
  </si>
  <si>
    <t>Steve De Jarnatt</t>
  </si>
  <si>
    <t>FebruaryÂ 24,Â 1995</t>
  </si>
  <si>
    <t>2X18</t>
  </si>
  <si>
    <t>16.5[82]</t>
  </si>
  <si>
    <t>"DÃ¸d Kalm"</t>
  </si>
  <si>
    <t>Story byâ€Š: Howard GordonTeleplay byâ€Š: Howard Gordon &amp; Alex Gansa</t>
  </si>
  <si>
    <t>MarchÂ 10,Â 1995</t>
  </si>
  <si>
    <t>2X19</t>
  </si>
  <si>
    <t>17.1[83]</t>
  </si>
  <si>
    <t>"Humbug"</t>
  </si>
  <si>
    <t>Darin Morgan</t>
  </si>
  <si>
    <t>MarchÂ 31,Â 1995</t>
  </si>
  <si>
    <t>2X20</t>
  </si>
  <si>
    <t>15.7[84]</t>
  </si>
  <si>
    <t>"The Calusari"</t>
  </si>
  <si>
    <t>Michael Vejar</t>
  </si>
  <si>
    <t>AprilÂ 14,Â 1995</t>
  </si>
  <si>
    <t>2X21</t>
  </si>
  <si>
    <t>12.9[85]</t>
  </si>
  <si>
    <t>"F. Emasculata"</t>
  </si>
  <si>
    <t>AprilÂ 28,Â 1995</t>
  </si>
  <si>
    <t>2X22</t>
  </si>
  <si>
    <t>14.0[86]</t>
  </si>
  <si>
    <t>"Soft Light"</t>
  </si>
  <si>
    <t>James Contner</t>
  </si>
  <si>
    <t>Vince Gilligan</t>
  </si>
  <si>
    <t>MayÂ 5,Â 1995</t>
  </si>
  <si>
    <t>2X23</t>
  </si>
  <si>
    <t>12.9[87]</t>
  </si>
  <si>
    <t>"Our Town"</t>
  </si>
  <si>
    <t>MayÂ 12,Â 1995</t>
  </si>
  <si>
    <t>2X24</t>
  </si>
  <si>
    <t>14.5[88]</t>
  </si>
  <si>
    <t>"Anasazi"</t>
  </si>
  <si>
    <t>MayÂ 19,Â 1995</t>
  </si>
  <si>
    <t>2X25</t>
  </si>
  <si>
    <t>16.6[89]</t>
  </si>
  <si>
    <t>"The Blessing Way"</t>
  </si>
  <si>
    <t>SeptemberÂ 22,Â 1995</t>
  </si>
  <si>
    <t>3X01</t>
  </si>
  <si>
    <t>19.94[91]</t>
  </si>
  <si>
    <t>"Paper Clip"</t>
  </si>
  <si>
    <t>SeptemberÂ 29,Â 1995</t>
  </si>
  <si>
    <t>3X02</t>
  </si>
  <si>
    <t>17.20[91]</t>
  </si>
  <si>
    <t>"D.P.O."</t>
  </si>
  <si>
    <t>OctoberÂ 6,Â 1995</t>
  </si>
  <si>
    <t>3X03</t>
  </si>
  <si>
    <t>15.57[91]</t>
  </si>
  <si>
    <t>"Clyde Bruckman's Final Repose"</t>
  </si>
  <si>
    <t>OctoberÂ 13,Â 1995</t>
  </si>
  <si>
    <t>3X04</t>
  </si>
  <si>
    <t>15.38[91]</t>
  </si>
  <si>
    <t>"The List"</t>
  </si>
  <si>
    <t>OctoberÂ 20,Â 1995</t>
  </si>
  <si>
    <t>3X05</t>
  </si>
  <si>
    <t>16.72[91]</t>
  </si>
  <si>
    <t>"2Shy"</t>
  </si>
  <si>
    <t>Jeffrey Vlaming</t>
  </si>
  <si>
    <t>NovemberÂ 3,Â 1995</t>
  </si>
  <si>
    <t>3X06</t>
  </si>
  <si>
    <t>14.83[91]</t>
  </si>
  <si>
    <t>"The Walk"</t>
  </si>
  <si>
    <t>John Shiban</t>
  </si>
  <si>
    <t>NovemberÂ 10,Â 1995</t>
  </si>
  <si>
    <t>3X07</t>
  </si>
  <si>
    <t>15.91[91]</t>
  </si>
  <si>
    <t>"Oubliette"</t>
  </si>
  <si>
    <t>Charles Grant Craig</t>
  </si>
  <si>
    <t>NovemberÂ 17,Â 1995</t>
  </si>
  <si>
    <t>3X08</t>
  </si>
  <si>
    <t>15.90[91]</t>
  </si>
  <si>
    <t>"Nisei"</t>
  </si>
  <si>
    <t>Chris Carter &amp; Howard Gordon &amp; Frank Spotnitz</t>
  </si>
  <si>
    <t>NovemberÂ 24,Â 1995</t>
  </si>
  <si>
    <t>3X09</t>
  </si>
  <si>
    <t>16.36[91]</t>
  </si>
  <si>
    <t>"731"</t>
  </si>
  <si>
    <t>DecemberÂ 1,Â 1995</t>
  </si>
  <si>
    <t>3X10</t>
  </si>
  <si>
    <t>17.68[91]</t>
  </si>
  <si>
    <t>"Revelations"</t>
  </si>
  <si>
    <t>Kim Newton</t>
  </si>
  <si>
    <t>DecemberÂ 15,Â 1995</t>
  </si>
  <si>
    <t>3X11</t>
  </si>
  <si>
    <t>15.25[91]</t>
  </si>
  <si>
    <t>"War of the Coprophages"</t>
  </si>
  <si>
    <t>JanuaryÂ 5,Â 1996</t>
  </si>
  <si>
    <t>3X12</t>
  </si>
  <si>
    <t>16.32[91]</t>
  </si>
  <si>
    <t>"Syzygy"</t>
  </si>
  <si>
    <t>JanuaryÂ 26,Â 1996</t>
  </si>
  <si>
    <t>3X13</t>
  </si>
  <si>
    <t>16.04[91]</t>
  </si>
  <si>
    <t>"Grotesque"</t>
  </si>
  <si>
    <t>FebruaryÂ 2,Â 1996</t>
  </si>
  <si>
    <t>3X14</t>
  </si>
  <si>
    <t>18.32[91]</t>
  </si>
  <si>
    <t>"Piper Maru"</t>
  </si>
  <si>
    <t>Frank Spotnitz &amp; Chris Carter</t>
  </si>
  <si>
    <t>FebruaryÂ 9,Â 1996</t>
  </si>
  <si>
    <t>3X15</t>
  </si>
  <si>
    <t>16.44[91]</t>
  </si>
  <si>
    <t>"Apocrypha"</t>
  </si>
  <si>
    <t>FebruaryÂ 16,Â 1996</t>
  </si>
  <si>
    <t>3X16</t>
  </si>
  <si>
    <t>16.71[91]</t>
  </si>
  <si>
    <t>"Pusher"</t>
  </si>
  <si>
    <t>FebruaryÂ 23,Â 1996</t>
  </si>
  <si>
    <t>3X17</t>
  </si>
  <si>
    <t>16.20[91]</t>
  </si>
  <si>
    <t>"Teso Dos Bichos"</t>
  </si>
  <si>
    <t>MarchÂ 8,Â 1996</t>
  </si>
  <si>
    <t>3X18</t>
  </si>
  <si>
    <t>17.38[91]</t>
  </si>
  <si>
    <t>"Hell Money"</t>
  </si>
  <si>
    <t>Tucker Gates</t>
  </si>
  <si>
    <t>MarchÂ 29,Â 1996</t>
  </si>
  <si>
    <t>3X19</t>
  </si>
  <si>
    <t>14.86[91]</t>
  </si>
  <si>
    <t>"Jose Chung's From Outer Space"</t>
  </si>
  <si>
    <t>AprilÂ 12,Â 1996</t>
  </si>
  <si>
    <t>3X20</t>
  </si>
  <si>
    <t>16.08[91]</t>
  </si>
  <si>
    <t>"Avatar"</t>
  </si>
  <si>
    <t>James Charleston</t>
  </si>
  <si>
    <t>Story byâ€Š: David Duchovny &amp; Howard GordonTeleplay byâ€Š: Howard Gordon</t>
  </si>
  <si>
    <t>AprilÂ 26,Â 1996</t>
  </si>
  <si>
    <t>3X21</t>
  </si>
  <si>
    <t>14.62[91]</t>
  </si>
  <si>
    <t>"Quagmire"</t>
  </si>
  <si>
    <t>MayÂ 3,Â 1996</t>
  </si>
  <si>
    <t>3X22</t>
  </si>
  <si>
    <t>16.00[91]</t>
  </si>
  <si>
    <t>"Wetwired"</t>
  </si>
  <si>
    <t>Mat Beck</t>
  </si>
  <si>
    <t>MayÂ 10,Â 1996</t>
  </si>
  <si>
    <t>3X23</t>
  </si>
  <si>
    <t>14.48[91]</t>
  </si>
  <si>
    <t>"Talitha Cumi"</t>
  </si>
  <si>
    <t>MayÂ 17,Â 1996</t>
  </si>
  <si>
    <t>3X24</t>
  </si>
  <si>
    <t>17.86[91]</t>
  </si>
  <si>
    <t>"Herrenvolk"</t>
  </si>
  <si>
    <t>OctoberÂ 4,Â 1996</t>
  </si>
  <si>
    <t>4X01</t>
  </si>
  <si>
    <t>21.11[93]</t>
  </si>
  <si>
    <t>"Home"</t>
  </si>
  <si>
    <t>OctoberÂ 11,Â 1996</t>
  </si>
  <si>
    <t>4X03</t>
  </si>
  <si>
    <t>18.85[93]</t>
  </si>
  <si>
    <t>"Teliko"</t>
  </si>
  <si>
    <t>OctoberÂ 18,Â 1996</t>
  </si>
  <si>
    <t>4X04</t>
  </si>
  <si>
    <t>18.01[93]</t>
  </si>
  <si>
    <t>"Unruhe"</t>
  </si>
  <si>
    <t>OctoberÂ 27,Â 1996</t>
  </si>
  <si>
    <t>4X02</t>
  </si>
  <si>
    <t>19.10[93]</t>
  </si>
  <si>
    <t>"The Field Where I Died"</t>
  </si>
  <si>
    <t>NovemberÂ 3,Â 1996</t>
  </si>
  <si>
    <t>4X05</t>
  </si>
  <si>
    <t>19.85[93]</t>
  </si>
  <si>
    <t>"Sanguinarium"</t>
  </si>
  <si>
    <t>Valerie Mayhew &amp; Vivian Mayhew</t>
  </si>
  <si>
    <t>NovemberÂ 10,Â 1996</t>
  </si>
  <si>
    <t>4X06</t>
  </si>
  <si>
    <t>"Musings of a Cigarette Smoking Man"</t>
  </si>
  <si>
    <t>James Wong</t>
  </si>
  <si>
    <t>Glen Morgan</t>
  </si>
  <si>
    <t>NovemberÂ 17,Â 1996</t>
  </si>
  <si>
    <t>4X07</t>
  </si>
  <si>
    <t>17.09[93]</t>
  </si>
  <si>
    <t>"Tunguska"</t>
  </si>
  <si>
    <t>NovemberÂ 24,Â 1996</t>
  </si>
  <si>
    <t>4X09</t>
  </si>
  <si>
    <t>"Terma"</t>
  </si>
  <si>
    <t>DecemberÂ 1,Â 1996</t>
  </si>
  <si>
    <t>4X10</t>
  </si>
  <si>
    <t>17.34[93]</t>
  </si>
  <si>
    <t>"Paper Hearts"</t>
  </si>
  <si>
    <t>DecemberÂ 15,Â 1996</t>
  </si>
  <si>
    <t>4X08</t>
  </si>
  <si>
    <t>16.59[93]</t>
  </si>
  <si>
    <t>"El Mundo Gira"</t>
  </si>
  <si>
    <t>JanuaryÂ 12,Â 1997</t>
  </si>
  <si>
    <t>4X11</t>
  </si>
  <si>
    <t>22.37[93]</t>
  </si>
  <si>
    <t>"Leonard Betts"</t>
  </si>
  <si>
    <t>Vince Gilligan &amp; John Shiban &amp; Frank Spotnitz</t>
  </si>
  <si>
    <t>JanuaryÂ 26,Â 1997</t>
  </si>
  <si>
    <t>4X14</t>
  </si>
  <si>
    <t>29.15[93]</t>
  </si>
  <si>
    <t>"Never Again"</t>
  </si>
  <si>
    <t>FebruaryÂ 2,Â 1997</t>
  </si>
  <si>
    <t>4X13</t>
  </si>
  <si>
    <t>21.36[93]</t>
  </si>
  <si>
    <t>"Memento Mori"</t>
  </si>
  <si>
    <t>Chris Carter &amp; Vince Gilligan &amp; John Shiban &amp; Frank Spotnitz</t>
  </si>
  <si>
    <t>FebruaryÂ 9,Â 1997</t>
  </si>
  <si>
    <t>4X15</t>
  </si>
  <si>
    <t>"Kaddish"</t>
  </si>
  <si>
    <t>FebruaryÂ 16,Â 1997</t>
  </si>
  <si>
    <t>4X12</t>
  </si>
  <si>
    <t>16.56[93]</t>
  </si>
  <si>
    <t>"Unrequited"</t>
  </si>
  <si>
    <t>Story byâ€Š: Howard GordonTeleplay byâ€Š: Howard Gordon &amp; Chris Carter</t>
  </si>
  <si>
    <t>FebruaryÂ 23,Â 1997</t>
  </si>
  <si>
    <t>4X16</t>
  </si>
  <si>
    <t>"Tempus Fugit"</t>
  </si>
  <si>
    <t>Chris Carter &amp; Frank Spotnitz</t>
  </si>
  <si>
    <t>MarchÂ 16,Â 1997</t>
  </si>
  <si>
    <t>4X17</t>
  </si>
  <si>
    <t>"Max"</t>
  </si>
  <si>
    <t>MarchÂ 23,Â 1997</t>
  </si>
  <si>
    <t>4X18</t>
  </si>
  <si>
    <t>18.34[93]</t>
  </si>
  <si>
    <t>"Synchrony"</t>
  </si>
  <si>
    <t>Howard Gordon &amp; David Greenwalt</t>
  </si>
  <si>
    <t>AprilÂ 13,Â 1997</t>
  </si>
  <si>
    <t>4X19</t>
  </si>
  <si>
    <t>18.09[93]</t>
  </si>
  <si>
    <t>"Small Potatoes"</t>
  </si>
  <si>
    <t>Cliff Bole</t>
  </si>
  <si>
    <t>AprilÂ 20,Â 1997</t>
  </si>
  <si>
    <t>4X20</t>
  </si>
  <si>
    <t>20.86[93]</t>
  </si>
  <si>
    <t>"Zero Sum"</t>
  </si>
  <si>
    <t>Howard Gordon &amp; Frank Spotnitz</t>
  </si>
  <si>
    <t>AprilÂ 27,Â 1997</t>
  </si>
  <si>
    <t>4X21</t>
  </si>
  <si>
    <t>18.60[93]</t>
  </si>
  <si>
    <t>"Elegy"</t>
  </si>
  <si>
    <t>MayÂ 4,Â 1997</t>
  </si>
  <si>
    <t>4X22</t>
  </si>
  <si>
    <t>17.10[93]</t>
  </si>
  <si>
    <t>"Demons"</t>
  </si>
  <si>
    <t>MayÂ 11,Â 1997</t>
  </si>
  <si>
    <t>4X23</t>
  </si>
  <si>
    <t>"Gethsemane"</t>
  </si>
  <si>
    <t>MayÂ 18,Â 1997</t>
  </si>
  <si>
    <t>4X24</t>
  </si>
  <si>
    <t>The X-Files</t>
  </si>
  <si>
    <t>Story byâ€Š: Chris Carter &amp; Frank SpotnitzScreenplay byâ€Š: Chris Carter</t>
  </si>
  <si>
    <t>The film takes place between seasons 5 and 6. The X-Files have been shut down, and Mulder and Scully are dealing with a terrorist threat. However, when a government building is destroyed, Mulder is approached by a mysterious doctor who reveals that there was more to the bomb than meets the eye. Mulder and Scully's investigations lead to the discovery of several secret installations and the true nature of the relationship between the alien colonists and the Syndicate.</t>
  </si>
  <si>
    <t>"The Beginning"</t>
  </si>
  <si>
    <t>NovemberÂ 8,Â 1998</t>
  </si>
  <si>
    <t>6ABX01</t>
  </si>
  <si>
    <t>20.34[97]</t>
  </si>
  <si>
    <t>"Drive"</t>
  </si>
  <si>
    <t>NovemberÂ 15,Â 1998</t>
  </si>
  <si>
    <t>6ABX02</t>
  </si>
  <si>
    <t>18.5[97]</t>
  </si>
  <si>
    <t>"Triangle"</t>
  </si>
  <si>
    <t>NovemberÂ 22,Â 1998</t>
  </si>
  <si>
    <t>6ABX03</t>
  </si>
  <si>
    <t>18.2[97]</t>
  </si>
  <si>
    <t>"Dreamland"</t>
  </si>
  <si>
    <t>NovemberÂ 29,Â 1998</t>
  </si>
  <si>
    <t>6ABX04</t>
  </si>
  <si>
    <t>17.48[97]</t>
  </si>
  <si>
    <t>"Dreamland II"</t>
  </si>
  <si>
    <t>Michael Watkins</t>
  </si>
  <si>
    <t>DecemberÂ 6,Â 1998</t>
  </si>
  <si>
    <t>6ABX05</t>
  </si>
  <si>
    <t>17.01[97]</t>
  </si>
  <si>
    <t>"How the Ghosts Stole Christmas"</t>
  </si>
  <si>
    <t>DecemberÂ 13,Â 1998</t>
  </si>
  <si>
    <t>6ABX08</t>
  </si>
  <si>
    <t>17.31[97]</t>
  </si>
  <si>
    <t>"Terms of Endearment"</t>
  </si>
  <si>
    <t>David Amann</t>
  </si>
  <si>
    <t>JanuaryÂ 3,Â 1999</t>
  </si>
  <si>
    <t>6ABX06</t>
  </si>
  <si>
    <t>18.69[97]</t>
  </si>
  <si>
    <t>"The Rain King"</t>
  </si>
  <si>
    <t>Jeffrey Bell</t>
  </si>
  <si>
    <t>JanuaryÂ 10,Â 1999</t>
  </si>
  <si>
    <t>6ABX07</t>
  </si>
  <si>
    <t>21.24[97]</t>
  </si>
  <si>
    <t>"S.R. 819"</t>
  </si>
  <si>
    <t>JanuaryÂ 17,Â 1999</t>
  </si>
  <si>
    <t>6ABX10</t>
  </si>
  <si>
    <t>15.65[97]</t>
  </si>
  <si>
    <t>"Tithonus"</t>
  </si>
  <si>
    <t>JanuaryÂ 24,Â 1999</t>
  </si>
  <si>
    <t>6ABX09</t>
  </si>
  <si>
    <t>15.83[97]</t>
  </si>
  <si>
    <t>"Two Fathers"</t>
  </si>
  <si>
    <t>FebruaryÂ 7,Â 1999</t>
  </si>
  <si>
    <t>6ABX11</t>
  </si>
  <si>
    <t>18.81[97]</t>
  </si>
  <si>
    <t>"One Son"</t>
  </si>
  <si>
    <t>FebruaryÂ 14,Â 1999</t>
  </si>
  <si>
    <t>6ABX12</t>
  </si>
  <si>
    <t>16.57[97]</t>
  </si>
  <si>
    <t>"Agua Mala"</t>
  </si>
  <si>
    <t>FebruaryÂ 21,Â 1999</t>
  </si>
  <si>
    <t>6ABX14</t>
  </si>
  <si>
    <t>16.91[97]</t>
  </si>
  <si>
    <t>"Monday"</t>
  </si>
  <si>
    <t>Vince Gilligan &amp; John Shiban</t>
  </si>
  <si>
    <t>FebruaryÂ 28,Â 1999</t>
  </si>
  <si>
    <t>6ABX15</t>
  </si>
  <si>
    <t>16.74[97]</t>
  </si>
  <si>
    <t>"Arcadia"</t>
  </si>
  <si>
    <t>Daniel Arkin</t>
  </si>
  <si>
    <t>MarchÂ 7,Â 1999</t>
  </si>
  <si>
    <t>6ABX13</t>
  </si>
  <si>
    <t>17.91[97]</t>
  </si>
  <si>
    <t>"Alpha"</t>
  </si>
  <si>
    <t>Peter Markle</t>
  </si>
  <si>
    <t>MarchÂ 28,Â 1999</t>
  </si>
  <si>
    <t>6ABX16</t>
  </si>
  <si>
    <t>17.67[97]</t>
  </si>
  <si>
    <t>"Trevor"</t>
  </si>
  <si>
    <t>Jim Guttridge &amp; Ken Hawryliw</t>
  </si>
  <si>
    <t>AprilÂ 11,Â 1999</t>
  </si>
  <si>
    <t>6ABX17</t>
  </si>
  <si>
    <t>17.65[97]</t>
  </si>
  <si>
    <t>"Milagro"</t>
  </si>
  <si>
    <t>Story byâ€Š: John Shiban &amp; Frank SpotnitzTeleplay byâ€Š: Chris Carter</t>
  </si>
  <si>
    <t>AprilÂ 18,Â 1999</t>
  </si>
  <si>
    <t>6ABX18</t>
  </si>
  <si>
    <t>15.2[97]</t>
  </si>
  <si>
    <t>"The Unnatural"</t>
  </si>
  <si>
    <t>David Duchovny</t>
  </si>
  <si>
    <t>AprilÂ 25,Â 1999</t>
  </si>
  <si>
    <t>6ABX20</t>
  </si>
  <si>
    <t>16.88[97]</t>
  </si>
  <si>
    <t>"Three of a Kind"</t>
  </si>
  <si>
    <t>Bryan Spicer</t>
  </si>
  <si>
    <t>MayÂ 2,Â 1999</t>
  </si>
  <si>
    <t>6ABX19</t>
  </si>
  <si>
    <t>12.94[97]</t>
  </si>
  <si>
    <t>"Field Trip"</t>
  </si>
  <si>
    <t>Story byâ€Š: Frank SpotnitzTeleplay byâ€Š: John Shiban &amp; Vince Gilligan</t>
  </si>
  <si>
    <t>MayÂ 9,Â 1999</t>
  </si>
  <si>
    <t>6ABX21</t>
  </si>
  <si>
    <t>15.38[97]</t>
  </si>
  <si>
    <t>"Biogenesis"</t>
  </si>
  <si>
    <t>MayÂ 16,Â 1999</t>
  </si>
  <si>
    <t>6ABX22</t>
  </si>
  <si>
    <t>15.86[97]</t>
  </si>
  <si>
    <t>"The Sixth Extinction"</t>
  </si>
  <si>
    <t>NovemberÂ 7,Â 1999</t>
  </si>
  <si>
    <t>7ABX03</t>
  </si>
  <si>
    <t>17.82[99]</t>
  </si>
  <si>
    <t>"The Sixth Extinction II: Amor Fati"</t>
  </si>
  <si>
    <t>David Duchovny &amp; Chris Carter</t>
  </si>
  <si>
    <t>NovemberÂ 14,Â 1999</t>
  </si>
  <si>
    <t>7ABX04</t>
  </si>
  <si>
    <t>16.15[99]</t>
  </si>
  <si>
    <t>"Hungry"</t>
  </si>
  <si>
    <t>NovemberÂ 21,Â 1999</t>
  </si>
  <si>
    <t>7ABX01</t>
  </si>
  <si>
    <t>16.17[99]</t>
  </si>
  <si>
    <t>"Millennium"</t>
  </si>
  <si>
    <t>Thomas J. Wright</t>
  </si>
  <si>
    <t>Vince Gilligan &amp; Frank Spotnitz</t>
  </si>
  <si>
    <t>NovemberÂ 28,Â 1999</t>
  </si>
  <si>
    <t>7ABX05</t>
  </si>
  <si>
    <t>15.09[99]</t>
  </si>
  <si>
    <t>"Rush"</t>
  </si>
  <si>
    <t>Robert Lieberman</t>
  </si>
  <si>
    <t>DecemberÂ 5,Â 1999</t>
  </si>
  <si>
    <t>7ABX06</t>
  </si>
  <si>
    <t>12.71[99]</t>
  </si>
  <si>
    <t>"The Goldberg Variation"</t>
  </si>
  <si>
    <t>DecemberÂ 12,Â 1999</t>
  </si>
  <si>
    <t>7ABX02</t>
  </si>
  <si>
    <t>14.49[99]</t>
  </si>
  <si>
    <t>"Orison"</t>
  </si>
  <si>
    <t>Chip Johannessen</t>
  </si>
  <si>
    <t>JanuaryÂ 9,Â 2000</t>
  </si>
  <si>
    <t>7ABX07</t>
  </si>
  <si>
    <t>15.63[99]</t>
  </si>
  <si>
    <t>"The Amazing Maleeni"</t>
  </si>
  <si>
    <t>JanuaryÂ 16,Â 2000</t>
  </si>
  <si>
    <t>7ABX08</t>
  </si>
  <si>
    <t>16.18[99]</t>
  </si>
  <si>
    <t>"Signs and Wonders"</t>
  </si>
  <si>
    <t>JanuaryÂ 23,Â 2000</t>
  </si>
  <si>
    <t>7ABX09</t>
  </si>
  <si>
    <t>13.86[99]</t>
  </si>
  <si>
    <t>"Sein und Zeit"</t>
  </si>
  <si>
    <t>FebruaryÂ 6,Â 2000</t>
  </si>
  <si>
    <t>7ABX10</t>
  </si>
  <si>
    <t>13.95[99]</t>
  </si>
  <si>
    <t>"Closure"</t>
  </si>
  <si>
    <t>FebruaryÂ 13,Â 2000</t>
  </si>
  <si>
    <t>7ABX11</t>
  </si>
  <si>
    <t>15.35[99]</t>
  </si>
  <si>
    <t>"X-Cops"</t>
  </si>
  <si>
    <t>FebruaryÂ 20,Â 2000</t>
  </si>
  <si>
    <t>7ABX12</t>
  </si>
  <si>
    <t>16.56[99]</t>
  </si>
  <si>
    <t>"First Person Shooter"</t>
  </si>
  <si>
    <t>William Gibson &amp; Tom Maddox</t>
  </si>
  <si>
    <t>FebruaryÂ 27,Â 2000</t>
  </si>
  <si>
    <t>7ABX13</t>
  </si>
  <si>
    <t>15.31[99]</t>
  </si>
  <si>
    <t>"Theef"</t>
  </si>
  <si>
    <t>MarchÂ 12,Â 2000</t>
  </si>
  <si>
    <t>7ABX14</t>
  </si>
  <si>
    <t>11.91[99]</t>
  </si>
  <si>
    <t>"En Ami"</t>
  </si>
  <si>
    <t>William B. Davis</t>
  </si>
  <si>
    <t>MarchÂ 19,Â 2000</t>
  </si>
  <si>
    <t>7ABX15</t>
  </si>
  <si>
    <t>11.99[99]</t>
  </si>
  <si>
    <t>"Chimera"</t>
  </si>
  <si>
    <t>AprilÂ 2,Â 2000</t>
  </si>
  <si>
    <t>7ABX16</t>
  </si>
  <si>
    <t>12.89[99]</t>
  </si>
  <si>
    <t>"all things"</t>
  </si>
  <si>
    <t>Gillian Anderson</t>
  </si>
  <si>
    <t>AprilÂ 9,Â 2000</t>
  </si>
  <si>
    <t>7ABX17</t>
  </si>
  <si>
    <t>12.18[99]</t>
  </si>
  <si>
    <t>"Brand X"</t>
  </si>
  <si>
    <t>Steven Maeda &amp; Greg Walker</t>
  </si>
  <si>
    <t>AprilÂ 16,Â 2000</t>
  </si>
  <si>
    <t>7ABX19</t>
  </si>
  <si>
    <t>10.81[99]</t>
  </si>
  <si>
    <t>"Hollywood A.D."</t>
  </si>
  <si>
    <t>AprilÂ 30,Â 2000</t>
  </si>
  <si>
    <t>7ABX18</t>
  </si>
  <si>
    <t>12.88[99]</t>
  </si>
  <si>
    <t>"Fight Club"</t>
  </si>
  <si>
    <t>Paul Shapiro</t>
  </si>
  <si>
    <t>MayÂ 7,Â 2000</t>
  </si>
  <si>
    <t>7ABX20</t>
  </si>
  <si>
    <t>11.70[99]</t>
  </si>
  <si>
    <t>"Je Souhaite"</t>
  </si>
  <si>
    <t>MayÂ 14,Â 2000</t>
  </si>
  <si>
    <t>7ABX21</t>
  </si>
  <si>
    <t>12.79[99]</t>
  </si>
  <si>
    <t>"Requiem"</t>
  </si>
  <si>
    <t>MayÂ 21,Â 2000</t>
  </si>
  <si>
    <t>7ABX22</t>
  </si>
  <si>
    <t>15.26[99]</t>
  </si>
  <si>
    <t>"Within"</t>
  </si>
  <si>
    <t>NovemberÂ 5,Â 2000</t>
  </si>
  <si>
    <t>8ABX01</t>
  </si>
  <si>
    <t>15.87[101]</t>
  </si>
  <si>
    <t>"Without"</t>
  </si>
  <si>
    <t>NovemberÂ 12,Â 2000</t>
  </si>
  <si>
    <t>8ABX02</t>
  </si>
  <si>
    <t>15.1[102]</t>
  </si>
  <si>
    <t>"Patience"</t>
  </si>
  <si>
    <t>NovemberÂ 19,Â 2000</t>
  </si>
  <si>
    <t>8ABX04</t>
  </si>
  <si>
    <t>13.3[102]</t>
  </si>
  <si>
    <t>"Roadrunners"</t>
  </si>
  <si>
    <t>Rod Hardy</t>
  </si>
  <si>
    <t>NovemberÂ 26,Â 2000</t>
  </si>
  <si>
    <t>8ABX05</t>
  </si>
  <si>
    <t>13.6[102]</t>
  </si>
  <si>
    <t>"Invocation"</t>
  </si>
  <si>
    <t>Richard Compton</t>
  </si>
  <si>
    <t>DecemberÂ 3,Â 2000</t>
  </si>
  <si>
    <t>8ABX06</t>
  </si>
  <si>
    <t>13.9[102]</t>
  </si>
  <si>
    <t>"Redrum"</t>
  </si>
  <si>
    <t>Story byâ€Š: Steven Maeda &amp; Daniel ArkinTeleplay byâ€Š: Steven Maeda</t>
  </si>
  <si>
    <t>DecemberÂ 10,Â 2000</t>
  </si>
  <si>
    <t>8ABX03</t>
  </si>
  <si>
    <t>13.2[102]</t>
  </si>
  <si>
    <t>"Via Negativa"</t>
  </si>
  <si>
    <t>Tony Wharmby</t>
  </si>
  <si>
    <t>DecemberÂ 17,Â 2000</t>
  </si>
  <si>
    <t>8ABX07</t>
  </si>
  <si>
    <t>12.37[103]</t>
  </si>
  <si>
    <t>"Surekill"</t>
  </si>
  <si>
    <t>Terrence O'Hara</t>
  </si>
  <si>
    <t>Greg Walker</t>
  </si>
  <si>
    <t>JanuaryÂ 7,Â 2001</t>
  </si>
  <si>
    <t>8ABX09</t>
  </si>
  <si>
    <t>"Salvage"</t>
  </si>
  <si>
    <t>JanuaryÂ 14,Â 2001</t>
  </si>
  <si>
    <t>8ABX10</t>
  </si>
  <si>
    <t>11.7[102]</t>
  </si>
  <si>
    <t>"Badlaa"</t>
  </si>
  <si>
    <t>JanuaryÂ 21,Â 2001</t>
  </si>
  <si>
    <t>8ABX12</t>
  </si>
  <si>
    <t>11.8[104]</t>
  </si>
  <si>
    <t>"The Gift"</t>
  </si>
  <si>
    <t>FebruaryÂ 4,Â 2001</t>
  </si>
  <si>
    <t>8ABX11</t>
  </si>
  <si>
    <t>14.6[105]</t>
  </si>
  <si>
    <t>"Medusa"</t>
  </si>
  <si>
    <t>FebruaryÂ 11,Â 2001</t>
  </si>
  <si>
    <t>8ABX13</t>
  </si>
  <si>
    <t>13.8[102]</t>
  </si>
  <si>
    <t>"Per Manum"</t>
  </si>
  <si>
    <t>FebruaryÂ 18,Â 2001</t>
  </si>
  <si>
    <t>8ABX08</t>
  </si>
  <si>
    <t>16.0[106]</t>
  </si>
  <si>
    <t>"This Is Not Happening"</t>
  </si>
  <si>
    <t>FebruaryÂ 25,Â 2001</t>
  </si>
  <si>
    <t>8ABX14</t>
  </si>
  <si>
    <t>16.9[107]</t>
  </si>
  <si>
    <t>"Deadalive"</t>
  </si>
  <si>
    <t>AprilÂ 1,Â 2001</t>
  </si>
  <si>
    <t>8ABX15</t>
  </si>
  <si>
    <t>12.4[108]</t>
  </si>
  <si>
    <t>"Three Words"</t>
  </si>
  <si>
    <t>AprilÂ 8,Â 2001</t>
  </si>
  <si>
    <t>8ABX18</t>
  </si>
  <si>
    <t>"Empedocles"</t>
  </si>
  <si>
    <t>Barry K. Thomas</t>
  </si>
  <si>
    <t>AprilÂ 22,Â 2001</t>
  </si>
  <si>
    <t>8ABX17</t>
  </si>
  <si>
    <t>12.46[109]</t>
  </si>
  <si>
    <t>"Vienen"</t>
  </si>
  <si>
    <t>Steven Maeda</t>
  </si>
  <si>
    <t>AprilÂ 29,Â 2001</t>
  </si>
  <si>
    <t>8ABX16</t>
  </si>
  <si>
    <t>11.8[102]</t>
  </si>
  <si>
    <t>"Alone"</t>
  </si>
  <si>
    <t>MayÂ 6,Â 2001</t>
  </si>
  <si>
    <t>8ABX19</t>
  </si>
  <si>
    <t>12.7[102]</t>
  </si>
  <si>
    <t>"Essence"</t>
  </si>
  <si>
    <t>MayÂ 13,Â 2001</t>
  </si>
  <si>
    <t>8ABX20</t>
  </si>
  <si>
    <t>12.8[102]</t>
  </si>
  <si>
    <t>"Existence"</t>
  </si>
  <si>
    <t>MayÂ 20,Â 2001</t>
  </si>
  <si>
    <t>8ABX21</t>
  </si>
  <si>
    <t>14.00[110]</t>
  </si>
  <si>
    <t>"Nothing Important Happened Today"</t>
  </si>
  <si>
    <t>NovemberÂ 11,Â 2001</t>
  </si>
  <si>
    <t>9ABX01</t>
  </si>
  <si>
    <t>10.6[112]</t>
  </si>
  <si>
    <t>"Nothing Important Happened Today II"</t>
  </si>
  <si>
    <t>NovemberÂ 18,Â 2001</t>
  </si>
  <si>
    <t>9ABX02</t>
  </si>
  <si>
    <t>9.4[112]</t>
  </si>
  <si>
    <t>"DÃ¦monicus"</t>
  </si>
  <si>
    <t>DecemberÂ 2,Â 2001</t>
  </si>
  <si>
    <t>9ABX03</t>
  </si>
  <si>
    <t>8.7[113]</t>
  </si>
  <si>
    <t>"4-D"</t>
  </si>
  <si>
    <t>DecemberÂ 9,Â 2001</t>
  </si>
  <si>
    <t>9ABX05</t>
  </si>
  <si>
    <t>8.9[114]</t>
  </si>
  <si>
    <t>"Lord of the Flies"</t>
  </si>
  <si>
    <t>Thomas Schnauz</t>
  </si>
  <si>
    <t>DecemberÂ 16,Â 2001</t>
  </si>
  <si>
    <t>9ABX06</t>
  </si>
  <si>
    <t>9.9[115]</t>
  </si>
  <si>
    <t>"Trust No 1"</t>
  </si>
  <si>
    <t>JanuaryÂ 6,Â 2002</t>
  </si>
  <si>
    <t>9ABX08</t>
  </si>
  <si>
    <t>8.4[115]</t>
  </si>
  <si>
    <t>"John Doe"</t>
  </si>
  <si>
    <t>Michelle MacLaren</t>
  </si>
  <si>
    <t>JanuaryÂ 13,Â 2002</t>
  </si>
  <si>
    <t>9ABX07</t>
  </si>
  <si>
    <t>8.7[116]</t>
  </si>
  <si>
    <t>"Hellbound"</t>
  </si>
  <si>
    <t>JanuaryÂ 27,Â 2002</t>
  </si>
  <si>
    <t>9ABX04</t>
  </si>
  <si>
    <t>7.8[112]</t>
  </si>
  <si>
    <t>"Provenance"</t>
  </si>
  <si>
    <t>MarchÂ 3,Â 2002</t>
  </si>
  <si>
    <t>9ABX10</t>
  </si>
  <si>
    <t>9.7[117]</t>
  </si>
  <si>
    <t>"Providence"</t>
  </si>
  <si>
    <t>MarchÂ 10,Â 2002</t>
  </si>
  <si>
    <t>9ABX11</t>
  </si>
  <si>
    <t>"Audrey Pauley"</t>
  </si>
  <si>
    <t>MarchÂ 17,Â 2002</t>
  </si>
  <si>
    <t>9ABX13</t>
  </si>
  <si>
    <t>8.0[115]</t>
  </si>
  <si>
    <t>"Underneath"</t>
  </si>
  <si>
    <t>MarchÂ 31,Â 2002</t>
  </si>
  <si>
    <t>9ABX09</t>
  </si>
  <si>
    <t>7.3[112]</t>
  </si>
  <si>
    <t>"Improbable"</t>
  </si>
  <si>
    <t>AprilÂ 7,Â 2002</t>
  </si>
  <si>
    <t>9ABX14</t>
  </si>
  <si>
    <t>9.1[118]</t>
  </si>
  <si>
    <t>"Scary Monsters"</t>
  </si>
  <si>
    <t>Dwight Little</t>
  </si>
  <si>
    <t>AprilÂ 14,Â 2002</t>
  </si>
  <si>
    <t>9ABX12</t>
  </si>
  <si>
    <t>8.2[115]</t>
  </si>
  <si>
    <t>"Jump the Shark"</t>
  </si>
  <si>
    <t>AprilÂ 21,Â 2002</t>
  </si>
  <si>
    <t>9ABX15</t>
  </si>
  <si>
    <t>8.6[115]</t>
  </si>
  <si>
    <t>"William"</t>
  </si>
  <si>
    <t>Story byâ€Š: David Duchovny &amp; Frank Spotnitz &amp; Chris CarterTeleplay byâ€Š: Chris Carter</t>
  </si>
  <si>
    <t>AprilÂ 28,Â 2002</t>
  </si>
  <si>
    <t>9ABX17</t>
  </si>
  <si>
    <t>9.3[119]</t>
  </si>
  <si>
    <t>"Release"</t>
  </si>
  <si>
    <t>Story byâ€Š: John Shiban &amp; David AmannTeleplay byâ€Š: David Amann</t>
  </si>
  <si>
    <t>MayÂ 5,Â 2002</t>
  </si>
  <si>
    <t>9ABX16</t>
  </si>
  <si>
    <t>"Sunshine Days"</t>
  </si>
  <si>
    <t>MayÂ 12,Â 2002</t>
  </si>
  <si>
    <t>9ABX18</t>
  </si>
  <si>
    <t>10.4[120]</t>
  </si>
  <si>
    <t>"The Truth"</t>
  </si>
  <si>
    <t>MayÂ 19,Â 2002</t>
  </si>
  <si>
    <t>9ABX199ABX20</t>
  </si>
  <si>
    <t>13.25[121]</t>
  </si>
  <si>
    <t>"My Struggle"</t>
  </si>
  <si>
    <t>JanuaryÂ 24,Â 2016</t>
  </si>
  <si>
    <t>1AYW01</t>
  </si>
  <si>
    <t>16.19[122]</t>
  </si>
  <si>
    <t>"Founder's Mutation"</t>
  </si>
  <si>
    <t>JanuaryÂ 25,Â 2016</t>
  </si>
  <si>
    <t>1AYW05</t>
  </si>
  <si>
    <t>9.67[123]</t>
  </si>
  <si>
    <t>"Mulder and Scully Meet the Were-Monster"</t>
  </si>
  <si>
    <t>FebruaryÂ 1,Â 2016</t>
  </si>
  <si>
    <t>1AYW03</t>
  </si>
  <si>
    <t>8.37[124]</t>
  </si>
  <si>
    <t>"Home Again"</t>
  </si>
  <si>
    <t>FebruaryÂ 8,Â 2016</t>
  </si>
  <si>
    <t>1AYW02</t>
  </si>
  <si>
    <t>8.31[125]</t>
  </si>
  <si>
    <t>"Babylon"</t>
  </si>
  <si>
    <t>FebruaryÂ 15,Â 2016</t>
  </si>
  <si>
    <t>1AYW04</t>
  </si>
  <si>
    <t>7.07[126]</t>
  </si>
  <si>
    <t>"My Struggle II"</t>
  </si>
  <si>
    <t>Story byâ€Š: Dr. Anne Simon &amp; Dr. Margaret Fearon &amp; Chris CarterTeleplay byâ€Š: Chris Carter</t>
  </si>
  <si>
    <t>FebruaryÂ 22,Â 2016</t>
  </si>
  <si>
    <t>1AYW06</t>
  </si>
  <si>
    <t>7.60[127]</t>
  </si>
  <si>
    <t>"My Struggle III"</t>
  </si>
  <si>
    <t>JanuaryÂ 3,Â 2018</t>
  </si>
  <si>
    <t>2AYW01</t>
  </si>
  <si>
    <t>5.15[128]</t>
  </si>
  <si>
    <t>"This"</t>
  </si>
  <si>
    <t>JanuaryÂ 10,Â 2018</t>
  </si>
  <si>
    <t>2AYW02</t>
  </si>
  <si>
    <t>3.95[129]</t>
  </si>
  <si>
    <t>"Plus One"</t>
  </si>
  <si>
    <t>Kevin Hooks</t>
  </si>
  <si>
    <t>JanuaryÂ 17,Â 2018</t>
  </si>
  <si>
    <t>2AYW03</t>
  </si>
  <si>
    <t>3.95[130]</t>
  </si>
  <si>
    <t>"The Lost Art of Forehead Sweat"</t>
  </si>
  <si>
    <t>JanuaryÂ 24,Â 2018</t>
  </si>
  <si>
    <t>2AYW04</t>
  </si>
  <si>
    <t>3.87[131]</t>
  </si>
  <si>
    <t>"Ghouli"</t>
  </si>
  <si>
    <t>JanuaryÂ 31,Â 2018</t>
  </si>
  <si>
    <t>2AYW05</t>
  </si>
  <si>
    <t>3.64[132]</t>
  </si>
  <si>
    <t>"Kitten"</t>
  </si>
  <si>
    <t>Carol Banker</t>
  </si>
  <si>
    <t>Gabe Rotter</t>
  </si>
  <si>
    <t>FebruaryÂ 7,Â 2018</t>
  </si>
  <si>
    <t>2AYW06</t>
  </si>
  <si>
    <t>3.74[133]</t>
  </si>
  <si>
    <t>"Rm9sbG93ZXJz"[nb 2]</t>
  </si>
  <si>
    <t>Shannon Hamblin &amp; Kristen Cloke</t>
  </si>
  <si>
    <t>FebruaryÂ 28,Â 2018</t>
  </si>
  <si>
    <t>2AYW07</t>
  </si>
  <si>
    <t>3.23[135]</t>
  </si>
  <si>
    <t>"Familiar"</t>
  </si>
  <si>
    <t>Holly Dale</t>
  </si>
  <si>
    <t>Benjamin Van Allen</t>
  </si>
  <si>
    <t>MarchÂ 7,Â 2018</t>
  </si>
  <si>
    <t>2AYW09</t>
  </si>
  <si>
    <t>3.46[136]</t>
  </si>
  <si>
    <t>"Nothing Lasts Forever"</t>
  </si>
  <si>
    <t>Karen Nielsen</t>
  </si>
  <si>
    <t>MarchÂ 14,Â 2018</t>
  </si>
  <si>
    <t>2AYW08</t>
  </si>
  <si>
    <t>3.01[137]</t>
  </si>
  <si>
    <t>"My Struggle IV"</t>
  </si>
  <si>
    <t>MarchÂ 21,Â 2018</t>
  </si>
  <si>
    <t>2AYW10</t>
  </si>
  <si>
    <t>3.43[138]</t>
  </si>
  <si>
    <t>"Pilot"</t>
  </si>
  <si>
    <t>"Deep Throat"</t>
  </si>
  <si>
    <t>"Fallen Angel"</t>
  </si>
  <si>
    <t>"E.B.E."</t>
  </si>
  <si>
    <t>"The Erlenmeyer Flask"</t>
  </si>
  <si>
    <t>Season</t>
  </si>
  <si>
    <t>Series Ep Number</t>
  </si>
  <si>
    <t>Season Ep Number</t>
  </si>
  <si>
    <t>Prod.codeâ€Š[12]</t>
  </si>
  <si>
    <t>Prod.codeâ€Š[14]</t>
  </si>
  <si>
    <t>Prod.codeâ€Š[20]</t>
  </si>
  <si>
    <t>Prod.codeâ€Š[23]</t>
  </si>
  <si>
    <t>Prod.codeâ€Š[28]</t>
  </si>
  <si>
    <t>Prod.codeâ€Š[33]</t>
  </si>
  <si>
    <t>Prod.codeâ€Š[41]</t>
  </si>
  <si>
    <t>12.0[42]</t>
  </si>
  <si>
    <t>Agent Dana Scully is assigned to work with Agent Fox Mulder on the X-Files in an attempt to debunk his work on the paranormal. Their first case has them investigating apparent alien abductions. A near comatose man, Billy Miles, is taking his classmates, including Theresa Nemman, into the woods, where they are killed in a flash of bright light.</t>
  </si>
  <si>
    <t>Mulder and Scully travel to Idaho to investigate the disappearance of a military test pilot. They observe unusual aircraft activity, prompting Mulder to proclaim the existence of a government conspiracy. Mulder sneaks onto the military base and is spotlighted by one of the craft, but is captured by soldiers and has his memory erased before he is released.</t>
  </si>
  <si>
    <t>11.1[44]</t>
  </si>
  <si>
    <t>Mulder and Scully investigate a series of murders where there appears to be no tangible method for the murderer's entrance and escape. Eugene Victor Tooms, a seemingly normal janitor, is suspected by Mulder to be a mutant who kills his victims and extracts their livers in order to prolong his existence.</t>
  </si>
  <si>
    <t>9.2[45]</t>
  </si>
  <si>
    <t>As Section Chief Scott Blevins expresses his concern with the direction of the X-Files department, Mulder becomes obsessed with solving a case that closely parallels an encounter he experienced as a child, which dealt with alien abduction and an exploration of Mulder's determination to find his sister, Samantha Mulder.</t>
  </si>
  <si>
    <t>10.4[46]</t>
  </si>
  <si>
    <t>The murder of a homeless man which is very similar in detail to a murder committed in 1947 leads Mulder and Scully to the legendary man-beast the Jersey Devil roaming in the forests surrounding Atlantic City.</t>
  </si>
  <si>
    <t>8.8[47]</t>
  </si>
  <si>
    <t>When an unseen force commits several murders where a young woman is present, Mulder suspects that it is the spirit of the woman's former boss who was believed to have committed suicide but was actually murdered and he is protecting her from his business partner.</t>
  </si>
  <si>
    <t>9.5[48]</t>
  </si>
  <si>
    <t>A computer with highly advanced artificial intelligence begins to kill in order to preserve its existence when it is deemed too inefficient to continue controlling the workings of an office building.</t>
  </si>
  <si>
    <t>10.0[49]</t>
  </si>
  <si>
    <t>When an Arctic research team mysteriously kill each other and themselves only days after drilling deeper into the ice than ever before, Mulder and Scully accompany a team of doctors and scientists to investigate. They discover an organism which infects living creatures and amplifies the host's feeling of anger and paranoia, and the new team starts to deteriorate as they wonder who among them are killers.</t>
  </si>
  <si>
    <t>10.7[50]</t>
  </si>
  <si>
    <t>A mysterious force is sabotaging a space launch program which leads directly back to the commander of the team, who once claimed to have seen an alien in space while witnessing Mars from Earth orbit. The alien returns to Earth with him to torment him, and wreck his new space program.</t>
  </si>
  <si>
    <t>8.8[51]</t>
  </si>
  <si>
    <t>Mulder puts the future of the X-Files in jeopardy when he heads to a UFO crash site being rapidly covered up by the military. He is arrested and while in jail he meets Max Fenig, a UFO nut whose NICAP group has followed Mulder's work on the X-Files. When Mulder is released, Scully urges him to return to Washington to face his superiors and try to save his job, but Mulder finds out that Fenig is more than meets the eye and ignores Scully to try to save him instead.</t>
  </si>
  <si>
    <t>10.4[52]</t>
  </si>
  <si>
    <t>When two fathers on opposite sides of the country are inexplicably murdered at exactly the same time in exactly the same way, Mulder and Scully find that their eight-year-old daughters are perfect twins and were created in order to continue The Litchfield Experiment, a eugenics project of the 1950s which produced cloned boys named Adam and girls named Eve who have heightened strength and intelligence, but are prone to psychotic behavior.</t>
  </si>
  <si>
    <t>11.1[53]</t>
  </si>
  <si>
    <t>Mulder investigates the deaths of British dignitaries at the behest of an old girlfriend from Oxford. Cecil L'Ively is a pyrokinetic: he has the ability to start fires with his mind, and he wants Sir Malcolm Marsden's wife.</t>
  </si>
  <si>
    <t>10.8[54]</t>
  </si>
  <si>
    <t>A death row inmate named Luther Lee Boggs claims that he is psychic and can lead Mulder to a serial killer in exchange for a lesser sentence of life in prison. The agents' roles are reversed in this episode, with Mulder doubting Boggs's claim and Scully believing him after she is told that she can communicate through him with her recently deceased father.</t>
  </si>
  <si>
    <t>11.1[55]</t>
  </si>
  <si>
    <t>A series of identical sexual murders, where the killer appears to be both male and female, draw Mulder and Scully to an Amish-type community of people who may be of alien origin, leading to the discovery of a man who can change sex.</t>
  </si>
  <si>
    <t>12.1[56]</t>
  </si>
  <si>
    <t>When FBI Agent Jack Willis and bank robber Warren Dupre are both shot at the same time during a robbery attempt, Dupre dies and Willis is resuscitated. When Willis rushes out of the hospital and begins acting strangely, Mulder concludes that Dupre's consciousness has been transferred to Willis's body.</t>
  </si>
  <si>
    <t>11.5[57]</t>
  </si>
  <si>
    <t>A psychotic criminal from one of Mulder's past casesâ€”John Barnettâ€”is back to get revenge on Mulder for incarcerating him. Before Barnett's release, a renegade doctor had found a way to reverse the aging processâ€”using Barnett as his test subject. Mulder and Scully rush to catch the now-unrecognizable youthful Barnett before he carries out his threat to kill all of Mulder's loved ones.</t>
  </si>
  <si>
    <t>Mulder and Scully receive information from Deep Throat about a UFO that was shot down over Iraq and has been secretly transported to the US. However, Deep Throat then intentionally misleads the agents to prevent them from discovering the truth. The Lone Gunmen are introduced.</t>
  </si>
  <si>
    <t>11.6[58]</t>
  </si>
  <si>
    <t>Mulder and Scully travel to Tennessee to investigate the "Miracle Ministry" and its star attractionâ€”a young man with the ability to heal people with his touchâ€”when a person dies shortly after being healed.</t>
  </si>
  <si>
    <t>11.5[59]</t>
  </si>
  <si>
    <t>Mulder and Scully head to an Indian reservation in northwestern Montana to investigate a manslaughter case which Mulder believes may relate to the very first X-File ever created at the FBI, and its main subject: lycanthropy.</t>
  </si>
  <si>
    <t>12.5[60]</t>
  </si>
  <si>
    <t>Mulder and Scully travel to a remote area of Washington State National Forest after an entire group of thirty loggers goes missing. They soon discover that an unseen force that was lying dormant has been awakened.</t>
  </si>
  <si>
    <t>13.4[61]</t>
  </si>
  <si>
    <t>Tooms is released from the psychiatric sanitarium in which he was incarcerated for assaulting Scullyâ€”and he needs to kill once more to get the final liver which will allow him to hibernate for another thirty years. Mulder and Scully race against time to find evidence of his involvement in the past string of murders before Tooms disappears again. Assistant Director Walter Skinner appears for the first time.</t>
  </si>
  <si>
    <t>13.7[62]</t>
  </si>
  <si>
    <t>After a detective and his former partner die in unexplained circumstances, the accidents are linked to a little girl who witnessed both deaths and Mulder believes that she may be the reincarnation of a policeman murdered by his colleagues.</t>
  </si>
  <si>
    <t>12.5[63]</t>
  </si>
  <si>
    <t>Agents Mulder and Scully investigate a series of murders in Mahan Propulsion Laboratory as a team of scientists die one by one and the only suspect is a mentally handicapped cleaner named Roland.</t>
  </si>
  <si>
    <t>14.0[64]</t>
  </si>
  <si>
    <t>A seemingly unrelated car chase leads Mulder and Scully to a scientific lab encompassing a secret which could provide proof of a government conspiracy.</t>
  </si>
  <si>
    <t>16.1[35]</t>
  </si>
  <si>
    <t>With the X-Files shut down, FBI agent Fox Mulder finds his own belief in the truth waning. So when an old political ally gives him a new reason to believe, he goes alone to an abandoned SETI program siteâ€”Arecibo Observatoryâ€”in Arecibo, Puerto Rico. Concerned for his safety, fellow FBI agent Dana Scully has to track down his whereabouts before someone or something else does.</t>
  </si>
  <si>
    <t>15.9[36]</t>
  </si>
  <si>
    <t>When a man's decomposed body is found in the sewers of Newark, Mulder is given the supposed "grunt" work. But after Scully's autopsy turns up a parasite living inside the body and a sewer worker is attacked and bitten by something, it opens up a whole new can of worms.</t>
  </si>
  <si>
    <t>14.8[37]</t>
  </si>
  <si>
    <t>Prompted by messages from digital appliances with instructions to kill, several residents of a small farming community suddenly turn violent and dangerous.</t>
  </si>
  <si>
    <t>13.4[38]</t>
  </si>
  <si>
    <t>An audio cassette hidden in his morning paper brings Mulder to request the case of a scientist's death consistent with burning, despite the lack of any evidence of any flames or burns. He is given his request along with a new partner, Agent Alex Krycek.</t>
  </si>
  <si>
    <t>13.9[39]</t>
  </si>
  <si>
    <t>Ex-FBI agent Duane Barry escapes from a mental hospital and holds several people hostage in a travel agency. Mulder and Krycek are sent in to help with the negotiations since the man claims to have been a UFO abductee.</t>
  </si>
  <si>
    <t>15.5[40]</t>
  </si>
  <si>
    <t>Continuing from the previous episode, Mulder races to Scully's house after listening to the recording of her attack on his answering machine. Duane Barry has kidnapped Scully, determined to offer her to the aliens in his place. Mulder goes to great lengths to attempt to locate Scully.</t>
  </si>
  <si>
    <t>15.0[41]</t>
  </si>
  <si>
    <t>Walter Skinner reopens the X-Files, but Mulder is finding it difficult to work without the missing Scully. When he recognizes a Los Angeles killing as the work of the Trinity murderers, a trio of killers with a fetish for drinking blood, it gives him work in which to immerse himself.</t>
  </si>
  <si>
    <t>15.3[42]</t>
  </si>
  <si>
    <t>When Scully mysteriously re-appears comatose in a hospital, Mulder fixates himself on finding the people responsible, though his quest for vengeance could make him exactly like those he despises.</t>
  </si>
  <si>
    <t>15.2[43]</t>
  </si>
  <si>
    <t>A malfunction in a robot designed for volcanic exploration yields evidence of a lifeform living in the caves. When this lifeform seemingly causes the death of a member of the research team, Mulder and a newly recovered Scully are flown out to the site in The Cascades to investigate before anyone else dies.</t>
  </si>
  <si>
    <t>16.1[44]</t>
  </si>
  <si>
    <t>Several Wisconsin teens are found wandering in the woods in their underwear with "He Is One" scrawled on their backs. Mulder and Scully travel to investigate this aberrant behavior, though the strangest thing in this meat-producing area is a mysterious cult of vegetarian "walk-ins." The Crew Cut Man returns, this time working alone. Several relics from the mythology like purity control and Deep Throat are revisited here.</t>
  </si>
  <si>
    <t>14.2[45]</t>
  </si>
  <si>
    <t>Mulder and Scully's latest case begins with the rape and battery of a nurse in a Massachusetts nursing homeâ€”what makes it an X-File is her claim that her attacker was invisible. However, upon their arrival, they uncover strange secrets about the home and its residents.</t>
  </si>
  <si>
    <t>16.2[46]</t>
  </si>
  <si>
    <t>When a detective mysteriously uncovers the remains of an FBI agent who disappeared in the 1940s while investigating a homicide case eerily similar to a modern-day one she is investigating, Mulder and Scully believe that the original 1940s killer passed his genetic trait of violence to his grandchild.</t>
  </si>
  <si>
    <t>14.7[47]</t>
  </si>
  <si>
    <t>Someone is excavating graves in Minneapolis, removing body parts from the corpses. Mulder and Scully are contacted because the agent on the case believes it is the work of aliens; however Mulder quickly dismisses the idea, profiling the perpetrator as a fetishist. Later key evidence shows up and Scully realizes the case is more personal than she thought.</t>
  </si>
  <si>
    <t>17.7[48]</t>
  </si>
  <si>
    <t>New Hampshire teenagers feign an occult ritual in an attempt to "score" and inadvertently cause the murder and mutilation of one of their group. When Mulder and Scully are called to look into the matter, the town's real worshippers attempt to hide their tracks, though it seems there is a mysterious force at work that even the worshippers are afraid of.</t>
  </si>
  <si>
    <t>17.8[49]</t>
  </si>
  <si>
    <t>One morning, after two gruesome hallucinations, Private Jack McAlpin crashes his car into a tree that has a voodoo symbol drawn on it; the second death of a marine in two weeks that has featured that symbol. The marines in question were guarding a processing center for Haitian refugees, and when Mulder and Scully visit the center they find the deaths were not as unexpected as they seemed.</t>
  </si>
  <si>
    <t>15.9[50]</t>
  </si>
  <si>
    <t>At the beginning, a frozen Mulder is brought to a hospital. The episode flashes back to a scene two weeks before, where the crew of a research vessel find the wreckage of a UFO in the Beaufort Sea. The pilot who survives this crash walks out of the hospital and kills identical-looking doctors in various abortion clinics.</t>
  </si>
  <si>
    <t>17.5[51]</t>
  </si>
  <si>
    <t>An alien bounty hunter kidnaps Scully and wants to trade her for Mulder's sister, Samantha Mulder. Mulder asks for Skinner's help in making the trade, and has the FBI Director set up a sniper to take down the bounty hunter.</t>
  </si>
  <si>
    <t>16.5[52]</t>
  </si>
  <si>
    <t>The death of a federal construction worker and the destruction of various property can only be tied to an escaped elephant, yet the witnesses claim to have seen no animals which might have caused the turmoil. Soon, Mulder and Scully discover the local zoo whose claim to fame is that they've never had a successful animal birth.</t>
  </si>
  <si>
    <t>17.1[53]</t>
  </si>
  <si>
    <t>Mulder and Scully are called in when a boatload of survivors from a U.S. Navy destroyer escort are found. What particularly catches Agent Mulder's attention is that all of these Sailors appear to have aged many decades in the course of a few days. Mulder and Scully travel to Norway where they find a civilian fisherman who is willing to take them to the ship's last known position.</t>
  </si>
  <si>
    <t>15.7[54]</t>
  </si>
  <si>
    <t>Mulder and Scully must find the paranormal among the abnormal when they are sent to investigate a long standing series of ritualistic killings which match no known patterns. The latest of which was the death of the "Alligator Man", just one of many sideshow acts around which the town of Gibsonton, Florida, is built.</t>
  </si>
  <si>
    <t>12.9[55]</t>
  </si>
  <si>
    <t>A photograph taken just before the death of a two-year-old boy yields evidence of some supernatural intervention which piques Mulder's curiosity. When another death in the family occurs, the grandmother of the remaining child requests the aid of some Romanian ritualists (called "cÄƒluÅŸari" or "horsemen") in order to cleanse the home of evil.</t>
  </si>
  <si>
    <t>14.0[56]</t>
  </si>
  <si>
    <t>After several men in a prison die of a mysterious illness, Scully tries to discover the cause while Mulder attempts to find two escapees who could potentially spread the disease.</t>
  </si>
  <si>
    <t>12.9[57]</t>
  </si>
  <si>
    <t>An ex-student of Scully's asks the agents to help her with her first investigation concerning a number of disappearances with very few clues. Mulder ponders the idea of spontaneous human combustion but rethinks it when they find a man who is afraid of his own shadow. The man is Dr. Banton, a scientist researching dark matter.</t>
  </si>
  <si>
    <t>14.5[58]</t>
  </si>
  <si>
    <t>Dudley, Arkansas, is the site of the latest investigation for Mulder and Scully, who are sent to find a missing poultry inspector. The case takes a twist when another poultry worker is shot after she goes insane, giving Mulder a hunch that the townsfolk really are what they eat.</t>
  </si>
  <si>
    <t>16.6[59]</t>
  </si>
  <si>
    <t>The trust that Mulder and Scully have is sorely tested when Mulder begins acting strangely. His aberrant behavior is compounded when the Lone Gunmen direct him to a hacker who managed to break into some very closely guarded files. The files are encrypted in Navajo and need to be decoded by a former Navajo code talker.</t>
  </si>
  <si>
    <t>19.94[18]</t>
  </si>
  <si>
    <t>The Cigarette Smoking Man works quickly to recover the stolen computer files, but finds himself thwarted by a man who he hoped was dead. Meanwhile, Scully finds herself at a loss for her next step and turns to her family for support, since Mulder is otherwise engaged fighting for survival.</t>
  </si>
  <si>
    <t>17.20[18]</t>
  </si>
  <si>
    <t>Mulder and Scully search for answers regarding the old photograph with his father and other unnamed men. Their search takes them to the abandoned Strughold Mining Facility where they uncover a dangerous secret.</t>
  </si>
  <si>
    <t>15.57[18]</t>
  </si>
  <si>
    <t>Mulder is skeptical over a coroner's report regarding the fifth person to be struck by lightning in a small Oklahoma town. Their investigation into the latest death seems to point to the only person to have survived a lightning strike, an emotionally charged youth.</t>
  </si>
  <si>
    <t>15.38[18]</t>
  </si>
  <si>
    <t>Skeptical of a famous psychic's predictions regarding the death of several prognosticators, Mulder instead finds someone whom he believes truly can predict the future. Catching the killer could prove difficult, though, particularly if the killer can also see into his future.</t>
  </si>
  <si>
    <t>16.72[18]</t>
  </si>
  <si>
    <t>A death row inmate makes good on his promise to come back from the dead and kill the five people involved in his death. The fear of his retribution has everyone scrambling to determine if they are on the list, while Mulder and Scully attempt to determine how he has returned to execute his tormentors.</t>
  </si>
  <si>
    <t>14.83[18]</t>
  </si>
  <si>
    <t>Meeting insecure women through an on-line service, a serial killer seduces his prey with the right words. However, Mulder and Scully determine these killings are far from ordinary by the presence of a strange substance coating the victims, a substance which seems to digest the fatty acids in flesh.</t>
  </si>
  <si>
    <t>15.91[18]</t>
  </si>
  <si>
    <t>Another suicide attempt by a patient in a military hospital interests Mulder with the talk of a "phantom soldier" which has prevented the man's death. The general in charge is at first opposed to the FBI's involvement until the phantom soldier begins haunting him. But when the primary suspect is a quadruple amputee, they are met with ridicule.</t>
  </si>
  <si>
    <t>15.90[18]</t>
  </si>
  <si>
    <t>When a young teenage girl is kidnapped from her home, a fast food worker miles away collapses on the job, apparently experiencing exactly what the child is feeling. When Mulder learns that the woman was kidnapped and held hostage for years as a child, he begins to believe that she may be the key to help find the missing girl.</t>
  </si>
  <si>
    <t>16.36[18]</t>
  </si>
  <si>
    <t>A mail order videotape of an alien autopsy blossoms into a much more complicated investigation when Mulder and Scully find the distributor of the tape killed in his own home apparently by a high-ranking Japanese diplomat. While Mulder's search for the video leads him to a train car, Scully investigates a Mutual UFO Network group and discovers several women who claim to know her.</t>
  </si>
  <si>
    <t>17.68[18]</t>
  </si>
  <si>
    <t>Mulder is trapped on a train carriage that could be wired with a bomb, according to a killer who claims to be an NSA agent. Meanwhile, Scully digs deeper into the mystery surrounding her abduction.</t>
  </si>
  <si>
    <t>15.25[18]</t>
  </si>
  <si>
    <t>Mulder tracks a series of religiously motivated homicides. Each of the eleven victims claims to have been stigmatic but all turned out to be frauds. When Mulder and Scully discover a little boy displaying inexplicable wounds of religious significance, they try to protect him from the killer they know will be coming.</t>
  </si>
  <si>
    <t>16.32[18]</t>
  </si>
  <si>
    <t>A small town is plagued by deaths in which the bodies are found covered in cockroaches. Working from home, Scully has scientific explanations for all of them but Mulderâ€”at the crime scene with an attractive bug expertâ€”suspects the insects may not be organic, or earthly.</t>
  </si>
  <si>
    <t>16.04[18]</t>
  </si>
  <si>
    <t>Mulder and Scully investigate strange homicides in New Hampshire that may be due to a rare planetary alignment that affects people's behavior.</t>
  </si>
  <si>
    <t>18.32[18]</t>
  </si>
  <si>
    <t>Agents Mulder and Scully join Mulder's former mentor, the FBI's chief profiler, on a case involving a serial killer who claims to be possessed by a demonic force. The case gets even more mysterious when the suspect is apprehended and the killings continue. Mulder gets involved more deeply than expected and Scully as well as Skinner are deeply concerned.</t>
  </si>
  <si>
    <t>16.44[18]</t>
  </si>
  <si>
    <t>When a French salvage ship sends a diving crew to recover a mysterious wreckage from World War II, the crew falls prey to a bizarre illness and Agents Mulder and Scully join the investigation. The investigation leads to the discovery of a familiar face, and to Skinner's life being threatened.</t>
  </si>
  <si>
    <t>16.71[18]</t>
  </si>
  <si>
    <t>While Mulder continues to investigate a bizarre illness that originated with the discovery of a mysterious World War II wreckage buried at sea, several government figures try to thwart their efforts. And as Skinner recovers from his shooting, Scully discovers that he is still in danger, from the man who killed her sister.</t>
  </si>
  <si>
    <t>16.20[18]</t>
  </si>
  <si>
    <t>Agents Mulder and Scully's assistance is requested for a case involving a man seemingly capable of bending people to his will. The suspect uses his mysterious abilities to manipulate Agent Mulder into a dangerous end game.</t>
  </si>
  <si>
    <t>17.38[18]</t>
  </si>
  <si>
    <t>A series of deaths occurs immediately after an ancient artifact is brought to Boston from an excavation site in Ecuador. According to Scully, the deaths appear to be the result of political terrorism, but Mulder suspects something more improbable.</t>
  </si>
  <si>
    <t>14.86[18]</t>
  </si>
  <si>
    <t>A string of mysterious deaths of recent Chinese immigrants brings Agents Mulder and Scully to San Francisco's Chinatown. The Agents team up with a Chinese-American detective to better understand the language and customs of the Chinese culture, but one thing remains frighteningly clearâ€”all of the bodies are missing various internal organs.</t>
  </si>
  <si>
    <t>16.08[18]</t>
  </si>
  <si>
    <t>When a couple claims to have been abducted by aliens, Agents Mulder and Scully try to get at the truth but everyone has a different version of the story, including the "aliens" themselves.</t>
  </si>
  <si>
    <t>14.62[18]</t>
  </si>
  <si>
    <t>During a difficult time in assistant director Skinner's life, he meets a woman in a bar and spends the night with her. The next morning, the woman is dead and he is accused of murder. Agents Mulder and Scully join the investigation to clear their supervisor's name. As they unravel the threads of a conspiracy, they also learn more about Skinner's personal affairs.</t>
  </si>
  <si>
    <t>16.00[18]</t>
  </si>
  <si>
    <t>When a series of mysterious deaths and disappearances are reported near a lake in a small town, Agents Mulder and Scully are called in to investigate. With local folklore of a killer sea serpent running rampant amongst the locals, the agents must take their search for the truth to the water.</t>
  </si>
  <si>
    <t>14.48[18]</t>
  </si>
  <si>
    <t>As the agents investigate a series of homicides committed by ordinary citizens angered after seeing illusory images, Scully's trust in Mulder is put to the ultimate test.</t>
  </si>
  <si>
    <t>17.86[18]</t>
  </si>
  <si>
    <t>Agents Mulder and Scully search for a man who seems to possess strange powers, which leads to the discovery of a dangerous secret from Mulder's past. The secret could bring Mulder and Scully to the brink of exposing the truth about alien existence.</t>
  </si>
  <si>
    <t>21.11[21]</t>
  </si>
  <si>
    <t>Pursued by an Alien Bounty Hunter, Jeremiah Smith takes Mulder to a farm where he finds several girls who are clones of his sister.</t>
  </si>
  <si>
    <t>18.85[21]</t>
  </si>
  <si>
    <t>In a small, otherwise peaceful town, the agents investigate the death of an infant with disturbing birth defects, and the trail leads to a clan of inbred, genetic mutants.</t>
  </si>
  <si>
    <t>18.01[21]</t>
  </si>
  <si>
    <t>Mulder and Scully are called in to investigate the unexplained deaths of several African and African-American people whose skin color has turned white as the result of either a rare medical disorder or a bizarre curse.</t>
  </si>
  <si>
    <t>19.10[21]</t>
  </si>
  <si>
    <t>Agents Mulder and Scully investigate a group of bizarre kidnappings in which the only clues are inexplicable photographs. But when Scully is the next intended victim, Mulder must get into the killer's head.</t>
  </si>
  <si>
    <t>19.85[21]</t>
  </si>
  <si>
    <t>FBI Agent Mulder's search for an informant inside a cult compound leads Scully and him to one of the cult leader's wives. What they soon discover is an unexpectedly close connection with the woman.</t>
  </si>
  <si>
    <t>Bizarre homicides in a hospital's plastic surgery unit lead Mulder and Scully to suspect a supernatural force may be responsible.</t>
  </si>
  <si>
    <t>17.09[21]</t>
  </si>
  <si>
    <t>Mulder, Scully and Byers meet with Frohike, where he details what may have been Cigarette Smoking Man's real life.</t>
  </si>
  <si>
    <t>A diplomatic courier carrying deadly cargo involves Agents Mulder and Scully in a dangerous web of intrigue, which leads Mulder on a trip to Russia.</t>
  </si>
  <si>
    <t>17.34[21]</t>
  </si>
  <si>
    <t>Scully and Skinner attend a suspicious Senate hearing, while Mulder and Krycek face off in a Russian gulag.</t>
  </si>
  <si>
    <t>16.59[21]</t>
  </si>
  <si>
    <t>Agent Mulder is haunted by an old case in which young girls were killed and hearts cut from their nightgowns. Soon Mulder becomes suspicious when the killer taunts him with the idea that one of his victims may have been Samantha.</t>
  </si>
  <si>
    <t>22.37[21]</t>
  </si>
  <si>
    <t>Deadly rain in a migrant workers camp sends Agent Mulder and Scully on the trail of a mythical beastâ€”El Chupacabra.</t>
  </si>
  <si>
    <t>29.15[21]</t>
  </si>
  <si>
    <t>The disappearance of a man's body from a hospital morgue leads Mulder and Scully to investigate the strange circumstances surrounding the man's death. However, for Scully it will lead to a horrifying revelation.</t>
  </si>
  <si>
    <t>21.36[21]</t>
  </si>
  <si>
    <t>On a solo assignment out of town, Scully meets a man whose tattoo does not want to share himâ€”especially not with Scully.</t>
  </si>
  <si>
    <t>Fear for Scully's health sends Mulder to investigate the bizarre circumstances that may explain her mysterious abduction two years ago, while Scully takes a more practical course to quell her illness.</t>
  </si>
  <si>
    <t>16.56[21]</t>
  </si>
  <si>
    <t>A homicide in a Jewish community leads to the deaths of the killers, forcing Mulder and Scully to determine whether vengeance or larger forces are at work.</t>
  </si>
  <si>
    <t>The mysterious assassination of a high-ranking military official has Mulder and Scully racing against the clock to stop a seemingly unstoppableâ€”and invisibleâ€”assassin.</t>
  </si>
  <si>
    <t>While celebrating Scully's birthday, Mulder learns of Max Fenig's death in a plane crash. What the agents soon discover is that the circumstances surrounding the crash may have been alien.</t>
  </si>
  <si>
    <t>18.34[21]</t>
  </si>
  <si>
    <t>The investigation continues for agents Mulder and Scully of the apparent downing of Flight 549 by a UFO. They encounter deadly opposition from the military, which continues to cover up the truth of incident.</t>
  </si>
  <si>
    <t>18.09[21]</t>
  </si>
  <si>
    <t>Mulder and Scully investigate a homicide for which the suspect presents an incredible alibi â€” that the death was foretold by an old man able to see into the future.</t>
  </si>
  <si>
    <t>20.86[21]</t>
  </si>
  <si>
    <t>A small town is "blessed" by babies being born with tails. Mulder and Scully arrive only to encounter a suspect who proves nearly impossible to identify.</t>
  </si>
  <si>
    <t>18.60[21]</t>
  </si>
  <si>
    <t>Agent Mulder launches a criminal investigation into a bizarre death which he finds has connections to A.D. Skinner. Meanwhile, Skinner makes his own deal with the devil in a desperate attempt to save Scully from the cancer that is taking over her body.</t>
  </si>
  <si>
    <t>17.10[21]</t>
  </si>
  <si>
    <t>Mulder and Scully track a series of homicides that lead to a home for the mentally ill and a clue that makes no sense: each victim had a purported warning from the dead. However, while Mulder makes some surprising discoveries, Scully is reminded of her own mortality.</t>
  </si>
  <si>
    <t>Scully is concerned for Mulder's well-being when he suffers from a memory loss while investigating a case â€” and is the only suspect in a brutal double homicide.</t>
  </si>
  <si>
    <t>Researchers in northern Canada discover what may finally be irrefutable proof of alien existence, but even Mulder is skeptical until sinister agents begin to kill to prevent its revelation, leading to a shocking conclusion.</t>
  </si>
  <si>
    <t>NovemberÂ 2,Â 1997</t>
  </si>
  <si>
    <t>5X02</t>
  </si>
  <si>
    <t>"Redux"</t>
  </si>
  <si>
    <t>27.34[22]</t>
  </si>
  <si>
    <t>Scully helps Mulder fake his death, but comes under intense scrutiny; Skinner is suspected as the traitor inside the FBI; and Mulder breaks into the Department of Defense in a desperate bid to save Scully, but while doing so he finds himself facing the truth about the aliens he has been chasing.</t>
  </si>
  <si>
    <t>NovemberÂ 9,Â 1997</t>
  </si>
  <si>
    <t>5X03</t>
  </si>
  <si>
    <t>"Redux II"</t>
  </si>
  <si>
    <t>24.84[22]</t>
  </si>
  <si>
    <t>While Scully lies on her deathbed; Cigarette Smoking Man makes an important decision in helping Mulder. But even as events come to a climax, Mulder finds his belief in his crusade has all but collapsed.</t>
  </si>
  <si>
    <t>NovemberÂ 16,Â 1997</t>
  </si>
  <si>
    <t>5X01</t>
  </si>
  <si>
    <t>"Unusual Suspects"</t>
  </si>
  <si>
    <t>21.72[22]</t>
  </si>
  <si>
    <t>The origins of the Lone Gunmen are explored. In 1989, two salesmen and a federal employee join forces when they meet Susanne Modeski, a woman who claims that she is being pursued by her violent ex-boyfriend, an FBI agent named Fox Mulder. We learn how agent Mulder came to meet three friendly and familiar faces.</t>
  </si>
  <si>
    <t>Brett Dowler</t>
  </si>
  <si>
    <t>NovemberÂ 23,Â 1997</t>
  </si>
  <si>
    <t>5X04</t>
  </si>
  <si>
    <t>"Detour"</t>
  </si>
  <si>
    <t>22.88[22]</t>
  </si>
  <si>
    <t>On the way to an FBI convention in Florida, Mulder and Scully stop to help in the investigation of the mysterious disappearance of three people in the woods, where a pair of invisible humanoids lurk.</t>
  </si>
  <si>
    <t>NovemberÂ 30,Â 1997</t>
  </si>
  <si>
    <t>5X06</t>
  </si>
  <si>
    <t>"The Post-Modern Prometheus"</t>
  </si>
  <si>
    <t>18.68[22]</t>
  </si>
  <si>
    <t>Filmed in black-and-white, Mulder and Scully investigate a letter from a single mother that leads them to a small town where a modern-day version of Frankenstein's monster lurks, Jerry Springer is an obsession, and Cher plays a significant part.</t>
  </si>
  <si>
    <t>DecemberÂ 7,Â 1997</t>
  </si>
  <si>
    <t>5X05</t>
  </si>
  <si>
    <t>"Christmas Carol"</t>
  </si>
  <si>
    <t>20.91[22]</t>
  </si>
  <si>
    <t>Home for the holidays, Scully is haunted by dreams which hint at a strange connection to a dead woman's daughter.</t>
  </si>
  <si>
    <t>DecemberÂ 14,Â 1997</t>
  </si>
  <si>
    <t>5X07</t>
  </si>
  <si>
    <t>"Emily"</t>
  </si>
  <si>
    <t>20.94[22]</t>
  </si>
  <si>
    <t>Scully fights to protect her daughter's life, while Mulder discovers her true origins.</t>
  </si>
  <si>
    <t>JanuaryÂ 4,Â 1998</t>
  </si>
  <si>
    <t>5X08</t>
  </si>
  <si>
    <t>"Kitsunegari"</t>
  </si>
  <si>
    <t>19.75[22]</t>
  </si>
  <si>
    <t>Vince Gilligan &amp; Tim Minear</t>
  </si>
  <si>
    <t>When 'Pusher' Modell escapes from prison, Mulder and Scully race to catch him before he can take revenge against his favorite targetÂ â€“ Agent Mulder.</t>
  </si>
  <si>
    <t>Ralph Hemecker</t>
  </si>
  <si>
    <t>JanuaryÂ 11,Â 1998</t>
  </si>
  <si>
    <t>5X09</t>
  </si>
  <si>
    <t>"Schizogeny"</t>
  </si>
  <si>
    <t>21.37[22]</t>
  </si>
  <si>
    <t>Jessica Scott &amp; Mike Wollaeger</t>
  </si>
  <si>
    <t>When a teenager is suspected of murdering his father, Mulder and Scully become convinced that a greater evil may be lurking in the community.</t>
  </si>
  <si>
    <t>FebruaryÂ 8,Â 1998</t>
  </si>
  <si>
    <t>5X10</t>
  </si>
  <si>
    <t>"Chinga"</t>
  </si>
  <si>
    <t>21.33[22]</t>
  </si>
  <si>
    <t>Stephen King &amp; Chris Carter</t>
  </si>
  <si>
    <t>Scully takes a vacation to Maine, where she encounters a bizarre case where the victims appear to have inflicted wounds upon themselvesÂ â€“ apparently at the behest of a strange young girl.</t>
  </si>
  <si>
    <t>FebruaryÂ 15,Â 1998</t>
  </si>
  <si>
    <t>5X11</t>
  </si>
  <si>
    <t>"Kill Switch"</t>
  </si>
  <si>
    <t>18.04[22]</t>
  </si>
  <si>
    <t>While investigating the strange circumstances of the death of a reclusive computer genius rumored to have been researching artificial intelligence, Mulder and Scully become targets of an unlikely killer capable of the worst kind of torture.</t>
  </si>
  <si>
    <t>FebruaryÂ 22,Â 1998</t>
  </si>
  <si>
    <t>5X12</t>
  </si>
  <si>
    <t>"Bad Blood"</t>
  </si>
  <si>
    <t>19.25[22]</t>
  </si>
  <si>
    <t>While investigating bizarre exsanguinations in Texas, Mulder kills a teenage boy whom he "mistakes" for a vampire. Awaiting a meeting with Skinner, Mulder and Scully attempt to get their stories "straight" by relating to each other their differing versions of what happened during their investigation.</t>
  </si>
  <si>
    <t>MarchÂ 1,Â 1998</t>
  </si>
  <si>
    <t>5X13</t>
  </si>
  <si>
    <t>"Patient X"</t>
  </si>
  <si>
    <t>20.21[22]</t>
  </si>
  <si>
    <t>Scully forms a bond with Cassandra Spender, a woman who claims to have been abducted by aliens. While Mulder's disbelief in the alien conspiracy is now questioned, he finds himself with more personal threats at the FBI.</t>
  </si>
  <si>
    <t>MarchÂ 8,Â 1998</t>
  </si>
  <si>
    <t>5X14</t>
  </si>
  <si>
    <t>"The Red and the Black"</t>
  </si>
  <si>
    <t>19.98[22]</t>
  </si>
  <si>
    <t>With Cassandra Spender missing, and her son Jeffrey angrily attempting to push his way up in the FBI, Mulder has Scully put under hypnosis to learn the truth. The Syndicate, meanwhile, quicken their tests for the alien vaccine, sacrificing their own to do so.</t>
  </si>
  <si>
    <t>William A. Graham</t>
  </si>
  <si>
    <t>MarchÂ 29,Â 1998</t>
  </si>
  <si>
    <t>5X15</t>
  </si>
  <si>
    <t>"Travelers"</t>
  </si>
  <si>
    <t>15.06[22]</t>
  </si>
  <si>
    <t>John Shiban &amp; Frank Spotnitz</t>
  </si>
  <si>
    <t>In 1990, a bizarre murder leads young agent Fox Mulder to question a former FBI Agent who investigated one of the first X-Files dating back to the 1950sÂ â€“ a case which may have involved Mulder's father.</t>
  </si>
  <si>
    <t>AprilÂ 19,Â 1998</t>
  </si>
  <si>
    <t>5X16</t>
  </si>
  <si>
    <t>"Mind's Eye"</t>
  </si>
  <si>
    <t>16.53[22]</t>
  </si>
  <si>
    <t>Tim Minear</t>
  </si>
  <si>
    <t>Agents Mulder and Scully investigate a murder that seems to have been committed by a blind woman, but Mulder suspects that her involvement is not what it seems.</t>
  </si>
  <si>
    <t>Allen Coulter</t>
  </si>
  <si>
    <t>AprilÂ 26,Â 1998</t>
  </si>
  <si>
    <t>5X17</t>
  </si>
  <si>
    <t>"All Souls"</t>
  </si>
  <si>
    <t>13.44[22]</t>
  </si>
  <si>
    <t>Story byâ€Š: Billy Brown &amp; Dan AngelTeleplay byâ€Š: Frank Spotnitz &amp; John Shiban</t>
  </si>
  <si>
    <t>The unexplained death of a young handicapped girl prompts Father McCue to ask Scully for her help, but her investigation leads her to a mystery she's afraid to understand.</t>
  </si>
  <si>
    <t>MayÂ 3,Â 1998</t>
  </si>
  <si>
    <t>5X18</t>
  </si>
  <si>
    <t>"The Pine Bluff Variant"</t>
  </si>
  <si>
    <t>18.24[22]</t>
  </si>
  <si>
    <t>Scully begins to grow suspicious of Mulder, whose increasingly strange behavior suggests he may be serving another agenda.</t>
  </si>
  <si>
    <t>MayÂ 10,Â 1998</t>
  </si>
  <si>
    <t>5X19</t>
  </si>
  <si>
    <t>"Folie Ã  Deux"</t>
  </si>
  <si>
    <t>17.63[22]</t>
  </si>
  <si>
    <t>Mulder and Scully encounter a delusional man who believes his boss may be a monsterÂ â€“ and is willing to pay any price to prove it.</t>
  </si>
  <si>
    <t>MayÂ 17,Â 1998</t>
  </si>
  <si>
    <t>5X20</t>
  </si>
  <si>
    <t>"The End"</t>
  </si>
  <si>
    <t>18.76[22]</t>
  </si>
  <si>
    <t>Investigating the murder of a chess player, Mulder and Scully meet a boy who may be the embodiment of everything in the X-Files. This episode marks the first appearance of Diana Fowley.</t>
  </si>
  <si>
    <t>20.34[19]</t>
  </si>
  <si>
    <t>With the X-Files reopened, Fox Mulder and Dana Scully eagerly hunt for a deadly creature in the Arizona desert. What they find seems to support Mulder's revived belief in aliens, but is discredited when the agents are not reassigned to the X-Files, with Jeffrey Spender and Diana Fowley taking over instead.</t>
  </si>
  <si>
    <t>18.5[19]</t>
  </si>
  <si>
    <t>With Mulder trapped in a car by a seemingly deranged man, Scully races to determine if the man is suffering from a deadly illnessâ€”and if Mulder is in danger of becoming the next victim of a government virus.</t>
  </si>
  <si>
    <t>18.2[19]</t>
  </si>
  <si>
    <t>Mulder goes in search of a ship that disappeared in the Bermuda Triangle in 1939. But when he gets on board, Mulder finds that heâ€”and all the passengers and crew (as well as some strangely familiar ones)â€”are still stuck in the past.</t>
  </si>
  <si>
    <t>17.48[19]</t>
  </si>
  <si>
    <t>An anonymous tip finally brings Mulder and Scully to the mecca of all UFO loreâ€”Area 51. As the agents are accosted by suited personnel from the base, they witness the flight of a mysterious craft. In doing so, the lives of two of the men present are profoundlyâ€”and perhaps irrevocablyâ€”altered.</t>
  </si>
  <si>
    <t>17.01[19]</t>
  </si>
  <si>
    <t>Scully begins to suspect that her partner's strange behavior is more than it appears to be, while Mulder fights to return his life to normal before it's too late.</t>
  </si>
  <si>
    <t>17.31[19]</t>
  </si>
  <si>
    <t>On Christmas Eve, Mulder convinces Scully to put aside her gift wrapping and stake out a reputed haunted house. But they discover a pair of lovelorn spectres, Maurice and Lyda, living inside the house who are determined to prove how lonely the holidays can be.</t>
  </si>
  <si>
    <t>18.69[19]</t>
  </si>
  <si>
    <t>When a mother is accused of killing her unborn child, Mulder and Scully discover that the father, Wayne, has his own secrets - and he's not the only one.</t>
  </si>
  <si>
    <t>21.24[19]</t>
  </si>
  <si>
    <t>In a small town plagued by drought, Mulder and Scully come upon a man who claims to be able to control the weatherâ€”at a hefty profit. Yet the agents discover a force of nature at work even more powerful than the weather, and just as unpredictable.</t>
  </si>
  <si>
    <t>15.65[19]</t>
  </si>
  <si>
    <t>Assistant Director Walter Skinner is poisoned. Mulder and Scully have 24 hours to save him, but in order to do so, they must determine who wants him dead, and why.</t>
  </si>
  <si>
    <t>15.83[19]</t>
  </si>
  <si>
    <t>Scully learns that she, but not Mulder, is being given a chance to prove her worth at the FBI, andâ€”paired with a new partnerâ€”she investigates a crime scene photographer with an uncanny knack for arriving just in time to see his victims' final moments. What she does not expect is for Death to play a role itself.</t>
  </si>
  <si>
    <t>18.81[19]</t>
  </si>
  <si>
    <t>When Cassandra Spender is returned, Mulder, Scully and Agent Spender find themselves facing the exposure of the conspiracy involving extraterrestrials; while the worried Syndicate take drastic evasive measures.</t>
  </si>
  <si>
    <t>16.57[19]</t>
  </si>
  <si>
    <t>While Cassandra reveals the truth about the alien conspiracy to Mulder, her ex-husbandâ€”Cigarette Smoking Manâ€”does the same to Agent Spender in an effort to convince him to work with the conspiracy. As events force the Syndicate to expedite its ultimate plans, Mulder and Scully scramble to stop them.</t>
  </si>
  <si>
    <t>16.91[19]</t>
  </si>
  <si>
    <t>Mulder and Scully are looking forward to cases again. Instead, Arthur Dales, now living in a Florida trailer park, calls the agents for help when a neighboring family disappears; and, with a hurricane approaching, Mulder and Scully find themselves trapped with a group of residents in a building where there is something in the water.</t>
  </si>
  <si>
    <t>16.74[19]</t>
  </si>
  <si>
    <t>The world is trapped in a time loop, and only one woman seems to know. Each day the events that happen differ slightly; "free will", as Mulder calls it. A bank robbery is committed over and over again until they can stop the eventual bombing of the place from occurring.</t>
  </si>
  <si>
    <t>17.91[19]</t>
  </si>
  <si>
    <t>Several disappearances at an idyllic planned community lead Mulder and Scully to go undercover as a married couple. However, they soon discover that the president of the homeowners' association takes the community covenants and regulations more seriously than they could have imagined.</t>
  </si>
  <si>
    <t>17.67[19]</t>
  </si>
  <si>
    <t>An Asian dog, called the Wanshang Dhole, thought to be extinct is blamed for several killings. Mulder and Scully join an obstinate Sheriff, a seemingly eccentric hunter, and a reclusive canine expert to find it. However, there is more mystery to the expert than meets the eye.</t>
  </si>
  <si>
    <t>17.65[19]</t>
  </si>
  <si>
    <t>After a prison camp is destroyed by a tornado, an escaped inmate is suspected of killing the warden. As the inmate hunts down his old girlfriend, he finds out where his child is and attempts to take him back. Mulder and Scully set out to find him and discover that he has the ability to pass through conductive materials.</t>
  </si>
  <si>
    <t>15.2[19]</t>
  </si>
  <si>
    <t>A series of murders takes place where the heart has been removed from the victims. A writer that lives next door to Mulder is writing a novel about the murders before they actually happen. Scully finds herself confused and drawn to the writer, who has a romantic interest in her.</t>
  </si>
  <si>
    <t>16.88[19]</t>
  </si>
  <si>
    <t>While working in Roswell, New Mexico in 1947, a young cop, Arthur Dales (the brother of the Arthur Dales who started the X-Files) stumbles across a black baseball player Josh Exley who is actually an alien with a love of the game hiding among humans.</t>
  </si>
  <si>
    <t>12.94[19]</t>
  </si>
  <si>
    <t>While at a conference in Las Vegas, The Lone Gunmen run into the enigmatic Susanne Modeski. After deceiving Scully into joining them, the trio soon find out that Susanne's fiancÃ© is planning to use her new brainwashing drug for political assassinations.</t>
  </si>
  <si>
    <t>15.38[19]</t>
  </si>
  <si>
    <t>The skeletonized remains of a young couple are found in the fields of North Carolina. When Mulder and Scully go to investigate, they find that a giant fungal life form releases an LSD-like drug into the air with spores, and then slowly digests its victims. Mulder and Scully fall into its trap and are not sure of what is reality and what is fantasy.</t>
  </si>
  <si>
    <t>15.86[19]</t>
  </si>
  <si>
    <t>Mulder believes that metallic objects discovered in Africa are proof that life originated elsewhere in the universe. Skinner, now in contact with Alex Krycek and Diana Fowley, begins monitoring Mulder and Scully on the case. Mulder, due to the apparent influence of the artifact, falls mentally ill, which leads to Scully traveling to Africa alone.</t>
  </si>
  <si>
    <t>17.82[30]</t>
  </si>
  <si>
    <t>Walter Skinner and Michael Kritschgau work desperately to attempt to discover what is wrong with Fox Mulder, who is imprisoned by his own frenetic brain activity, but they are unaware of Agent Diana Fowley's duplicity. In the meanwhile, Dana Scully is hunting for an ancient artifact in Africa.</t>
  </si>
  <si>
    <t>16.15[30]</t>
  </si>
  <si>
    <t>Returning to Washington to find Mulder gone, Scully joins Kritschgau and Skinnerâ€”who is still being forced into betrayal by Alex Krycekâ€”to find her partner. However, the Cigarette Smoking Man has taken Mulder to a place where all his problems are gone and Fowley is forced to make a choice about her loyalties.</t>
  </si>
  <si>
    <t>16.17[30]</t>
  </si>
  <si>
    <t>In an episode told from the point-of-view of the "monster", a fast-food employee with unusual cravings becomes the focus of an FBI investigation. The victims appear with no brain and a suction hole in the forehead.</t>
  </si>
  <si>
    <t>15.09[30]</t>
  </si>
  <si>
    <t>An associate of the Millennium Group, which believes the apocalypse will happen on the new year of 2000, resurrects the dead for use in the bringing about of the apocalypse, and Mulder and Scully have to ask the help of criminal profiler Frank Black, a man who has former experience with the shadowy group.</t>
  </si>
  <si>
    <t>12.71[30]</t>
  </si>
  <si>
    <t>When a school student becomes the prime suspect in the bizarre murder of a police officer, Mulder and Scully are sent to investigate. They discover that the boy and a couple of friends have been playing with the ability to accelerate their movements to a frequency the human eye can't perceive.</t>
  </si>
  <si>
    <t>14.49[30]</t>
  </si>
  <si>
    <t>After being thrown off a building and surviving, Henry Weems, who appears to be the luckiest man in the world, attracts the attention of Mulder and Scully. But, if he is so lucky, why is he on the run from the mob, and why is everyone around him so unlucky?</t>
  </si>
  <si>
    <t>15.63[30]</t>
  </si>
  <si>
    <t>Reverend Orison releases Donnie Pfaster, Scully's former kidnapper, as seen in the second season episode "Irresistible", from jail in the hopes of passing judgment on him. What he discovers instead is that he has released pure evil, and it's headed for Scully.</t>
  </si>
  <si>
    <t>16.18[30]</t>
  </si>
  <si>
    <t>The Amazing Maleeni, a small-time magician, performs an amazing feat to impress a hecklerâ€”he turns his head 360 degrees. So when he is later found without a head at all, Mulder and Scully arrive on the case and discover an angry ex-con, an unimpressed rival, and Maleeni's twin brother all seem to have something to do with the plan to rob a major bank.</t>
  </si>
  <si>
    <t>13.86[30]</t>
  </si>
  <si>
    <t>When a small town church is the site of a number of ritualistic-like murders, fingers are pointed to the Church of God with Signs and Wonders, a church where the Bible is read literally, and punishment is dealt deftly. But soon the agents realize that the difference between the peaceful religious and the fanatics may not be very much at all.</t>
  </si>
  <si>
    <t>13.95[30]</t>
  </si>
  <si>
    <t>While investigating the bizarre disappearance of a young girl from her home, Mulder becomes obsessed with a number of children who have vanished in similar ways. Scully's fears that he is emotionally involved due to his sister's disappearance 27 years earlier are heightened when Mulder's mother dies, apparently of suicide.</t>
  </si>
  <si>
    <t>15.35[30]</t>
  </si>
  <si>
    <t>As Mulder is forced to accept that his mother's death was by her own hand, he is led by a man whose son disappeared years earlier to another truthâ€”that his sister may be among the souls taken by 'walk-ins', saving the souls of children doomed to live unhappy lives. Together, they embark on a journey that will reveal to Mulder the truth about his sister's disappearance.</t>
  </si>
  <si>
    <t>16.56[30]</t>
  </si>
  <si>
    <t>A filming of an episode of COPS gets in the way of the collaborative effort between the FBI and the local police department. Mulder later finds out that the monster feeds on fear. While Mulder embraces the publicity, Scully is not so sure of it. The episode was filmed as if it were an authentic episode of the TV series COPS.</t>
  </si>
  <si>
    <t>15.31[30]</t>
  </si>
  <si>
    <t>The Lone Gunmen summon Mulder and Scully to the headquarters of a video game design company when the new virtual-reality game, which the Gunmen helped design, is taken over by a bizarre female computer character whose power is much more than virtual.</t>
  </si>
  <si>
    <t>11.91[30]</t>
  </si>
  <si>
    <t>After a prominent doctor discovers his father-in-law dead and the word "Theef" written on the wall in blood, Mulder suspects hexcraft may be the source of threats against the doctor's family.</t>
  </si>
  <si>
    <t>11.99[30]</t>
  </si>
  <si>
    <t>After a young boy with cancer, whose parents do not believe in medical treatment because it is against God's will, recovers miraculously, Scully is intrigued. What she soon discovers is that his cure is not miraculous, but scientific. Eager, if wary, to learn of the truth behind his secrets, Scully agrees to travel with the Cigarette Smoking Man to get the cure to all mankind's diseases.</t>
  </si>
  <si>
    <t>12.89[30]</t>
  </si>
  <si>
    <t>Mulder investigates what appears to be a case of a missing woman from a small town, but soon turns out to be a murder by a spirit summoned from the underworld. Scully, meanwhile, must endure an uncomfortable stakeout.</t>
  </si>
  <si>
    <t>12.18[30]</t>
  </si>
  <si>
    <t>While Mulder is away in England, Scully is led by coincidences, chance, fate and possibly a higher power to a married man with whom she had an affair during medical school, and a look at the life she didn't choose, forcing her to make choices about her future.</t>
  </si>
  <si>
    <t>10.81[30]</t>
  </si>
  <si>
    <t>While protecting a man due to testify against the Morley cigarette company, Skinner is horrified when the witness dies mysteriously. What the agents soon discover is that a new brand of cigarette has a dangerous secret.</t>
  </si>
  <si>
    <t>12.88[30]</t>
  </si>
  <si>
    <t>Wayne Federman, an entrepreneurial Hollywood producer and college friend of Skinner, picks up the idea for a film based on the X-Files division, however the agents find that the level of realism in their fictional portrayal is somewhat questionable.</t>
  </si>
  <si>
    <t>11.70[30]</t>
  </si>
  <si>
    <t>Mulder and Scully cross paths with a pair of doppelgangers whose close proximity yields unlimited mayhem. Splitting up in two, the agents try to find out "why" and "what" they are doing.</t>
  </si>
  <si>
    <t>12.79[30]</t>
  </si>
  <si>
    <t>Mulder and Scully's encounter with a man and his handicapped brother lead them to an indifferent genie whose willingness to grant wishes belies a deeper motive.</t>
  </si>
  <si>
    <t>15.26[30]</t>
  </si>
  <si>
    <t>Mulder and Scully return to the site of their first investigation together when a series of abductions take place. However, Scully's failing health, and Mulder's concern that she is in danger, cause him to take her off the case. Meanwhile, the Cigarette-Smoking Manâ€”on his deathbedâ€”reunites with Marita Covarrubias and Krycek in an attempt to revive the project.</t>
  </si>
  <si>
    <t>15.87[24]</t>
  </si>
  <si>
    <t>An FBI taskforce is organized to hunt for Fox Mulder but Dana Scully suspects the taskforce leader, Special Agent John Doggett, and instead chooses to search for her lost partner with Walter Skinner.</t>
  </si>
  <si>
    <t>15.1[25]</t>
  </si>
  <si>
    <t>At a remote school in the Arizona desert, Doggett, Scully, Gibson and Skinner â€“ as well as a host of students and agents â€“ do not know whom to trust as the bounty hunter works among them; and â€“ in a spaceship close by â€“ Mulder is experimented on.</t>
  </si>
  <si>
    <t>13.3[25]</t>
  </si>
  <si>
    <t>Having been assigned to the X-Files, John Doggett joins Scully to investigate a series of gruesome killings that appear to be the work of a bat-like creature. This being their first case together, Scully and Doggett find that their investigative techniques are less than similar.</t>
  </si>
  <si>
    <t>13.6[25]</t>
  </si>
  <si>
    <t>Working alone, Scully pursues a cult that worship a slug-like organism; but in her efforts to save an injured stranger, she discovers she's in over her head.</t>
  </si>
  <si>
    <t>13.9[25]</t>
  </si>
  <si>
    <t>Having been kidnapped for ten years, a little boy mysteriously reappears but has not aged one bit. While the case stirs up painful memories for Doggett, suspicion stirs that the boy is not all he seems.</t>
  </si>
  <si>
    <t>13.2[25]</t>
  </si>
  <si>
    <t>After his wife is murdered, a lawyer friend of Doggett's tries to clear his name of the crime but the days regress backwards.</t>
  </si>
  <si>
    <t>12.37[26]</t>
  </si>
  <si>
    <t>Doggett and Skinner work to avert the murderous spree of a religious cult leader, while Scully takes time off to deal with the early stages of her pregnancy.</t>
  </si>
  <si>
    <t>The fatal shooting of a realtor while alone in a cinderblock jail cell has Doggett hoping motive will yield more than method, but they soon learn that there is more to this case than meets the eye.</t>
  </si>
  <si>
    <t>11.7[25]</t>
  </si>
  <si>
    <t>Doggett and Scully encounter a dead man who is still living â€“ only somewhat changed. What they discover is a man made of metal, enacting vengeance on those he believes created him.</t>
  </si>
  <si>
    <t>11.8[27]</t>
  </si>
  <si>
    <t>When a mystic smuggles himself out of India, Scully and Doggett give chase as his murderous spree starts terrorizing two families in suburban Washington, D.C. But Scully soon comes upon a crisis of faith when she realizes how dissimilar her techniques are from Mulder, even as she tries to be the believer.</t>
  </si>
  <si>
    <t>14.6[28]</t>
  </si>
  <si>
    <t>Doggett comes upon an old case about a professed 'soul-eater' that Mulder kept secret from Scully, which he hopes will ultimately prove the truth behind Mulder's abduction.</t>
  </si>
  <si>
    <t>13.8[25]</t>
  </si>
  <si>
    <t>A string of bizarre deaths in the tunnels of the Boston subway system sees Doggett join a team of professionals underground to investigate. Meanwhile, Scully has to defy the train authorities above land, who are determined to get the trains up and running within hours.</t>
  </si>
  <si>
    <t>16.0[29]</t>
  </si>
  <si>
    <t>Scully becomes personally involved when she encounters several women who had no way of naturally conceiving but who claim to have been abducted and impregnated with alien babies.</t>
  </si>
  <si>
    <t>16.9[30]</t>
  </si>
  <si>
    <t>Doggett calls on another agent, Monica Reyes, to assist in the Mulder case, but Scully's fears about finding him come to a head with the sudden recovery of abductees seized at the same time.</t>
  </si>
  <si>
    <t>12.4[31]</t>
  </si>
  <si>
    <t>Three months after Mulder's funeral, a former abductee awakens from the dead and Scully pins her hopes on resurrecting her partner. Meanwhile, Alex Krycek offers Skinner a loathsome deal which he claims can save Mulder's life.</t>
  </si>
  <si>
    <t>Mulder secretly conducts his own investigation after a man is gunned down on the White House lawn attempting to inform the President of a planned alien invasion. However, he is soon in over his head as he tries to expose further evidence of colonization.</t>
  </si>
  <si>
    <t>12.46[32]</t>
  </si>
  <si>
    <t>Reyes enlists Mulder's help investigating a killer's connection to the unsolved homicide of Doggett's son but Mulder soon finds himself clashing with Doggett.</t>
  </si>
  <si>
    <t>11.8[25]</t>
  </si>
  <si>
    <t>Mulder and Doggett are asked to investigate several deaths aboard an oil rig, but Mulder is convinced the rig is carrying an alien black oil; meanwhile a heavily pregnant Scully attempts to protect Mulder in absentia.</t>
  </si>
  <si>
    <t>12.7[25]</t>
  </si>
  <si>
    <t>With Scully on maternity leave, Doggett is paired with an enthusiastic young agent named Layla Harrison who knows everything about the X-Files, and her apotheosis of Mulder and Scully leads to him learning a thing or two. But when Harrison and Doggett disappear, Mulder defies orders in an attempt to find them.</t>
  </si>
  <si>
    <t>12.8[25]</t>
  </si>
  <si>
    <t>Mulder, Skinner and Doggett come up against the horrible consequences of the Syndicate's pact with the aliens, as a hybrid attempts to erase all evidence of the tests â€“ including Scully's soon-to-be-born baby. The men call on Reyes, and â€“ reluctantly â€“ Alex Krycek to help them.</t>
  </si>
  <si>
    <t>14.00[33]</t>
  </si>
  <si>
    <t>Mulder, Doggett and Skinner face off with the alien replicants as they desperately try to expose the conspiracy within the FBI. Meanwhile Scully goes into labor in a remote location, but Reyes soon learns they may be no safer there.</t>
  </si>
  <si>
    <t>"The show has been Mulder's quest for the truth. It was that for seven years and for part of the eighth year. But I really think that with the introduction of John Doggett last year, [...] a baton was passed [...] literally he [Mulder] handed over the X-Files office to Doggett."</t>
  </si>
  <si>
    <t>â€” Frank Spotnitz talking about the possibility of a "Mulder-less" season.[2]</t>
  </si>
  <si>
    <t>16.19[9]</t>
  </si>
  <si>
    <t>Mulder is contacted by Scully at the behest of FBI Assistant Director Walter Skinner, who wants him to meet a right-wing online webcaster named Tad O'Malley. O'Malley claims that the idea of an alien invasion is just a smoke-screen for nefarious government doings, and he claims to have proof.</t>
  </si>
  <si>
    <t>9.67[10]</t>
  </si>
  <si>
    <t>With the X-Files now re-opened, Mulder and Scully are assigned to investigate the mysterious suicide death of a geneticist. Their search leads them to a research facility where extreme genetic experimentation has bred subjects possessing strange powers.</t>
  </si>
  <si>
    <t>8.37[11]</t>
  </si>
  <si>
    <t>Mulder and Scully investigate mysterious killings seemingly perpetrated by a were-monster. Eventually, Mulder meets said "monster", a lizard-creature, who, after having been bitten by a human, turns into a human during the day.</t>
  </si>
  <si>
    <t>8.31[12]</t>
  </si>
  <si>
    <t>Scully returns home to cope with a personal tragedy leaving Mulder to solve a homicide that doesn't seem to have been committed by human hands.</t>
  </si>
  <si>
    <t>7.07[13]</t>
  </si>
  <si>
    <t>When an art gallery that's showing potentially offensive artwork is bombed, Mulder and Scully seek some way to communicate with the comatose bomber in order to prevent a future attack. Scully seeks answers from neuroscience and Mulder from mysticism.</t>
  </si>
  <si>
    <t>7.60[14]</t>
  </si>
  <si>
    <t>The investigations that Mulder and Scully previously began with conspiracy theorist Tad Oâ€™Malley have awakened powerful enemies. A widespread panic begins as people all over the country suddenly start falling gravely ill, and Scully must look within to try and find a cure. Meanwhile, Mulder confronts the man whom he believes to be behind it all, but another figure from Mulder and Scullyâ€™s past may prove to be the key to their salvation.</t>
  </si>
  <si>
    <t>5.15[9]</t>
  </si>
  <si>
    <t>Scully is hospitalized after having a seizure brought on by a vision of the future that involved William, her and Mulder's son. Mulder sets out to investigate, inadvertently crossing paths with former Syndicate members Mr. Y and Erika Price, whose mission is to colonize the universe. Walter Skinner is detained by Monica Reyes and the Smoking Man, who offers protection against the coming human-alien war. Skinner seems only interested in helping Mulder and Scully, by looking for William. The Smoking Man reveals that he fathered William by pairing his DNA with aliens and impregnating Scully.</t>
  </si>
  <si>
    <t>3.95[10]</t>
  </si>
  <si>
    <t>Mulder and Scully are contacted by the virtual consciousness of Richard Langly, which is part of an NSA simulation designed to come to life when participants die. Langly asks his friends to shut down the program because the entities there have become digital slaves and their ideas are being harvested. Mulder discovers that Erika Price is responsible for the simulation and is using it to aid with her own agenda. He buys some time for Scully, who manages to turn off the simulation's servers, which later cannot be found once an FBI team returns to investigate.</t>
  </si>
  <si>
    <t>3.95[11]</t>
  </si>
  <si>
    <t>Following up on several deaths in which the victims were being stalked by their doppelgÃ¤ngers, Mulder and Scully investigate the Poundstone twins, whose telepathic game of Hangman using people's names proves deadly.</t>
  </si>
  <si>
    <t>3.87[12]</t>
  </si>
  <si>
    <t>Reginald Murgatroid covertly meets with Mulder and Scully to discuss the Mandela Effect, their perceived reality, and the origins of The X-Files, including his being part of their team.</t>
  </si>
  <si>
    <t>3.64[13]</t>
  </si>
  <si>
    <t>Two teenagers attack one another, each believing the other is a monster; Scully experiences sleep paralysis. The two events are connected, leading Mulder and Scully to their son William.</t>
  </si>
  <si>
    <t>3.74[14]</t>
  </si>
  <si>
    <t>Mulder and Scully travel to Mud Lick, a small town in rural Kentucky in search of Walter Skinner, who has disappeared without warning. There they find the town on the verge of hysteria following a series of suspicious deaths, unexplained illnesses and rumours of a monster lurking on the town's outskirts.</t>
  </si>
  <si>
    <t>"Rm9sbG93ZXJz"[nb 1]</t>
  </si>
  <si>
    <t>3.23[16]</t>
  </si>
  <si>
    <t>Mulder and Scully dine in a fully automated sushi restaurant. When the hardware starts to glitch, things go awry and they both find themselves hunted by diverse robots. Faced with an overwhelming and life-threatening force, they soon run out of options.</t>
  </si>
  <si>
    <t>3.46[17]</t>
  </si>
  <si>
    <t>After a brutal animal attack of a little boy in Connecticut, Mulder and Scully discover the town has dark secrets involving the dark forces of witchcraft.</t>
  </si>
  <si>
    <t>3.01[18]</t>
  </si>
  <si>
    <t>When a man is abducted and stripped of his organs, Mulder and Scully find evidence that suggests the crime is a ritual killing. Their investigation leads them to a cult headed by Barbara Beaumont, a reclusive former television star, and her partner Randolph Luvenis. The cult have been consuming the organs of the victims and surgically conjoining themselves together to try and reverse the ageing process.</t>
  </si>
  <si>
    <t>3.43[19]</t>
  </si>
  <si>
    <t>Mulder and Scully continue to search for their long lost son, William, while Cigarette Smoking Man pushes to find the secret of the boy and his powers.</t>
  </si>
  <si>
    <t>September 10, 1993</t>
  </si>
  <si>
    <t>September 17, 1993</t>
  </si>
  <si>
    <t>September 24, 1993</t>
  </si>
  <si>
    <t>October 1, 1993</t>
  </si>
  <si>
    <t>October 8, 1993</t>
  </si>
  <si>
    <t>October 22, 1993</t>
  </si>
  <si>
    <t>October 29, 1993</t>
  </si>
  <si>
    <t>November 5, 1993</t>
  </si>
  <si>
    <t>November 12, 1993</t>
  </si>
  <si>
    <t>November 19, 1993</t>
  </si>
  <si>
    <t>December 10, 1993</t>
  </si>
  <si>
    <t>December 17, 1993</t>
  </si>
  <si>
    <t>January 7, 1994</t>
  </si>
  <si>
    <t>January 21, 1994</t>
  </si>
  <si>
    <t>February 4, 1994</t>
  </si>
  <si>
    <t>February 11, 1994</t>
  </si>
  <si>
    <t>February 18, 1994</t>
  </si>
  <si>
    <t>March 18, 1994</t>
  </si>
  <si>
    <t>April 1, 1994</t>
  </si>
  <si>
    <t>April 15, 1994</t>
  </si>
  <si>
    <t>April 22, 1994</t>
  </si>
  <si>
    <t>April 29, 1994</t>
  </si>
  <si>
    <t>May 6, 1994</t>
  </si>
  <si>
    <t>May 13, 1994</t>
  </si>
  <si>
    <t>September 16, 1994</t>
  </si>
  <si>
    <t>September 23, 1994</t>
  </si>
  <si>
    <t>September 30, 1994</t>
  </si>
  <si>
    <t>October 7, 1994</t>
  </si>
  <si>
    <t>October 14, 1994</t>
  </si>
  <si>
    <t>October 21, 1994</t>
  </si>
  <si>
    <t>November 4, 1994</t>
  </si>
  <si>
    <t>November 11, 1994</t>
  </si>
  <si>
    <t>November 18, 1994</t>
  </si>
  <si>
    <t>December 9, 1994</t>
  </si>
  <si>
    <t>December 16, 1994</t>
  </si>
  <si>
    <t>January 6, 1995</t>
  </si>
  <si>
    <t>January 13, 1995</t>
  </si>
  <si>
    <t>January 27, 1995</t>
  </si>
  <si>
    <t>February 3, 1995</t>
  </si>
  <si>
    <t>February 10, 1995</t>
  </si>
  <si>
    <t>February 17, 1995</t>
  </si>
  <si>
    <t>February 24, 1995</t>
  </si>
  <si>
    <t>March 10, 1995</t>
  </si>
  <si>
    <t>March 31, 1995</t>
  </si>
  <si>
    <t>April 14, 1995</t>
  </si>
  <si>
    <t>April 28, 1995</t>
  </si>
  <si>
    <t>May 5, 1995</t>
  </si>
  <si>
    <t>May 12, 1995</t>
  </si>
  <si>
    <t>May 19, 1995</t>
  </si>
  <si>
    <t>September 22, 1995</t>
  </si>
  <si>
    <t>September 29, 1995</t>
  </si>
  <si>
    <t>October 6, 1995</t>
  </si>
  <si>
    <t>October 13, 1995</t>
  </si>
  <si>
    <t>October 20, 1995</t>
  </si>
  <si>
    <t>November 3, 1995</t>
  </si>
  <si>
    <t>November 10, 1995</t>
  </si>
  <si>
    <t>November 17, 1995</t>
  </si>
  <si>
    <t>November 24, 1995</t>
  </si>
  <si>
    <t>December 1, 1995</t>
  </si>
  <si>
    <t>December 15, 1995</t>
  </si>
  <si>
    <t>January 5, 1996</t>
  </si>
  <si>
    <t>January 26, 1996</t>
  </si>
  <si>
    <t>February 2, 1996</t>
  </si>
  <si>
    <t>February 9, 1996</t>
  </si>
  <si>
    <t>February 16, 1996</t>
  </si>
  <si>
    <t>February 23, 1996</t>
  </si>
  <si>
    <t>March 8, 1996</t>
  </si>
  <si>
    <t>March 29, 1996</t>
  </si>
  <si>
    <t>April 12, 1996</t>
  </si>
  <si>
    <t>April 26, 1996</t>
  </si>
  <si>
    <t>May 3, 1996</t>
  </si>
  <si>
    <t>May 10, 1996</t>
  </si>
  <si>
    <t>May 17, 1996</t>
  </si>
  <si>
    <t>October 4, 1996</t>
  </si>
  <si>
    <t>October 11, 1996</t>
  </si>
  <si>
    <t>October 18, 1996</t>
  </si>
  <si>
    <t>October 27, 1996</t>
  </si>
  <si>
    <t>November 3, 1996</t>
  </si>
  <si>
    <t>November 10, 1996</t>
  </si>
  <si>
    <t>November 17, 1996</t>
  </si>
  <si>
    <t>November 24, 1996</t>
  </si>
  <si>
    <t>December 1, 1996</t>
  </si>
  <si>
    <t>December 15, 1996</t>
  </si>
  <si>
    <t>January 12, 1997</t>
  </si>
  <si>
    <t>January 26, 1997</t>
  </si>
  <si>
    <t>February 2, 1997</t>
  </si>
  <si>
    <t>February 9, 1997</t>
  </si>
  <si>
    <t>February 16, 1997</t>
  </si>
  <si>
    <t>February 23, 1997</t>
  </si>
  <si>
    <t>March 16, 1997</t>
  </si>
  <si>
    <t>March 23, 1997</t>
  </si>
  <si>
    <t>April 13, 1997</t>
  </si>
  <si>
    <t>April 20, 1997</t>
  </si>
  <si>
    <t>April 27, 1997</t>
  </si>
  <si>
    <t>May 4, 1997</t>
  </si>
  <si>
    <t>May 11, 1997</t>
  </si>
  <si>
    <t>May 18, 1997</t>
  </si>
  <si>
    <t>November 8, 1998</t>
  </si>
  <si>
    <t>November 15, 1998</t>
  </si>
  <si>
    <t>November 22, 1998</t>
  </si>
  <si>
    <t>November 29, 1998</t>
  </si>
  <si>
    <t>December 6, 1998</t>
  </si>
  <si>
    <t>December 13, 1998</t>
  </si>
  <si>
    <t>January 3, 1999</t>
  </si>
  <si>
    <t>January 10, 1999</t>
  </si>
  <si>
    <t>January 17, 1999</t>
  </si>
  <si>
    <t>January 24, 1999</t>
  </si>
  <si>
    <t>February 7, 1999</t>
  </si>
  <si>
    <t>February 14, 1999</t>
  </si>
  <si>
    <t>February 21, 1999</t>
  </si>
  <si>
    <t>February 28, 1999</t>
  </si>
  <si>
    <t>March 7, 1999</t>
  </si>
  <si>
    <t>March 28, 1999</t>
  </si>
  <si>
    <t>April 11, 1999</t>
  </si>
  <si>
    <t>April 18, 1999</t>
  </si>
  <si>
    <t>April 25, 1999</t>
  </si>
  <si>
    <t>May 2, 1999</t>
  </si>
  <si>
    <t>May 9, 1999</t>
  </si>
  <si>
    <t>May 16, 1999</t>
  </si>
  <si>
    <t>November 7, 1999</t>
  </si>
  <si>
    <t>November 14, 1999</t>
  </si>
  <si>
    <t>November 21, 1999</t>
  </si>
  <si>
    <t>November 28, 1999</t>
  </si>
  <si>
    <t>December 5, 1999</t>
  </si>
  <si>
    <t>December 12, 1999</t>
  </si>
  <si>
    <t>January 9, 2000</t>
  </si>
  <si>
    <t>January 16, 2000</t>
  </si>
  <si>
    <t>January 23, 2000</t>
  </si>
  <si>
    <t>February 6, 2000</t>
  </si>
  <si>
    <t>February 13, 2000</t>
  </si>
  <si>
    <t>February 20, 2000</t>
  </si>
  <si>
    <t>February 27, 2000</t>
  </si>
  <si>
    <t>March 12, 2000</t>
  </si>
  <si>
    <t>March 19, 2000</t>
  </si>
  <si>
    <t>April 2, 2000</t>
  </si>
  <si>
    <t>April 9, 2000</t>
  </si>
  <si>
    <t>April 16, 2000</t>
  </si>
  <si>
    <t>April 30, 2000</t>
  </si>
  <si>
    <t>May 7, 2000</t>
  </si>
  <si>
    <t>May 14, 2000</t>
  </si>
  <si>
    <t>May 21, 2000</t>
  </si>
  <si>
    <t>November 5, 2000</t>
  </si>
  <si>
    <t>November 12, 2000</t>
  </si>
  <si>
    <t>November 19, 2000</t>
  </si>
  <si>
    <t>November 26, 2000</t>
  </si>
  <si>
    <t>December 3, 2000</t>
  </si>
  <si>
    <t>December 10, 2000</t>
  </si>
  <si>
    <t>December 17, 2000</t>
  </si>
  <si>
    <t>January 7, 2001</t>
  </si>
  <si>
    <t>January 14, 2001</t>
  </si>
  <si>
    <t>January 21, 2001</t>
  </si>
  <si>
    <t>February 4, 2001</t>
  </si>
  <si>
    <t>February 11, 2001</t>
  </si>
  <si>
    <t>February 18, 2001</t>
  </si>
  <si>
    <t>February 25, 2001</t>
  </si>
  <si>
    <t>April 1, 2001</t>
  </si>
  <si>
    <t>April 8, 2001</t>
  </si>
  <si>
    <t>April 22, 2001</t>
  </si>
  <si>
    <t>April 29, 2001</t>
  </si>
  <si>
    <t>May 6, 2001</t>
  </si>
  <si>
    <t>May 13, 2001</t>
  </si>
  <si>
    <t>May 20, 2001</t>
  </si>
  <si>
    <t>November 11, 2001</t>
  </si>
  <si>
    <t>November 18, 2001</t>
  </si>
  <si>
    <t>December 2, 2001</t>
  </si>
  <si>
    <t>December 9, 2001</t>
  </si>
  <si>
    <t>December 16, 2001</t>
  </si>
  <si>
    <t>January 6, 2002</t>
  </si>
  <si>
    <t>January 13, 2002</t>
  </si>
  <si>
    <t>January 27, 2002</t>
  </si>
  <si>
    <t>March 3, 2002</t>
  </si>
  <si>
    <t>March 10, 2002</t>
  </si>
  <si>
    <t>March 17, 2002</t>
  </si>
  <si>
    <t>March 31, 2002</t>
  </si>
  <si>
    <t>April 7, 2002</t>
  </si>
  <si>
    <t>April 14, 2002</t>
  </si>
  <si>
    <t>April 21, 2002</t>
  </si>
  <si>
    <t>April 28, 2002</t>
  </si>
  <si>
    <t>May 5, 2002</t>
  </si>
  <si>
    <t>May 12, 2002</t>
  </si>
  <si>
    <t>May 19, 2002</t>
  </si>
  <si>
    <t>January 24, 2016</t>
  </si>
  <si>
    <t>January 25, 2016</t>
  </si>
  <si>
    <t>February 1, 2016</t>
  </si>
  <si>
    <t>February 8, 2016</t>
  </si>
  <si>
    <t>February 15, 2016</t>
  </si>
  <si>
    <t>February 22, 2016</t>
  </si>
  <si>
    <t>January 3, 2018</t>
  </si>
  <si>
    <t>January 10, 2018</t>
  </si>
  <si>
    <t>January 17, 2018</t>
  </si>
  <si>
    <t>January 24, 2018</t>
  </si>
  <si>
    <t>January 31, 2018</t>
  </si>
  <si>
    <t>February 7, 2018</t>
  </si>
  <si>
    <t>February 28, 2018</t>
  </si>
  <si>
    <t>March 7, 2018</t>
  </si>
  <si>
    <t>March 14, 2018</t>
  </si>
  <si>
    <t>March 21, 2018</t>
  </si>
  <si>
    <t>David Duchovny &amp; Howard Gordan</t>
  </si>
  <si>
    <t>Steven Maeda &amp; Daniel Arkin</t>
  </si>
  <si>
    <t>David Duchovny &amp; Frank Spotnitz</t>
  </si>
  <si>
    <t>John Shiban &amp; David Amann</t>
  </si>
  <si>
    <t>Dr. Anne Simon &amp; Dr. Margaret Fearon &amp; Chris Carter</t>
  </si>
  <si>
    <t>"Redux"double-dagger</t>
  </si>
  <si>
    <t>November 2, 1997</t>
  </si>
  <si>
    <t>"Redux II"double-dagger</t>
  </si>
  <si>
    <t>November 9, 1997</t>
  </si>
  <si>
    <t>November 16, 1997</t>
  </si>
  <si>
    <t>November 23, 1997</t>
  </si>
  <si>
    <t>November 30, 1997</t>
  </si>
  <si>
    <t>"Christmas Carol"double-dagger</t>
  </si>
  <si>
    <t>Vince Gilligan &amp; John Shiban &amp; Frank Spotnitz</t>
  </si>
  <si>
    <t>December 7, 1997</t>
  </si>
  <si>
    <t>"Emily"double-dagger</t>
  </si>
  <si>
    <t>December 14, 1997</t>
  </si>
  <si>
    <t>Vince Gilligan &amp; Tim Minear</t>
  </si>
  <si>
    <t>January 4, 1998</t>
  </si>
  <si>
    <t>January 11, 1998</t>
  </si>
  <si>
    <t>Stephen King &amp; Chris Carter</t>
  </si>
  <si>
    <t>February 8, 1998</t>
  </si>
  <si>
    <t>William Gibson &amp; Tom Maddox</t>
  </si>
  <si>
    <t>February 15, 1998</t>
  </si>
  <si>
    <t>February 22, 1998</t>
  </si>
  <si>
    <t>"Patient X"double-dagger</t>
  </si>
  <si>
    <t>March 1, 1998</t>
  </si>
  <si>
    <t>"The Red and the Black"double-dagger</t>
  </si>
  <si>
    <t>March 8, 1998</t>
  </si>
  <si>
    <t>March 29, 1998</t>
  </si>
  <si>
    <t>April 19, 1998</t>
  </si>
  <si>
    <t>Story by : Billy Brown &amp; Dan Angel</t>
  </si>
  <si>
    <t>April 26, 1998</t>
  </si>
  <si>
    <t>May 3, 1998</t>
  </si>
  <si>
    <t>"Folie à Deux"</t>
  </si>
  <si>
    <t>May 10, 1998</t>
  </si>
  <si>
    <t>"The End"double-dagger</t>
  </si>
  <si>
    <t>May 17, 1998</t>
  </si>
  <si>
    <t>Original Air Date</t>
  </si>
  <si>
    <t>US Viewers(MMs)</t>
  </si>
  <si>
    <t>Keyword</t>
  </si>
  <si>
    <t>Category</t>
  </si>
  <si>
    <t>Cigarette</t>
  </si>
  <si>
    <t>Secret Government</t>
  </si>
  <si>
    <t>Government</t>
  </si>
  <si>
    <t>Lone Gunmen</t>
  </si>
  <si>
    <t>Alien</t>
  </si>
  <si>
    <t>Abduction</t>
  </si>
  <si>
    <t>UFO</t>
  </si>
  <si>
    <t>Aircraft</t>
  </si>
  <si>
    <t>SETI</t>
  </si>
  <si>
    <t>Robot</t>
  </si>
  <si>
    <t>A.I.</t>
  </si>
  <si>
    <t>Artificial Intelligence</t>
  </si>
  <si>
    <t>Murder</t>
  </si>
  <si>
    <t>Serial</t>
  </si>
  <si>
    <t>Kill</t>
  </si>
  <si>
    <t>Killings</t>
  </si>
  <si>
    <t>Cult</t>
  </si>
  <si>
    <t>Witch</t>
  </si>
  <si>
    <t>Cults</t>
  </si>
  <si>
    <t>Spontaneous Human Combustion</t>
  </si>
  <si>
    <t>Summary</t>
  </si>
  <si>
    <t>Calculated Field</t>
  </si>
  <si>
    <t>Is Mulder Here?</t>
  </si>
  <si>
    <t>Location</t>
  </si>
  <si>
    <t>Latitude</t>
  </si>
  <si>
    <t>Longitude</t>
  </si>
  <si>
    <t>Mountain Home Air Force Base</t>
  </si>
  <si>
    <t>Baltimore, Marlyand</t>
  </si>
  <si>
    <t>Sioux City, Iowa</t>
  </si>
  <si>
    <t>Atlantic City, New Jersey</t>
  </si>
  <si>
    <t>Philadelphia, Pennsylvania</t>
  </si>
  <si>
    <t>Arlington, Virginia</t>
  </si>
  <si>
    <t>Icy Cape, Alaska</t>
  </si>
  <si>
    <t>Merritt Island, Florida</t>
  </si>
  <si>
    <t>Townsend, Wisconsin</t>
  </si>
  <si>
    <t>Greenwich, Connecticut</t>
  </si>
  <si>
    <t>Bosham,  West Sussex, England</t>
  </si>
  <si>
    <t>Raleigh, North Carolina</t>
  </si>
  <si>
    <t>Steveston, Massachusetts</t>
  </si>
  <si>
    <t>Quantico, Virginia</t>
  </si>
  <si>
    <t>Allenwood, Pennsylvania</t>
  </si>
  <si>
    <t>Mattawa, Washington</t>
  </si>
  <si>
    <t>Clarksville, Tennessee</t>
  </si>
  <si>
    <t>Browning, Montana</t>
  </si>
  <si>
    <t>Quinault, Washington</t>
  </si>
  <si>
    <t>Buffalo, New York</t>
  </si>
  <si>
    <t>Colton, Washington</t>
  </si>
  <si>
    <t>Gaithersburg, Maryland</t>
  </si>
  <si>
    <t>Newark, New Jersey</t>
  </si>
  <si>
    <t>Franklin, Pennsylvania</t>
  </si>
  <si>
    <t>Pulaski, Virginia</t>
  </si>
  <si>
    <t>Los Angeles, California</t>
  </si>
  <si>
    <t>Bend, Oregon</t>
  </si>
  <si>
    <t>Delta, Wisconsin</t>
  </si>
  <si>
    <t>Worcester, Massachusetts</t>
  </si>
  <si>
    <t>Oregon, Missouri</t>
  </si>
  <si>
    <t>Saint Paul, Minnesota</t>
  </si>
  <si>
    <t>Milford, New Hampshire</t>
  </si>
  <si>
    <t>Scranton, Pennsylvania</t>
  </si>
  <si>
    <t>Paulatuk, Northwest Territories, Canada</t>
  </si>
  <si>
    <t>Fairfield, Idaho</t>
  </si>
  <si>
    <t>Norwegian Sea</t>
  </si>
  <si>
    <t>Gibsonton, Florida</t>
  </si>
  <si>
    <t>Charlottesville, Virginia</t>
  </si>
  <si>
    <t>Dinwiddie, Virginia</t>
  </si>
  <si>
    <t>Richmond, Virginia</t>
  </si>
  <si>
    <t>Window Rock, Arizona</t>
  </si>
  <si>
    <t>Newcomb, New Mexico</t>
  </si>
  <si>
    <t>Connerville, Oklahoma</t>
  </si>
  <si>
    <t>Lowell, Florida</t>
  </si>
  <si>
    <t>Cleveland, Ohio</t>
  </si>
  <si>
    <t>Fort Howard, Maryland</t>
  </si>
  <si>
    <t>Seattle, Washington</t>
  </si>
  <si>
    <t>Newport News, Virginia</t>
  </si>
  <si>
    <t>Parkersburg, WV</t>
  </si>
  <si>
    <t>Waynesburg, Pennsylvania</t>
  </si>
  <si>
    <t>Millers Falls, Massachusetts</t>
  </si>
  <si>
    <t>Conway, New Hampshire</t>
  </si>
  <si>
    <t>Fairdale, North Dakota</t>
  </si>
  <si>
    <t>Boston, Massachusetts</t>
  </si>
  <si>
    <t>San Francisco, California</t>
  </si>
  <si>
    <t>Kalaloch, WA</t>
  </si>
  <si>
    <t>Blue Ridge, Georgia</t>
  </si>
  <si>
    <t>Braddock Heights, Maryland</t>
  </si>
  <si>
    <t>Arlington County</t>
  </si>
  <si>
    <t>Hinton, Alberta</t>
  </si>
  <si>
    <t>Home, Pennsylvania</t>
  </si>
  <si>
    <t>Traverse City, Michigan</t>
  </si>
  <si>
    <t>Apison, Tennessee</t>
  </si>
  <si>
    <t>Winnetka, Illinois</t>
  </si>
  <si>
    <t>Krasnoyarsk, Krasnoyarsk Krai, Russia</t>
  </si>
  <si>
    <t>Manassas, Virginia</t>
  </si>
  <si>
    <t>Fresno, California</t>
  </si>
  <si>
    <t>Pittsburgh, Pennsylvania</t>
  </si>
  <si>
    <t>Allentown, Pennsylvania</t>
  </si>
  <si>
    <t>Brooklyn, New York</t>
  </si>
  <si>
    <t>Northville, New York</t>
  </si>
  <si>
    <t>Cambridge, Massachusetts</t>
  </si>
  <si>
    <t>Martinsburg, West Virginia</t>
  </si>
  <si>
    <t>Vienna, Virginia</t>
  </si>
  <si>
    <t>Providence, Rhode Island</t>
  </si>
  <si>
    <t>Saint Elias Mountains, British Columbia, Canada</t>
  </si>
  <si>
    <t>"Nothing Important Happened Today"double-dagger</t>
  </si>
  <si>
    <t>Chris Carter &amp; Frank Spotnitz</t>
  </si>
  <si>
    <t>10.6[23]</t>
  </si>
  <si>
    <t>John Doggett begins his investigation of Deputy Director Alvin Kersh and search for Fox Mulder.</t>
  </si>
  <si>
    <t>"Nothing Important Happened Today II"double-dagger</t>
  </si>
  <si>
    <t>9.4[23]</t>
  </si>
  <si>
    <t>Shannon McMahon, a former Marine associate of Doggett's, reveals to Doggett that she is a "Super Soldier." This leads them to a clandestine laboratory where secret experiments are taking place aboard a naval ship.</t>
  </si>
  <si>
    <t>"Dæmonicus"</t>
  </si>
  <si>
    <t>8.7[24]</t>
  </si>
  <si>
    <t>With Dana Scully reassigned to the Quantico Training Academy, Doggett and Monica Reyes investigate their first X-File together—a series of satanic ritual killings.</t>
  </si>
  <si>
    <t>8.9[25]</t>
  </si>
  <si>
    <t>A vicious murderer threatens Doggett and Reyes and then vanishes. Doggett is shot and Brad Follmer discovers that Reyes' gun was used.</t>
  </si>
  <si>
    <t>9.9[26]</t>
  </si>
  <si>
    <t>Scully, Doggett and Reyes investigate when a teenager dies while performing a daredevil feat for a television show, but his death is soon revealed to be caused by a disturbing family secret.</t>
  </si>
  <si>
    <t>"Trust No 1"double-dagger</t>
  </si>
  <si>
    <t>8.4[26]</t>
  </si>
  <si>
    <t>Scully is hopeful about reuniting with Mulder when a complete stranger offers new information about what drove him into hiding. Yet her trust in the stranger may place Mulder in even more danger. The tagline of this episode is "They're Watching."</t>
  </si>
  <si>
    <t>8.7[27]</t>
  </si>
  <si>
    <t>With no knowledge of his identity or his past, Doggett is found wandering a dusty Mexican town. While he struggles to piece together his memory, he finds himself embroiled in a smuggling plot. Across the border Scully and Reyes attempt to find him.</t>
  </si>
  <si>
    <t>7.8[23]</t>
  </si>
  <si>
    <t>Reyes takes the lead while investigating an X-File case surrounding a man found skinned alive. When she discovers that he had visions of a similar thing, she calls on Scully's expertise to help with the investigation.</t>
  </si>
  <si>
    <t>"Provenance"double-dagger</t>
  </si>
  <si>
    <t>9.7[28]</t>
  </si>
  <si>
    <t>When rubbings from the spaceship resurface, the FBI hides its investigation from the X-Files. Meanwhile, Scully is forced to take drastic measures when she discovers a threat to William.</t>
  </si>
  <si>
    <t>"Providence"double-dagger</t>
  </si>
  <si>
    <t>Distrustful of both Skinner and Follmer, Scully circumvents the FBI's investigation into William's kidnapping and performs her own, assisted by Reyes and The Lone Gunmen.</t>
  </si>
  <si>
    <t>8.0[26]</t>
  </si>
  <si>
    <t>Awakening in a surreal hospital—which a companion believes to be Death's Waiting Room—after being hit by a car, a comatose Reyes struggles to wake herself up before her organ donor card is acted upon.</t>
  </si>
  <si>
    <t>7.3[23]</t>
  </si>
  <si>
    <t>Doggett is determined to find an error in the DNA evidence that freed the convicted "Screwdriver Killer", whom he nearly caught in the act 13 years earlier.</t>
  </si>
  <si>
    <t>9.1[29]</t>
  </si>
  <si>
    <t>In the race to catch a serial killer, Scully and Reyes find themselves relying on numerology, their powers of deduction, and a mysterious, card-playing stranger.</t>
  </si>
  <si>
    <t>8.2[26]</t>
  </si>
  <si>
    <t>Special agent Leyla Harrison takes Reyes and Doggett on a drive into the mountains after a woman stabs herself repeatedly and her widowed husband refuses to let anyone see their son.</t>
  </si>
  <si>
    <t>8.6[26]</t>
  </si>
  <si>
    <t>When Morris Fletcher approaches the agents with information related to the "Super Soldiers", they turn to The Lone Gunmen. But the Gunmen are already knee-deep in a bio-terrorist's plot which has links to the mysterious Yves Adele Harlow.</t>
  </si>
  <si>
    <t>"William"double-dagger</t>
  </si>
  <si>
    <t>Story by : David Duchovny &amp; Frank Spotnitz &amp; Chris Carter</t>
  </si>
  <si>
    <t>9.3[30]</t>
  </si>
  <si>
    <t>Teleplay by : Chris Carter</t>
  </si>
  <si>
    <t>Doggett finds a strange, disfigured man in the X-Files office and, on a whim of Scully's, they test his DNA. The surprising answers they find become even more surprising when William's life is put on the line.</t>
  </si>
  <si>
    <t>Story by : John Shiban &amp; David Amann</t>
  </si>
  <si>
    <t>Teleplay by : David Amann</t>
  </si>
  <si>
    <t>When one of Scully's students displays an inordinate ability to profile serial killers, his insights reopen the homicide case of Doggett's son, Luke.</t>
  </si>
  <si>
    <t>10.4[31]</t>
  </si>
  <si>
    <t>Doggett, Reyes, Scully and Skinner stumble on to a bizarre homicide case where the main suspect is Oliver Martin, a man with an unusual obsession with The Brady Bunch.</t>
  </si>
  <si>
    <t>"The Truth"double-dagger</t>
  </si>
  <si>
    <t>9ABX19</t>
  </si>
  <si>
    <t>13.25[32]</t>
  </si>
  <si>
    <t>After not knowing Mulder's whereabouts for the last year, Skinner and Scully learn he's being held for the homicide of a military man he couldn't possibly have killed: Knowle Rohrer, one of the government's secret "Super Soldiers." Mulder breaks out of prison with the help of Skinner, Reyes, Doggett, Scully and Alvin Kersh. Mulder and Scully travel to New Mexico where Black helicopters destroy an Anasazi cliff dwelling ruin along with the Cigarette Smoking Man.</t>
  </si>
  <si>
    <t>Pine Bluff, Arkansas</t>
  </si>
  <si>
    <t>Apalachicola National Forest, Florida</t>
  </si>
  <si>
    <t>Annapolis, Maryland</t>
  </si>
  <si>
    <t>San Diego, California</t>
  </si>
  <si>
    <t>Occoquan, Virginia</t>
  </si>
  <si>
    <t>Castleton Township, Michigan</t>
  </si>
  <si>
    <t>Rockland, Maine</t>
  </si>
  <si>
    <t>Washington, D.C.</t>
  </si>
  <si>
    <t>Forney, TX</t>
  </si>
  <si>
    <t>North Vancouver, British Columbia, Canada</t>
  </si>
  <si>
    <t>Caledonia, Wisconsin</t>
  </si>
  <si>
    <t>Wilmington, Delaware</t>
  </si>
  <si>
    <t>Alexandria, Virginia</t>
  </si>
  <si>
    <t>Kansas City, Missouri</t>
  </si>
  <si>
    <t>Vancouver, British Columbia, Canada</t>
  </si>
  <si>
    <t>Phoenix, Arizona</t>
  </si>
  <si>
    <t>Buhl, Idaho</t>
  </si>
  <si>
    <t>Bermuda Triangle</t>
  </si>
  <si>
    <t>Rachel, Nevada</t>
  </si>
  <si>
    <t>Roanoke, Virginia</t>
  </si>
  <si>
    <t>Sycamore, Kansas</t>
  </si>
  <si>
    <t>Goodland, Florida</t>
  </si>
  <si>
    <t>Stringer, Mississippi</t>
  </si>
  <si>
    <t>Roswell, New Mexico</t>
  </si>
  <si>
    <t>Las Vegas, Nevada</t>
  </si>
  <si>
    <t>Boone, North Carolina</t>
  </si>
  <si>
    <t>Abidjan, Ivory Coast</t>
  </si>
  <si>
    <t>Costa Mesa, California</t>
  </si>
  <si>
    <t>Woodbridge, Virginia</t>
  </si>
  <si>
    <t>Pittsville, Virginia</t>
  </si>
  <si>
    <t>Chicago, Illinois</t>
  </si>
  <si>
    <t>Marion, Illinois</t>
  </si>
  <si>
    <t>Santa Monica, California</t>
  </si>
  <si>
    <t>Sacramento, California</t>
  </si>
  <si>
    <t>San Rafael, California</t>
  </si>
  <si>
    <t>Montpelier, Vermont</t>
  </si>
  <si>
    <t>Winston-Salem, North Carolina</t>
  </si>
  <si>
    <t>Kansas City, Kansas</t>
  </si>
  <si>
    <t>St. Louis, Missouri</t>
  </si>
  <si>
    <t>Roseburg, Oregon</t>
  </si>
  <si>
    <t>Eagar, Arizona</t>
  </si>
  <si>
    <t>Burley, Idaho</t>
  </si>
  <si>
    <t>Sugarville, Utah</t>
  </si>
  <si>
    <t>Durant, Oklahoma</t>
  </si>
  <si>
    <t>Muncie, Indiana</t>
  </si>
  <si>
    <t>Cheverly, Maryland</t>
  </si>
  <si>
    <t>Shamokin, Pennsylvania</t>
  </si>
  <si>
    <t>Helena, Montana</t>
  </si>
  <si>
    <t>New Orleans, Louisiana</t>
  </si>
  <si>
    <t>Ellicott, New York</t>
  </si>
  <si>
    <t>Weston, West Virginia</t>
  </si>
  <si>
    <t>Sherman Oaks, Los Angeles, California</t>
  </si>
  <si>
    <t>Villa Hidalgo, Jalisco, Mexico</t>
  </si>
  <si>
    <t>Lawrenceville, Virginia</t>
  </si>
  <si>
    <t>Calgary, Alberta, Canada</t>
  </si>
  <si>
    <t>Fairhope, Pennsylvania</t>
  </si>
  <si>
    <t>Miami Beach, Florida</t>
  </si>
  <si>
    <t>Mendota, Minnesota</t>
  </si>
  <si>
    <t>Van Nuys, Los Angeles, California</t>
  </si>
  <si>
    <t>Mount Weather Emergency Operations Center, Virginia</t>
  </si>
  <si>
    <t>Low Moor, Virginia</t>
  </si>
  <si>
    <t>Sherwood, Oregon</t>
  </si>
  <si>
    <t>Uvalde, Texas</t>
  </si>
  <si>
    <t>Farmville, Virginia</t>
  </si>
  <si>
    <t>Mud Lick, Kentucky</t>
  </si>
  <si>
    <t>East Windsor, Connecticut</t>
  </si>
  <si>
    <t>The Bronx, New York, New York</t>
  </si>
  <si>
    <t>New York, New York</t>
  </si>
  <si>
    <t>Roseburg Oregon</t>
  </si>
  <si>
    <t>Baltimore Marlyand</t>
  </si>
  <si>
    <t>Sioux City Iowa</t>
  </si>
  <si>
    <t>Atlantic City New Jersey</t>
  </si>
  <si>
    <t>Philadelphia Pennsylvania</t>
  </si>
  <si>
    <t>Arlington Virginia</t>
  </si>
  <si>
    <t>Icy Cape Alaska</t>
  </si>
  <si>
    <t>Merritt Island Florida</t>
  </si>
  <si>
    <t>Townsend Wisconsin</t>
  </si>
  <si>
    <t>Greenwich Connecticut</t>
  </si>
  <si>
    <t>Bosham  West Sussex England</t>
  </si>
  <si>
    <t>Raleigh North Carolina</t>
  </si>
  <si>
    <t>Steveston Massachusetts</t>
  </si>
  <si>
    <t>Quantico Virginia</t>
  </si>
  <si>
    <t>Allenwood Pennsylvania</t>
  </si>
  <si>
    <t>Mattawa Washington</t>
  </si>
  <si>
    <t>Clarksville Tennessee</t>
  </si>
  <si>
    <t>Browning Montana</t>
  </si>
  <si>
    <t>Quinault Washington</t>
  </si>
  <si>
    <t>Buffalo New York</t>
  </si>
  <si>
    <t>Colton Washington</t>
  </si>
  <si>
    <t>Gaithersburg Maryland</t>
  </si>
  <si>
    <t>Newark New Jersey</t>
  </si>
  <si>
    <t>Franklin Pennsylvania</t>
  </si>
  <si>
    <t>Pulaski Virginia</t>
  </si>
  <si>
    <t>Los Angeles California</t>
  </si>
  <si>
    <t>Bend Oregon</t>
  </si>
  <si>
    <t>Delta Wisconsin</t>
  </si>
  <si>
    <t>Worcester Massachusetts</t>
  </si>
  <si>
    <t>Oregon Missouri</t>
  </si>
  <si>
    <t>Saint Paul Minnesota</t>
  </si>
  <si>
    <t>Milford New Hampshire</t>
  </si>
  <si>
    <t>Scranton Pennsylvania</t>
  </si>
  <si>
    <t>Paulatuk Northwest Territories Canada</t>
  </si>
  <si>
    <t>Fairfield Idaho</t>
  </si>
  <si>
    <t>Gibsonton Florida</t>
  </si>
  <si>
    <t>Charlottesville Virginia</t>
  </si>
  <si>
    <t>Dinwiddie Virginia</t>
  </si>
  <si>
    <t>Richmond Virginia</t>
  </si>
  <si>
    <t>Pine Bluff Arkansas</t>
  </si>
  <si>
    <t>Window Rock Arizona</t>
  </si>
  <si>
    <t>Newcomb New Mexico</t>
  </si>
  <si>
    <t>Connerville Oklahoma</t>
  </si>
  <si>
    <t>Lowell Florida</t>
  </si>
  <si>
    <t>Cleveland Ohio</t>
  </si>
  <si>
    <t>Fort Howard Maryland</t>
  </si>
  <si>
    <t>Seattle Washington</t>
  </si>
  <si>
    <t>Newport News Virginia</t>
  </si>
  <si>
    <t>Parkersburg WV</t>
  </si>
  <si>
    <t>Waynesburg Pennsylvania</t>
  </si>
  <si>
    <t>Millers Falls Massachusetts</t>
  </si>
  <si>
    <t>Conway New Hampshire</t>
  </si>
  <si>
    <t>Fairdale North Dakota</t>
  </si>
  <si>
    <t>Boston Massachusetts</t>
  </si>
  <si>
    <t>San Francisco California</t>
  </si>
  <si>
    <t>Kalaloch WA</t>
  </si>
  <si>
    <t>Blue Ridge Georgia</t>
  </si>
  <si>
    <t>Braddock Heights Maryland</t>
  </si>
  <si>
    <t>Hinton Alberta</t>
  </si>
  <si>
    <t>Home Pennsylvania</t>
  </si>
  <si>
    <t>Traverse City Michigan</t>
  </si>
  <si>
    <t>Apison Tennessee</t>
  </si>
  <si>
    <t>Winnetka Illinois</t>
  </si>
  <si>
    <t>Krasnoyarsk Krasnoyarsk Krai Russia</t>
  </si>
  <si>
    <t>Manassas Virginia</t>
  </si>
  <si>
    <t>Fresno California</t>
  </si>
  <si>
    <t>Pittsburgh Pennsylvania</t>
  </si>
  <si>
    <t>Allentown Pennsylvania</t>
  </si>
  <si>
    <t>Brooklyn New York</t>
  </si>
  <si>
    <t>Northville New York</t>
  </si>
  <si>
    <t>Cambridge Massachusetts</t>
  </si>
  <si>
    <t>Martinsburg West Virginia</t>
  </si>
  <si>
    <t>Vienna Virginia</t>
  </si>
  <si>
    <t>Providence Rhode Island</t>
  </si>
  <si>
    <t>Saint Elias Mountains British Columbia Canada</t>
  </si>
  <si>
    <t>Apalachicola National Forest Florida</t>
  </si>
  <si>
    <t>Annapolis Maryland</t>
  </si>
  <si>
    <t>San Diego California</t>
  </si>
  <si>
    <t>Occoquan Virginia</t>
  </si>
  <si>
    <t>Castleton Township Michigan</t>
  </si>
  <si>
    <t>Rockland Maine</t>
  </si>
  <si>
    <t>Washington D.C.</t>
  </si>
  <si>
    <t>Forney TX</t>
  </si>
  <si>
    <t>North Vancouver British Columbia Canada</t>
  </si>
  <si>
    <t>Caledonia Wisconsin</t>
  </si>
  <si>
    <t>Wilmington Delaware</t>
  </si>
  <si>
    <t>Alexandria Virginia</t>
  </si>
  <si>
    <t>Kansas City Missouri</t>
  </si>
  <si>
    <t>Vancouver British Columbia Canada</t>
  </si>
  <si>
    <t>Phoenix Arizona</t>
  </si>
  <si>
    <t>Buhl Idaho</t>
  </si>
  <si>
    <t>Rachel Nevada</t>
  </si>
  <si>
    <t>Roanoke Virginia</t>
  </si>
  <si>
    <t>Sycamore Kansas</t>
  </si>
  <si>
    <t>Goodland Florida</t>
  </si>
  <si>
    <t>Stringer Mississippi</t>
  </si>
  <si>
    <t>Roswell New Mexico</t>
  </si>
  <si>
    <t>Las Vegas Nevada</t>
  </si>
  <si>
    <t>Boone North Carolina</t>
  </si>
  <si>
    <t>Abidjan Ivory Coast</t>
  </si>
  <si>
    <t>Costa Mesa California</t>
  </si>
  <si>
    <t>Woodbridge Virginia</t>
  </si>
  <si>
    <t>Pittsville Virginia</t>
  </si>
  <si>
    <t>Chicago Illinois</t>
  </si>
  <si>
    <t>Marion Illinois</t>
  </si>
  <si>
    <t>Santa Monica California</t>
  </si>
  <si>
    <t>Sacramento California</t>
  </si>
  <si>
    <t>San Rafael California</t>
  </si>
  <si>
    <t>Montpelier Vermont</t>
  </si>
  <si>
    <t>Winston-Salem North Carolina</t>
  </si>
  <si>
    <t>Kansas City Kansas</t>
  </si>
  <si>
    <t>St. Louis Missouri</t>
  </si>
  <si>
    <t>Eagar Arizona</t>
  </si>
  <si>
    <t>Burley Idaho</t>
  </si>
  <si>
    <t>Sugarville Utah</t>
  </si>
  <si>
    <t>Durant Oklahoma</t>
  </si>
  <si>
    <t>Muncie Indiana</t>
  </si>
  <si>
    <t>Cheverly Maryland</t>
  </si>
  <si>
    <t>Shamokin Pennsylvania</t>
  </si>
  <si>
    <t>Helena Montana</t>
  </si>
  <si>
    <t>New Orleans Louisiana</t>
  </si>
  <si>
    <t>Ellicott New York</t>
  </si>
  <si>
    <t>Weston West Virginia</t>
  </si>
  <si>
    <t>Sherman Oaks Los Angeles California</t>
  </si>
  <si>
    <t>Villa Hidalgo Jalisco Mexico</t>
  </si>
  <si>
    <t>Lawrenceville Virginia</t>
  </si>
  <si>
    <t>Calgary Alberta Canada</t>
  </si>
  <si>
    <t>Fairhope Pennsylvania</t>
  </si>
  <si>
    <t>Miami Beach Florida</t>
  </si>
  <si>
    <t>Mendota Minnesota</t>
  </si>
  <si>
    <t>Van Nuys Los Angeles California</t>
  </si>
  <si>
    <t>Mount Weather Emergency Operations Center Virginia</t>
  </si>
  <si>
    <t>Low Moor Virginia</t>
  </si>
  <si>
    <t>Sherwood Oregon</t>
  </si>
  <si>
    <t>Uvalde Texas</t>
  </si>
  <si>
    <t>Farmville Virginia</t>
  </si>
  <si>
    <t>Mud Lick Kentucky</t>
  </si>
  <si>
    <t>East Windsor Connecticut</t>
  </si>
  <si>
    <t>The Bronx New York New York</t>
  </si>
  <si>
    <t>New York New York</t>
  </si>
  <si>
    <t>Cities</t>
  </si>
  <si>
    <t>Gulf of Mexico</t>
  </si>
  <si>
    <r>
      <t xml:space="preserve">Location </t>
    </r>
    <r>
      <rPr>
        <i/>
        <sz val="8"/>
        <color theme="1"/>
        <rFont val="Calibri"/>
        <family val="2"/>
        <scheme val="minor"/>
      </rPr>
      <t>(commas removed)</t>
    </r>
  </si>
  <si>
    <t>Jersey Devil</t>
  </si>
  <si>
    <t>Cryptids</t>
  </si>
  <si>
    <t>Deep Throat</t>
  </si>
  <si>
    <t>Digital</t>
  </si>
  <si>
    <t>Chupacabra</t>
  </si>
  <si>
    <t>Humanoid</t>
  </si>
  <si>
    <t>Bigfoot</t>
  </si>
  <si>
    <t>Serpent</t>
  </si>
  <si>
    <t>SeasonEpisode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</si>
</sst>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i/>
      <sz val="8"/>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xf numFmtId="0" fontId="0" fillId="2" borderId="0" xfId="0" applyFill="1"/>
    <xf numFmtId="0" fontId="1" fillId="0" borderId="1" xfId="0" applyFont="1" applyBorder="1" applyAlignment="1">
      <alignment horizontal="center"/>
    </xf>
    <xf numFmtId="2" fontId="0" fillId="3" borderId="0" xfId="0" applyNumberFormat="1" applyFill="1"/>
    <xf numFmtId="0" fontId="0" fillId="3" borderId="0" xfId="0" applyFill="1"/>
    <xf numFmtId="0" fontId="2" fillId="3" borderId="0" xfId="0" applyFont="1" applyFill="1" applyAlignment="1">
      <alignment horizontal="center"/>
    </xf>
    <xf numFmtId="0" fontId="0" fillId="0" borderId="0" xfId="0" applyFill="1"/>
    <xf numFmtId="0" fontId="0" fillId="0" borderId="0" xfId="0" applyNumberFormat="1"/>
  </cellXfs>
  <cellStyles count="1">
    <cellStyle name="Normal" xfId="0" builtinId="0"/>
  </cellStyles>
  <dxfs count="0"/>
  <tableStyles count="0" defaultTableStyle="TableStyleMedium2" defaultPivotStyle="PivotStyleLight16"/>
  <colors>
    <mruColors>
      <color rgb="FFFF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946C2-4187-4D4A-9361-B169CAE09CFA}">
  <dimension ref="B2:Q220"/>
  <sheetViews>
    <sheetView showGridLines="0" tabSelected="1" topLeftCell="A2" zoomScale="85" zoomScaleNormal="85" workbookViewId="0">
      <selection activeCell="E3" sqref="E3:E220"/>
    </sheetView>
  </sheetViews>
  <sheetFormatPr defaultRowHeight="14.5" x14ac:dyDescent="0.35"/>
  <cols>
    <col min="1" max="1" width="2.54296875" customWidth="1"/>
    <col min="3" max="3" width="15.6328125" bestFit="1" customWidth="1"/>
    <col min="4" max="4" width="16.6328125" bestFit="1" customWidth="1"/>
    <col min="5" max="5" width="16.6328125" style="1" customWidth="1"/>
    <col min="6" max="6" width="38.6328125" bestFit="1" customWidth="1"/>
    <col min="7" max="7" width="17.81640625" bestFit="1" customWidth="1"/>
    <col min="8" max="8" width="51.1796875" bestFit="1" customWidth="1"/>
    <col min="9" max="9" width="17.453125" bestFit="1" customWidth="1"/>
    <col min="10" max="10" width="15.453125" bestFit="1" customWidth="1"/>
    <col min="11" max="11" width="190.7265625" customWidth="1"/>
    <col min="12" max="12" width="25.36328125" bestFit="1" customWidth="1"/>
    <col min="13" max="13" width="19.08984375" bestFit="1" customWidth="1"/>
    <col min="14" max="15" width="20.6328125" style="1" customWidth="1"/>
    <col min="16" max="17" width="10.6328125" style="1" customWidth="1"/>
    <col min="18" max="18" width="2.54296875" customWidth="1"/>
  </cols>
  <sheetData>
    <row r="2" spans="2:17" x14ac:dyDescent="0.35">
      <c r="B2" s="3" t="s">
        <v>895</v>
      </c>
      <c r="C2" s="3" t="s">
        <v>896</v>
      </c>
      <c r="D2" s="3" t="s">
        <v>897</v>
      </c>
      <c r="E2" s="3" t="s">
        <v>1973</v>
      </c>
      <c r="F2" s="3" t="s">
        <v>2</v>
      </c>
      <c r="G2" s="3" t="s">
        <v>3</v>
      </c>
      <c r="H2" s="3" t="s">
        <v>4</v>
      </c>
      <c r="I2" s="3" t="s">
        <v>1598</v>
      </c>
      <c r="J2" s="3" t="s">
        <v>1599</v>
      </c>
      <c r="K2" s="3" t="s">
        <v>1622</v>
      </c>
      <c r="L2" s="3" t="s">
        <v>1601</v>
      </c>
      <c r="M2" s="3" t="s">
        <v>1624</v>
      </c>
      <c r="N2" s="3" t="s">
        <v>1625</v>
      </c>
      <c r="O2" s="3" t="s">
        <v>1964</v>
      </c>
      <c r="P2" s="3" t="s">
        <v>1626</v>
      </c>
      <c r="Q2" s="3" t="s">
        <v>1627</v>
      </c>
    </row>
    <row r="3" spans="2:17" x14ac:dyDescent="0.35">
      <c r="B3" s="5">
        <v>1</v>
      </c>
      <c r="C3" s="1">
        <v>1</v>
      </c>
      <c r="D3" s="1">
        <v>1</v>
      </c>
      <c r="E3" s="5" t="str">
        <f>"Seas"&amp;B3&amp;"Ep"&amp;D3</f>
        <v>Seas1Ep1</v>
      </c>
      <c r="F3" s="1" t="s">
        <v>890</v>
      </c>
      <c r="G3" s="1" t="s">
        <v>9</v>
      </c>
      <c r="H3" s="1" t="s">
        <v>10</v>
      </c>
      <c r="I3" s="1" t="s">
        <v>1363</v>
      </c>
      <c r="J3" s="4">
        <v>12</v>
      </c>
      <c r="K3" s="5" t="str">
        <f>VLOOKUP($C3,RawSummariesData!$E$2:$S$439,15,TRUE)</f>
        <v>Agent Dana Scully is assigned to work with Agent Fox Mulder on the X-Files in an attempt to debunk his work on the paranormal. Their first case has them investigating apparent alien abductions. A near comatose man, Billy Miles, is taking his classmates, including Theresa Nemman, into the woods, where they are killed in a flash of bright light.</v>
      </c>
      <c r="L3" s="5" t="str">
        <f t="array" ref="L3">IFERROR(INDEX(Keywords!$C$3:$C$26,MATCH(TRUE,ISNUMBER(SEARCH(Keywords!$B$3:$B$26,$K3)),0)),"'Monster of the Week'/Other")</f>
        <v>Alien</v>
      </c>
      <c r="M3" s="5" t="str">
        <f t="shared" ref="M3:M66" si="0">IF(ISNUMBER(SEARCH("Dogget",K3))=TRUE,"Mulder is not here",IF(ISNUMBER(SEARCH("Mulder",K3))=TRUE,"Mulder is here","Mulder might be here"))</f>
        <v>Mulder is here</v>
      </c>
      <c r="N3" s="2" t="s">
        <v>1822</v>
      </c>
      <c r="O3" s="2" t="s">
        <v>1822</v>
      </c>
      <c r="P3" s="4">
        <f>VLOOKUP($O3,Coordinates!$B$1:$D$146,2,FALSE)</f>
        <v>43.210496999999997</v>
      </c>
      <c r="Q3" s="4">
        <f>VLOOKUP($O3,Coordinates!$B$1:$D$146,3,FALSE)</f>
        <v>-123.34528</v>
      </c>
    </row>
    <row r="4" spans="2:17" x14ac:dyDescent="0.35">
      <c r="B4" s="5">
        <f t="shared" ref="B4:B67" si="1">IF(D4=1,B3+1,B3)</f>
        <v>1</v>
      </c>
      <c r="C4" s="1">
        <v>2</v>
      </c>
      <c r="D4" s="1">
        <v>2</v>
      </c>
      <c r="E4" s="5" t="str">
        <f t="shared" ref="E4:E67" si="2">"Seas"&amp;B4&amp;"Ep"&amp;D4</f>
        <v>Seas1Ep2</v>
      </c>
      <c r="F4" s="1" t="s">
        <v>891</v>
      </c>
      <c r="G4" s="1" t="s">
        <v>15</v>
      </c>
      <c r="H4" s="1" t="s">
        <v>10</v>
      </c>
      <c r="I4" s="1" t="s">
        <v>1364</v>
      </c>
      <c r="J4" s="4">
        <v>11.1</v>
      </c>
      <c r="K4" s="5" t="str">
        <f>VLOOKUP($C4,RawSummariesData!$E$2:$S$439,15,TRUE)</f>
        <v>Mulder and Scully travel to Idaho to investigate the disappearance of a military test pilot. They observe unusual aircraft activity, prompting Mulder to proclaim the existence of a government conspiracy. Mulder sneaks onto the military base and is spotlighted by one of the craft, but is captured by soldiers and has his memory erased before he is released.</v>
      </c>
      <c r="L4" s="5" t="str">
        <f t="array" ref="L4">IFERROR(INDEX(Keywords!$C$3:$C$26,MATCH(TRUE,ISNUMBER(SEARCH(Keywords!$B$3:$B$26,$K4)),0)),"'Monster of the Week'/Other")</f>
        <v>Secret Government</v>
      </c>
      <c r="M4" s="5" t="str">
        <f t="shared" si="0"/>
        <v>Mulder is here</v>
      </c>
      <c r="N4" s="2" t="s">
        <v>1628</v>
      </c>
      <c r="O4" s="2" t="s">
        <v>1628</v>
      </c>
      <c r="P4" s="4">
        <f>VLOOKUP($O4,Coordinates!$B$1:$D$146,2,FALSE)</f>
        <v>43.049618000000002</v>
      </c>
      <c r="Q4" s="4">
        <f>VLOOKUP($O4,Coordinates!$B$1:$D$146,3,FALSE)</f>
        <v>-115.865532</v>
      </c>
    </row>
    <row r="5" spans="2:17" x14ac:dyDescent="0.35">
      <c r="B5" s="5">
        <f t="shared" si="1"/>
        <v>1</v>
      </c>
      <c r="C5" s="1">
        <v>3</v>
      </c>
      <c r="D5" s="1">
        <v>3</v>
      </c>
      <c r="E5" s="5" t="str">
        <f t="shared" si="2"/>
        <v>Seas1Ep3</v>
      </c>
      <c r="F5" s="1" t="s">
        <v>19</v>
      </c>
      <c r="G5" s="1" t="s">
        <v>20</v>
      </c>
      <c r="H5" s="1" t="s">
        <v>21</v>
      </c>
      <c r="I5" s="1" t="s">
        <v>1365</v>
      </c>
      <c r="J5" s="4">
        <v>11.1</v>
      </c>
      <c r="K5" s="5" t="str">
        <f>VLOOKUP($C5,RawSummariesData!$E$2:$S$439,15,TRUE)</f>
        <v>Mulder and Scully investigate a series of murders where there appears to be no tangible method for the murderer's entrance and escape. Eugene Victor Tooms, a seemingly normal janitor, is suspected by Mulder to be a mutant who kills his victims and extracts their livers in order to prolong his existence.</v>
      </c>
      <c r="L5" s="5" t="str">
        <f t="array" ref="L5">IFERROR(INDEX(Keywords!$C$3:$C$26,MATCH(TRUE,ISNUMBER(SEARCH(Keywords!$B$3:$B$26,$K5)),0)),"'Monster of the Week'/Other")</f>
        <v>Murder</v>
      </c>
      <c r="M5" s="5" t="str">
        <f t="shared" si="0"/>
        <v>Mulder is here</v>
      </c>
      <c r="N5" s="2" t="s">
        <v>1629</v>
      </c>
      <c r="O5" s="2" t="s">
        <v>1823</v>
      </c>
      <c r="P5" s="4">
        <f>VLOOKUP($O5,Coordinates!$B$1:$D$146,2,FALSE)</f>
        <v>39.561059999999998</v>
      </c>
      <c r="Q5" s="4">
        <f>VLOOKUP($O5,Coordinates!$B$1:$D$146,3,FALSE)</f>
        <v>-76.968379999999996</v>
      </c>
    </row>
    <row r="6" spans="2:17" x14ac:dyDescent="0.35">
      <c r="B6" s="5">
        <f t="shared" si="1"/>
        <v>1</v>
      </c>
      <c r="C6" s="1">
        <v>4</v>
      </c>
      <c r="D6" s="1">
        <v>4</v>
      </c>
      <c r="E6" s="5" t="str">
        <f t="shared" si="2"/>
        <v>Seas1Ep4</v>
      </c>
      <c r="F6" s="1" t="s">
        <v>25</v>
      </c>
      <c r="G6" s="1" t="s">
        <v>15</v>
      </c>
      <c r="H6" s="1" t="s">
        <v>26</v>
      </c>
      <c r="I6" s="1" t="s">
        <v>1366</v>
      </c>
      <c r="J6" s="4">
        <v>9.1999999999999993</v>
      </c>
      <c r="K6" s="5" t="str">
        <f>VLOOKUP($C6,RawSummariesData!$E$2:$S$439,15,TRUE)</f>
        <v>As Section Chief Scott Blevins expresses his concern with the direction of the X-Files department, Mulder becomes obsessed with solving a case that closely parallels an encounter he experienced as a child, which dealt with alien abduction and an exploration of Mulder's determination to find his sister, Samantha Mulder.</v>
      </c>
      <c r="L6" s="5" t="str">
        <f t="array" ref="L6">IFERROR(INDEX(Keywords!$C$3:$C$26,MATCH(TRUE,ISNUMBER(SEARCH(Keywords!$B$3:$B$26,$K6)),0)),"'Monster of the Week'/Other")</f>
        <v>Alien</v>
      </c>
      <c r="M6" s="5" t="str">
        <f t="shared" si="0"/>
        <v>Mulder is here</v>
      </c>
      <c r="N6" s="2" t="s">
        <v>1630</v>
      </c>
      <c r="O6" s="2" t="s">
        <v>1824</v>
      </c>
      <c r="P6" s="4">
        <f>VLOOKUP($O6,Coordinates!$B$1:$D$146,2,FALSE)</f>
        <v>42.496322999999997</v>
      </c>
      <c r="Q6" s="4">
        <f>VLOOKUP($O6,Coordinates!$B$1:$D$146,3,FALSE)</f>
        <v>-96.406435999999999</v>
      </c>
    </row>
    <row r="7" spans="2:17" x14ac:dyDescent="0.35">
      <c r="B7" s="5">
        <f t="shared" si="1"/>
        <v>1</v>
      </c>
      <c r="C7" s="1">
        <v>5</v>
      </c>
      <c r="D7" s="1">
        <v>5</v>
      </c>
      <c r="E7" s="5" t="str">
        <f t="shared" si="2"/>
        <v>Seas1Ep5</v>
      </c>
      <c r="F7" s="1" t="s">
        <v>30</v>
      </c>
      <c r="G7" s="1" t="s">
        <v>31</v>
      </c>
      <c r="H7" s="1" t="s">
        <v>10</v>
      </c>
      <c r="I7" s="1" t="s">
        <v>1367</v>
      </c>
      <c r="J7" s="4">
        <v>10.4</v>
      </c>
      <c r="K7" s="5" t="str">
        <f>VLOOKUP($C7,RawSummariesData!$E$2:$S$439,15,TRUE)</f>
        <v>The murder of a homeless man which is very similar in detail to a murder committed in 1947 leads Mulder and Scully to the legendary man-beast the Jersey Devil roaming in the forests surrounding Atlantic City.</v>
      </c>
      <c r="L7" s="5" t="str">
        <f t="array" ref="L7">IFERROR(INDEX(Keywords!$C$3:$C$26,MATCH(TRUE,ISNUMBER(SEARCH(Keywords!$B$3:$B$26,$K7)),0)),"'Monster of the Week'/Other")</f>
        <v>Cryptids</v>
      </c>
      <c r="M7" s="5" t="str">
        <f t="shared" si="0"/>
        <v>Mulder is here</v>
      </c>
      <c r="N7" s="2" t="s">
        <v>1631</v>
      </c>
      <c r="O7" s="2" t="s">
        <v>1825</v>
      </c>
      <c r="P7" s="4">
        <f>VLOOKUP($O7,Coordinates!$B$1:$D$146,2,FALSE)</f>
        <v>39.360599000000001</v>
      </c>
      <c r="Q7" s="4">
        <f>VLOOKUP($O7,Coordinates!$B$1:$D$146,3,FALSE)</f>
        <v>-74.431869000000006</v>
      </c>
    </row>
    <row r="8" spans="2:17" x14ac:dyDescent="0.35">
      <c r="B8" s="5">
        <f t="shared" si="1"/>
        <v>1</v>
      </c>
      <c r="C8" s="1">
        <v>6</v>
      </c>
      <c r="D8" s="1">
        <v>6</v>
      </c>
      <c r="E8" s="5" t="str">
        <f t="shared" si="2"/>
        <v>Seas1Ep6</v>
      </c>
      <c r="F8" s="1" t="s">
        <v>35</v>
      </c>
      <c r="G8" s="1" t="s">
        <v>36</v>
      </c>
      <c r="H8" s="1" t="s">
        <v>21</v>
      </c>
      <c r="I8" s="1" t="s">
        <v>1368</v>
      </c>
      <c r="J8" s="4">
        <v>8.8000000000000007</v>
      </c>
      <c r="K8" s="5" t="str">
        <f>VLOOKUP($C8,RawSummariesData!$E$2:$S$439,15,TRUE)</f>
        <v>When an unseen force commits several murders where a young woman is present, Mulder suspects that it is the spirit of the woman's former boss who was believed to have committed suicide but was actually murdered and he is protecting her from his business partner.</v>
      </c>
      <c r="L8" s="5" t="str">
        <f t="array" ref="L8">IFERROR(INDEX(Keywords!$C$3:$C$26,MATCH(TRUE,ISNUMBER(SEARCH(Keywords!$B$3:$B$26,$K8)),0)),"'Monster of the Week'/Other")</f>
        <v>Murder</v>
      </c>
      <c r="M8" s="5" t="str">
        <f t="shared" si="0"/>
        <v>Mulder is here</v>
      </c>
      <c r="N8" s="2" t="s">
        <v>1632</v>
      </c>
      <c r="O8" s="2" t="s">
        <v>1826</v>
      </c>
      <c r="P8" s="4">
        <f>VLOOKUP($O8,Coordinates!$B$1:$D$146,2,FALSE)</f>
        <v>39.951061000000003</v>
      </c>
      <c r="Q8" s="4">
        <f>VLOOKUP($O8,Coordinates!$B$1:$D$146,3,FALSE)</f>
        <v>-75.165620000000004</v>
      </c>
    </row>
    <row r="9" spans="2:17" x14ac:dyDescent="0.35">
      <c r="B9" s="5">
        <f t="shared" si="1"/>
        <v>1</v>
      </c>
      <c r="C9" s="1">
        <v>7</v>
      </c>
      <c r="D9" s="1">
        <v>7</v>
      </c>
      <c r="E9" s="5" t="str">
        <f t="shared" si="2"/>
        <v>Seas1Ep7</v>
      </c>
      <c r="F9" s="1" t="s">
        <v>40</v>
      </c>
      <c r="G9" s="1" t="s">
        <v>41</v>
      </c>
      <c r="H9" s="1" t="s">
        <v>26</v>
      </c>
      <c r="I9" s="1" t="s">
        <v>1369</v>
      </c>
      <c r="J9" s="4">
        <v>9.5</v>
      </c>
      <c r="K9" s="5" t="str">
        <f>VLOOKUP($C9,RawSummariesData!$E$2:$S$439,15,TRUE)</f>
        <v>A computer with highly advanced artificial intelligence begins to kill in order to preserve its existence when it is deemed too inefficient to continue controlling the workings of an office building.</v>
      </c>
      <c r="L9" s="5" t="str">
        <f t="array" ref="L9">IFERROR(INDEX(Keywords!$C$3:$C$26,MATCH(TRUE,ISNUMBER(SEARCH(Keywords!$B$3:$B$26,$K9)),0)),"'Monster of the Week'/Other")</f>
        <v>A.I.</v>
      </c>
      <c r="M9" s="5" t="str">
        <f t="shared" si="0"/>
        <v>Mulder might be here</v>
      </c>
      <c r="N9" s="2" t="s">
        <v>1633</v>
      </c>
      <c r="O9" s="2" t="s">
        <v>1827</v>
      </c>
      <c r="P9" s="4">
        <f>VLOOKUP($O9,Coordinates!$B$1:$D$146,2,FALSE)</f>
        <v>38.890763</v>
      </c>
      <c r="Q9" s="4">
        <f>VLOOKUP($O9,Coordinates!$B$1:$D$146,3,FALSE)</f>
        <v>-77.084755000000001</v>
      </c>
    </row>
    <row r="10" spans="2:17" x14ac:dyDescent="0.35">
      <c r="B10" s="5">
        <f t="shared" si="1"/>
        <v>1</v>
      </c>
      <c r="C10" s="1">
        <v>8</v>
      </c>
      <c r="D10" s="1">
        <v>8</v>
      </c>
      <c r="E10" s="5" t="str">
        <f t="shared" si="2"/>
        <v>Seas1Ep8</v>
      </c>
      <c r="F10" s="1" t="s">
        <v>45</v>
      </c>
      <c r="G10" s="1" t="s">
        <v>46</v>
      </c>
      <c r="H10" s="1" t="s">
        <v>21</v>
      </c>
      <c r="I10" s="1" t="s">
        <v>1370</v>
      </c>
      <c r="J10" s="4">
        <v>10</v>
      </c>
      <c r="K10" s="5" t="str">
        <f>VLOOKUP($C10,RawSummariesData!$E$2:$S$439,15,TRUE)</f>
        <v>When an Arctic research team mysteriously kill each other and themselves only days after drilling deeper into the ice than ever before, Mulder and Scully accompany a team of doctors and scientists to investigate. They discover an organism which infects living creatures and amplifies the host's feeling of anger and paranoia, and the new team starts to deteriorate as they wonder who among them are killers.</v>
      </c>
      <c r="L10" s="5" t="str">
        <f t="array" ref="L10">IFERROR(INDEX(Keywords!$C$3:$C$26,MATCH(TRUE,ISNUMBER(SEARCH(Keywords!$B$3:$B$26,$K10)),0)),"'Monster of the Week'/Other")</f>
        <v>Murder</v>
      </c>
      <c r="M10" s="5" t="str">
        <f t="shared" si="0"/>
        <v>Mulder is here</v>
      </c>
      <c r="N10" s="2" t="s">
        <v>1634</v>
      </c>
      <c r="O10" s="2" t="s">
        <v>1828</v>
      </c>
      <c r="P10" s="4">
        <f>VLOOKUP($O10,Coordinates!$B$1:$D$146,2,FALSE)</f>
        <v>36.313467000000003</v>
      </c>
      <c r="Q10" s="4">
        <f>VLOOKUP($O10,Coordinates!$B$1:$D$146,3,FALSE)</f>
        <v>-82.189901000000006</v>
      </c>
    </row>
    <row r="11" spans="2:17" x14ac:dyDescent="0.35">
      <c r="B11" s="5">
        <f t="shared" si="1"/>
        <v>1</v>
      </c>
      <c r="C11" s="1">
        <v>9</v>
      </c>
      <c r="D11" s="1">
        <v>9</v>
      </c>
      <c r="E11" s="5" t="str">
        <f t="shared" si="2"/>
        <v>Seas1Ep9</v>
      </c>
      <c r="F11" s="1" t="s">
        <v>50</v>
      </c>
      <c r="G11" s="1" t="s">
        <v>51</v>
      </c>
      <c r="H11" s="1" t="s">
        <v>10</v>
      </c>
      <c r="I11" s="1" t="s">
        <v>1371</v>
      </c>
      <c r="J11" s="4">
        <v>10.7</v>
      </c>
      <c r="K11" s="5" t="str">
        <f>VLOOKUP($C11,RawSummariesData!$E$2:$S$439,15,TRUE)</f>
        <v>A mysterious force is sabotaging a space launch program which leads directly back to the commander of the team, who once claimed to have seen an alien in space while witnessing Mars from Earth orbit. The alien returns to Earth with him to torment him, and wreck his new space program.</v>
      </c>
      <c r="L11" s="5" t="str">
        <f t="array" ref="L11">IFERROR(INDEX(Keywords!$C$3:$C$26,MATCH(TRUE,ISNUMBER(SEARCH(Keywords!$B$3:$B$26,$K11)),0)),"'Monster of the Week'/Other")</f>
        <v>Alien</v>
      </c>
      <c r="M11" s="5" t="str">
        <f t="shared" si="0"/>
        <v>Mulder might be here</v>
      </c>
      <c r="N11" s="2" t="s">
        <v>1635</v>
      </c>
      <c r="O11" s="2" t="s">
        <v>1829</v>
      </c>
      <c r="P11" s="4">
        <f>VLOOKUP($O11,Coordinates!$B$1:$D$146,2,FALSE)</f>
        <v>28.354258999999999</v>
      </c>
      <c r="Q11" s="4">
        <f>VLOOKUP($O11,Coordinates!$B$1:$D$146,3,FALSE)</f>
        <v>-80.700166999999993</v>
      </c>
    </row>
    <row r="12" spans="2:17" x14ac:dyDescent="0.35">
      <c r="B12" s="5">
        <f t="shared" si="1"/>
        <v>1</v>
      </c>
      <c r="C12" s="1">
        <v>10</v>
      </c>
      <c r="D12" s="1">
        <v>10</v>
      </c>
      <c r="E12" s="5" t="str">
        <f t="shared" si="2"/>
        <v>Seas1Ep10</v>
      </c>
      <c r="F12" s="1" t="s">
        <v>892</v>
      </c>
      <c r="G12" s="1" t="s">
        <v>56</v>
      </c>
      <c r="H12" s="1" t="s">
        <v>57</v>
      </c>
      <c r="I12" s="1" t="s">
        <v>1372</v>
      </c>
      <c r="J12" s="4">
        <v>8.8000000000000007</v>
      </c>
      <c r="K12" s="5" t="str">
        <f>VLOOKUP($C12,RawSummariesData!$E$2:$S$439,15,TRUE)</f>
        <v>Mulder puts the future of the X-Files in jeopardy when he heads to a UFO crash site being rapidly covered up by the military. He is arrested and while in jail he meets Max Fenig, a UFO nut whose NICAP group has followed Mulder's work on the X-Files. When Mulder is released, Scully urges him to return to Washington to face his superiors and try to save his job, but Mulder finds out that Fenig is more than meets the eye and ignores Scully to try to save him instead.</v>
      </c>
      <c r="L12" s="5" t="str">
        <f t="array" ref="L12">IFERROR(INDEX(Keywords!$C$3:$C$26,MATCH(TRUE,ISNUMBER(SEARCH(Keywords!$B$3:$B$26,$K12)),0)),"'Monster of the Week'/Other")</f>
        <v>Alien</v>
      </c>
      <c r="M12" s="5" t="str">
        <f t="shared" si="0"/>
        <v>Mulder is here</v>
      </c>
      <c r="N12" s="2" t="s">
        <v>1636</v>
      </c>
      <c r="O12" s="2" t="s">
        <v>1830</v>
      </c>
      <c r="P12" s="4">
        <f>VLOOKUP($O12,Coordinates!$B$1:$D$146,2,FALSE)</f>
        <v>45.327928</v>
      </c>
      <c r="Q12" s="4">
        <f>VLOOKUP($O12,Coordinates!$B$1:$D$146,3,FALSE)</f>
        <v>-88.589217000000005</v>
      </c>
    </row>
    <row r="13" spans="2:17" x14ac:dyDescent="0.35">
      <c r="B13" s="5">
        <f t="shared" si="1"/>
        <v>1</v>
      </c>
      <c r="C13" s="1">
        <v>11</v>
      </c>
      <c r="D13" s="1">
        <v>11</v>
      </c>
      <c r="E13" s="5" t="str">
        <f t="shared" si="2"/>
        <v>Seas1Ep11</v>
      </c>
      <c r="F13" s="1" t="s">
        <v>61</v>
      </c>
      <c r="G13" s="1" t="s">
        <v>62</v>
      </c>
      <c r="H13" s="1" t="s">
        <v>63</v>
      </c>
      <c r="I13" s="1" t="s">
        <v>1373</v>
      </c>
      <c r="J13" s="4">
        <v>10.4</v>
      </c>
      <c r="K13" s="5" t="str">
        <f>VLOOKUP($C13,RawSummariesData!$E$2:$S$439,15,TRUE)</f>
        <v>When two fathers on opposite sides of the country are inexplicably murdered at exactly the same time in exactly the same way, Mulder and Scully find that their eight-year-old daughters are perfect twins and were created in order to continue The Litchfield Experiment, a eugenics project of the 1950s which produced cloned boys named Adam and girls named Eve who have heightened strength and intelligence, but are prone to psychotic behavior.</v>
      </c>
      <c r="L13" s="5" t="str">
        <f t="array" ref="L13">IFERROR(INDEX(Keywords!$C$3:$C$26,MATCH(TRUE,ISNUMBER(SEARCH(Keywords!$B$3:$B$26,$K13)),0)),"'Monster of the Week'/Other")</f>
        <v>Murder</v>
      </c>
      <c r="M13" s="5" t="str">
        <f t="shared" si="0"/>
        <v>Mulder is here</v>
      </c>
      <c r="N13" s="2" t="s">
        <v>1637</v>
      </c>
      <c r="O13" s="2" t="s">
        <v>1831</v>
      </c>
      <c r="P13" s="4">
        <f>VLOOKUP($O13,Coordinates!$B$1:$D$146,2,FALSE)</f>
        <v>41.026525999999997</v>
      </c>
      <c r="Q13" s="4">
        <f>VLOOKUP($O13,Coordinates!$B$1:$D$146,3,FALSE)</f>
        <v>-73.628549000000007</v>
      </c>
    </row>
    <row r="14" spans="2:17" x14ac:dyDescent="0.35">
      <c r="B14" s="5">
        <f t="shared" si="1"/>
        <v>1</v>
      </c>
      <c r="C14" s="1">
        <v>12</v>
      </c>
      <c r="D14" s="1">
        <v>12</v>
      </c>
      <c r="E14" s="5" t="str">
        <f t="shared" si="2"/>
        <v>Seas1Ep12</v>
      </c>
      <c r="F14" s="1" t="s">
        <v>67</v>
      </c>
      <c r="G14" s="1" t="s">
        <v>56</v>
      </c>
      <c r="H14" s="1" t="s">
        <v>10</v>
      </c>
      <c r="I14" s="1" t="s">
        <v>1374</v>
      </c>
      <c r="J14" s="4">
        <v>11.1</v>
      </c>
      <c r="K14" s="5" t="str">
        <f>VLOOKUP($C14,RawSummariesData!$E$2:$S$439,15,TRUE)</f>
        <v>Mulder investigates the deaths of British dignitaries at the behest of an old girlfriend from Oxford. Cecil L'Ively is a pyrokinetic: he has the ability to start fires with his mind, and he wants Sir Malcolm Marsden's wife.</v>
      </c>
      <c r="L14" s="5" t="str">
        <f t="array" ref="L14">IFERROR(INDEX(Keywords!$C$3:$C$26,MATCH(TRUE,ISNUMBER(SEARCH(Keywords!$B$3:$B$26,$K14)),0)),"'Monster of the Week'/Other")</f>
        <v>'Monster of the Week'/Other</v>
      </c>
      <c r="M14" s="5" t="str">
        <f t="shared" si="0"/>
        <v>Mulder is here</v>
      </c>
      <c r="N14" s="2" t="s">
        <v>1638</v>
      </c>
      <c r="O14" s="2" t="s">
        <v>1832</v>
      </c>
      <c r="P14" s="4">
        <f>VLOOKUP($O14,Coordinates!$B$1:$D$146,2,FALSE)</f>
        <v>51.10351</v>
      </c>
      <c r="Q14" s="4">
        <f>VLOOKUP($O14,Coordinates!$B$1:$D$146,3,FALSE)</f>
        <v>-0.15322</v>
      </c>
    </row>
    <row r="15" spans="2:17" x14ac:dyDescent="0.35">
      <c r="B15" s="5">
        <f t="shared" si="1"/>
        <v>1</v>
      </c>
      <c r="C15" s="1">
        <v>13</v>
      </c>
      <c r="D15" s="1">
        <v>13</v>
      </c>
      <c r="E15" s="5" t="str">
        <f t="shared" si="2"/>
        <v>Seas1Ep13</v>
      </c>
      <c r="F15" s="1" t="s">
        <v>71</v>
      </c>
      <c r="G15" s="1" t="s">
        <v>46</v>
      </c>
      <c r="H15" s="1" t="s">
        <v>21</v>
      </c>
      <c r="I15" s="1" t="s">
        <v>1375</v>
      </c>
      <c r="J15" s="4">
        <v>10.8</v>
      </c>
      <c r="K15" s="5" t="str">
        <f>VLOOKUP($C15,RawSummariesData!$E$2:$S$439,15,TRUE)</f>
        <v>A death row inmate named Luther Lee Boggs claims that he is psychic and can lead Mulder to a serial killer in exchange for a lesser sentence of life in prison. The agents' roles are reversed in this episode, with Mulder doubting Boggs's claim and Scully believing him after she is told that she can communicate through him with her recently deceased father.</v>
      </c>
      <c r="L15" s="5" t="str">
        <f t="array" ref="L15">IFERROR(INDEX(Keywords!$C$3:$C$26,MATCH(TRUE,ISNUMBER(SEARCH(Keywords!$B$3:$B$26,$K15)),0)),"'Monster of the Week'/Other")</f>
        <v>Murder</v>
      </c>
      <c r="M15" s="5" t="str">
        <f t="shared" si="0"/>
        <v>Mulder is here</v>
      </c>
      <c r="N15" s="2" t="s">
        <v>1639</v>
      </c>
      <c r="O15" s="2" t="s">
        <v>1833</v>
      </c>
      <c r="P15" s="4">
        <f>VLOOKUP($O15,Coordinates!$B$1:$D$146,2,FALSE)</f>
        <v>35.781295</v>
      </c>
      <c r="Q15" s="4">
        <f>VLOOKUP($O15,Coordinates!$B$1:$D$146,3,FALSE)</f>
        <v>-78.641670000000005</v>
      </c>
    </row>
    <row r="16" spans="2:17" x14ac:dyDescent="0.35">
      <c r="B16" s="5">
        <f t="shared" si="1"/>
        <v>1</v>
      </c>
      <c r="C16" s="1">
        <v>14</v>
      </c>
      <c r="D16" s="1">
        <v>14</v>
      </c>
      <c r="E16" s="5" t="str">
        <f t="shared" si="2"/>
        <v>Seas1Ep14</v>
      </c>
      <c r="F16" s="1" t="s">
        <v>75</v>
      </c>
      <c r="G16" s="1" t="s">
        <v>76</v>
      </c>
      <c r="H16" s="1" t="s">
        <v>77</v>
      </c>
      <c r="I16" s="1" t="s">
        <v>1376</v>
      </c>
      <c r="J16" s="4">
        <v>11.1</v>
      </c>
      <c r="K16" s="5" t="str">
        <f>VLOOKUP($C16,RawSummariesData!$E$2:$S$439,15,TRUE)</f>
        <v>A series of identical sexual murders, where the killer appears to be both male and female, draw Mulder and Scully to an Amish-type community of people who may be of alien origin, leading to the discovery of a man who can change sex.</v>
      </c>
      <c r="L16" s="5" t="str">
        <f t="array" ref="L16">IFERROR(INDEX(Keywords!$C$3:$C$26,MATCH(TRUE,ISNUMBER(SEARCH(Keywords!$B$3:$B$26,$K16)),0)),"'Monster of the Week'/Other")</f>
        <v>Alien</v>
      </c>
      <c r="M16" s="5" t="str">
        <f t="shared" si="0"/>
        <v>Mulder is here</v>
      </c>
      <c r="N16" s="2" t="s">
        <v>1640</v>
      </c>
      <c r="O16" s="2" t="s">
        <v>1834</v>
      </c>
      <c r="P16" s="4">
        <f>VLOOKUP($O16,Coordinates!$B$1:$D$146,2,FALSE)</f>
        <v>53.022224000000001</v>
      </c>
      <c r="Q16" s="4">
        <f>VLOOKUP($O16,Coordinates!$B$1:$D$146,3,FALSE)</f>
        <v>20.438122</v>
      </c>
    </row>
    <row r="17" spans="2:17" x14ac:dyDescent="0.35">
      <c r="B17" s="5">
        <f t="shared" si="1"/>
        <v>1</v>
      </c>
      <c r="C17" s="1">
        <v>15</v>
      </c>
      <c r="D17" s="1">
        <v>15</v>
      </c>
      <c r="E17" s="5" t="str">
        <f t="shared" si="2"/>
        <v>Seas1Ep15</v>
      </c>
      <c r="F17" s="1" t="s">
        <v>81</v>
      </c>
      <c r="G17" s="1" t="s">
        <v>46</v>
      </c>
      <c r="H17" s="1" t="s">
        <v>26</v>
      </c>
      <c r="I17" s="1" t="s">
        <v>1377</v>
      </c>
      <c r="J17" s="4">
        <v>12.1</v>
      </c>
      <c r="K17" s="5" t="str">
        <f>VLOOKUP($C17,RawSummariesData!$E$2:$S$439,15,TRUE)</f>
        <v>When FBI Agent Jack Willis and bank robber Warren Dupre are both shot at the same time during a robbery attempt, Dupre dies and Willis is resuscitated. When Willis rushes out of the hospital and begins acting strangely, Mulder concludes that Dupre's consciousness has been transferred to Willis's body.</v>
      </c>
      <c r="L17" s="5" t="str">
        <f t="array" ref="L17">IFERROR(INDEX(Keywords!$C$3:$C$26,MATCH(TRUE,ISNUMBER(SEARCH(Keywords!$B$3:$B$26,$K17)),0)),"'Monster of the Week'/Other")</f>
        <v>'Monster of the Week'/Other</v>
      </c>
      <c r="M17" s="5" t="str">
        <f t="shared" si="0"/>
        <v>Mulder is here</v>
      </c>
      <c r="N17" s="2" t="s">
        <v>1641</v>
      </c>
      <c r="O17" s="2" t="s">
        <v>1835</v>
      </c>
      <c r="P17" s="4">
        <f>VLOOKUP($O17,Coordinates!$B$1:$D$146,2,FALSE)</f>
        <v>38.521521999999997</v>
      </c>
      <c r="Q17" s="4">
        <f>VLOOKUP($O17,Coordinates!$B$1:$D$146,3,FALSE)</f>
        <v>-77.290604999999999</v>
      </c>
    </row>
    <row r="18" spans="2:17" x14ac:dyDescent="0.35">
      <c r="B18" s="5">
        <f t="shared" si="1"/>
        <v>1</v>
      </c>
      <c r="C18" s="1">
        <v>16</v>
      </c>
      <c r="D18" s="1">
        <v>16</v>
      </c>
      <c r="E18" s="5" t="str">
        <f t="shared" si="2"/>
        <v>Seas1Ep16</v>
      </c>
      <c r="F18" s="1" t="s">
        <v>85</v>
      </c>
      <c r="G18" s="1" t="s">
        <v>86</v>
      </c>
      <c r="H18" s="1" t="s">
        <v>87</v>
      </c>
      <c r="I18" s="1" t="s">
        <v>1378</v>
      </c>
      <c r="J18" s="4">
        <v>11.5</v>
      </c>
      <c r="K18" s="5" t="str">
        <f>VLOOKUP($C18,RawSummariesData!$E$2:$S$439,15,TRUE)</f>
        <v>A psychotic criminal from one of Mulder's past casesâ€”John Barnettâ€”is back to get revenge on Mulder for incarcerating him. Before Barnett's release, a renegade doctor had found a way to reverse the aging processâ€”using Barnett as his test subject. Mulder and Scully rush to catch the now-unrecognizable youthful Barnett before he carries out his threat to kill all of Mulder's loved ones.</v>
      </c>
      <c r="L18" s="5" t="str">
        <f t="array" ref="L18">IFERROR(INDEX(Keywords!$C$3:$C$26,MATCH(TRUE,ISNUMBER(SEARCH(Keywords!$B$3:$B$26,$K18)),0)),"'Monster of the Week'/Other")</f>
        <v>Murder</v>
      </c>
      <c r="M18" s="5" t="str">
        <f t="shared" si="0"/>
        <v>Mulder is here</v>
      </c>
      <c r="N18" s="2" t="s">
        <v>1642</v>
      </c>
      <c r="O18" s="2" t="s">
        <v>1836</v>
      </c>
      <c r="P18" s="4">
        <f>VLOOKUP($O18,Coordinates!$B$1:$D$146,2,FALSE)</f>
        <v>41.108719999999998</v>
      </c>
      <c r="Q18" s="4">
        <f>VLOOKUP($O18,Coordinates!$B$1:$D$146,3,FALSE)</f>
        <v>-76.902581999999995</v>
      </c>
    </row>
    <row r="19" spans="2:17" x14ac:dyDescent="0.35">
      <c r="B19" s="5">
        <f t="shared" si="1"/>
        <v>1</v>
      </c>
      <c r="C19" s="1">
        <v>17</v>
      </c>
      <c r="D19" s="1">
        <v>17</v>
      </c>
      <c r="E19" s="5" t="str">
        <f t="shared" si="2"/>
        <v>Seas1Ep17</v>
      </c>
      <c r="F19" s="1" t="s">
        <v>893</v>
      </c>
      <c r="G19" s="1" t="s">
        <v>51</v>
      </c>
      <c r="H19" s="1" t="s">
        <v>21</v>
      </c>
      <c r="I19" s="1" t="s">
        <v>1379</v>
      </c>
      <c r="J19" s="4">
        <v>5.8</v>
      </c>
      <c r="K19" s="5" t="str">
        <f>VLOOKUP($C19,RawSummariesData!$E$2:$S$439,15,TRUE)</f>
        <v>Mulder and Scully receive information from Deep Throat about a UFO that was shot down over Iraq and has been secretly transported to the US. However, Deep Throat then intentionally misleads the agents to prevent them from discovering the truth. The Lone Gunmen are introduced.</v>
      </c>
      <c r="L19" s="5" t="str">
        <f t="array" ref="L19">IFERROR(INDEX(Keywords!$C$3:$C$26,MATCH(TRUE,ISNUMBER(SEARCH(Keywords!$B$3:$B$26,$K19)),0)),"'Monster of the Week'/Other")</f>
        <v>Secret Government</v>
      </c>
      <c r="M19" s="5" t="str">
        <f t="shared" si="0"/>
        <v>Mulder is here</v>
      </c>
      <c r="N19" s="2" t="s">
        <v>1643</v>
      </c>
      <c r="O19" s="2" t="s">
        <v>1837</v>
      </c>
      <c r="P19" s="4">
        <f>VLOOKUP($O19,Coordinates!$B$1:$D$146,2,FALSE)</f>
        <v>46.737796000000003</v>
      </c>
      <c r="Q19" s="4">
        <f>VLOOKUP($O19,Coordinates!$B$1:$D$146,3,FALSE)</f>
        <v>-119.902333</v>
      </c>
    </row>
    <row r="20" spans="2:17" x14ac:dyDescent="0.35">
      <c r="B20" s="5">
        <f t="shared" si="1"/>
        <v>1</v>
      </c>
      <c r="C20" s="1">
        <v>18</v>
      </c>
      <c r="D20" s="1">
        <v>18</v>
      </c>
      <c r="E20" s="5" t="str">
        <f t="shared" si="2"/>
        <v>Seas1Ep18</v>
      </c>
      <c r="F20" s="1" t="s">
        <v>94</v>
      </c>
      <c r="G20" s="1" t="s">
        <v>86</v>
      </c>
      <c r="H20" s="1" t="s">
        <v>95</v>
      </c>
      <c r="I20" s="1" t="s">
        <v>1380</v>
      </c>
      <c r="J20" s="4">
        <v>11.6</v>
      </c>
      <c r="K20" s="5" t="str">
        <f>VLOOKUP($C20,RawSummariesData!$E$2:$S$439,15,TRUE)</f>
        <v>Mulder and Scully travel to Tennessee to investigate the "Miracle Ministry" and its star attractionâ€”a young man with the ability to heal people with his touchâ€”when a person dies shortly after being healed.</v>
      </c>
      <c r="L20" s="5" t="str">
        <f t="array" ref="L20">IFERROR(INDEX(Keywords!$C$3:$C$26,MATCH(TRUE,ISNUMBER(SEARCH(Keywords!$B$3:$B$26,$K20)),0)),"'Monster of the Week'/Other")</f>
        <v>'Monster of the Week'/Other</v>
      </c>
      <c r="M20" s="5" t="str">
        <f t="shared" si="0"/>
        <v>Mulder is here</v>
      </c>
      <c r="N20" s="2" t="s">
        <v>1644</v>
      </c>
      <c r="O20" s="2" t="s">
        <v>1838</v>
      </c>
      <c r="P20" s="4">
        <f>VLOOKUP($O20,Coordinates!$B$1:$D$146,2,FALSE)</f>
        <v>36.527278000000003</v>
      </c>
      <c r="Q20" s="4">
        <f>VLOOKUP($O20,Coordinates!$B$1:$D$146,3,FALSE)</f>
        <v>-87.360337999999999</v>
      </c>
    </row>
    <row r="21" spans="2:17" x14ac:dyDescent="0.35">
      <c r="B21" s="5">
        <f t="shared" si="1"/>
        <v>1</v>
      </c>
      <c r="C21" s="1">
        <v>19</v>
      </c>
      <c r="D21" s="1">
        <v>19</v>
      </c>
      <c r="E21" s="5" t="str">
        <f t="shared" si="2"/>
        <v>Seas1Ep19</v>
      </c>
      <c r="F21" s="1" t="s">
        <v>99</v>
      </c>
      <c r="G21" s="1" t="s">
        <v>46</v>
      </c>
      <c r="H21" s="1" t="s">
        <v>100</v>
      </c>
      <c r="I21" s="1" t="s">
        <v>1381</v>
      </c>
      <c r="J21" s="4">
        <v>11.5</v>
      </c>
      <c r="K21" s="5" t="str">
        <f>VLOOKUP($C21,RawSummariesData!$E$2:$S$439,15,TRUE)</f>
        <v>Mulder and Scully head to an Indian reservation in northwestern Montana to investigate a manslaughter case which Mulder believes may relate to the very first X-File ever created at the FBI, and its main subject: lycanthropy.</v>
      </c>
      <c r="L21" s="5" t="str">
        <f t="array" ref="L21">IFERROR(INDEX(Keywords!$C$3:$C$26,MATCH(TRUE,ISNUMBER(SEARCH(Keywords!$B$3:$B$26,$K21)),0)),"'Monster of the Week'/Other")</f>
        <v>'Monster of the Week'/Other</v>
      </c>
      <c r="M21" s="5" t="str">
        <f t="shared" si="0"/>
        <v>Mulder is here</v>
      </c>
      <c r="N21" s="2" t="s">
        <v>1645</v>
      </c>
      <c r="O21" s="2" t="s">
        <v>1839</v>
      </c>
      <c r="P21" s="4">
        <f>VLOOKUP($O21,Coordinates!$B$1:$D$146,2,FALSE)</f>
        <v>48.555945000000001</v>
      </c>
      <c r="Q21" s="4">
        <f>VLOOKUP($O21,Coordinates!$B$1:$D$146,3,FALSE)</f>
        <v>-113.01342099999999</v>
      </c>
    </row>
    <row r="22" spans="2:17" x14ac:dyDescent="0.35">
      <c r="B22" s="5">
        <f t="shared" si="1"/>
        <v>1</v>
      </c>
      <c r="C22" s="1">
        <v>20</v>
      </c>
      <c r="D22" s="1">
        <v>20</v>
      </c>
      <c r="E22" s="5" t="str">
        <f t="shared" si="2"/>
        <v>Seas1Ep20</v>
      </c>
      <c r="F22" s="1" t="s">
        <v>104</v>
      </c>
      <c r="G22" s="1" t="s">
        <v>31</v>
      </c>
      <c r="H22" s="1" t="s">
        <v>10</v>
      </c>
      <c r="I22" s="1" t="s">
        <v>1382</v>
      </c>
      <c r="J22" s="4">
        <v>12.5</v>
      </c>
      <c r="K22" s="5" t="str">
        <f>VLOOKUP($C22,RawSummariesData!$E$2:$S$439,15,TRUE)</f>
        <v>Mulder and Scully travel to a remote area of Washington State National Forest after an entire group of thirty loggers goes missing. They soon discover that an unseen force that was lying dormant has been awakened.</v>
      </c>
      <c r="L22" s="5" t="str">
        <f t="array" ref="L22">IFERROR(INDEX(Keywords!$C$3:$C$26,MATCH(TRUE,ISNUMBER(SEARCH(Keywords!$B$3:$B$26,$K22)),0)),"'Monster of the Week'/Other")</f>
        <v>'Monster of the Week'/Other</v>
      </c>
      <c r="M22" s="5" t="str">
        <f t="shared" si="0"/>
        <v>Mulder is here</v>
      </c>
      <c r="N22" s="2" t="s">
        <v>1646</v>
      </c>
      <c r="O22" s="2" t="s">
        <v>1840</v>
      </c>
      <c r="P22" s="4">
        <f>VLOOKUP($O22,Coordinates!$B$1:$D$146,2,FALSE)</f>
        <v>47.464032000000003</v>
      </c>
      <c r="Q22" s="4">
        <f>VLOOKUP($O22,Coordinates!$B$1:$D$146,3,FALSE)</f>
        <v>-123.852757</v>
      </c>
    </row>
    <row r="23" spans="2:17" x14ac:dyDescent="0.35">
      <c r="B23" s="5">
        <f t="shared" si="1"/>
        <v>1</v>
      </c>
      <c r="C23" s="1">
        <v>21</v>
      </c>
      <c r="D23" s="1">
        <v>21</v>
      </c>
      <c r="E23" s="5" t="str">
        <f t="shared" si="2"/>
        <v>Seas1Ep21</v>
      </c>
      <c r="F23" s="1" t="s">
        <v>108</v>
      </c>
      <c r="G23" s="1" t="s">
        <v>46</v>
      </c>
      <c r="H23" s="1" t="s">
        <v>21</v>
      </c>
      <c r="I23" s="1" t="s">
        <v>1383</v>
      </c>
      <c r="J23" s="4">
        <v>13.4</v>
      </c>
      <c r="K23" s="5" t="str">
        <f>VLOOKUP($C23,RawSummariesData!$E$2:$S$439,15,TRUE)</f>
        <v>Tooms is released from the psychiatric sanitarium in which he was incarcerated for assaulting Scullyâ€”and he needs to kill once more to get the final liver which will allow him to hibernate for another thirty years. Mulder and Scully race against time to find evidence of his involvement in the past string of murders before Tooms disappears again. Assistant Director Walter Skinner appears for the first time.</v>
      </c>
      <c r="L23" s="5" t="str">
        <f t="array" ref="L23">IFERROR(INDEX(Keywords!$C$3:$C$26,MATCH(TRUE,ISNUMBER(SEARCH(Keywords!$B$3:$B$26,$K23)),0)),"'Monster of the Week'/Other")</f>
        <v>Murder</v>
      </c>
      <c r="M23" s="5" t="str">
        <f t="shared" si="0"/>
        <v>Mulder is here</v>
      </c>
      <c r="N23" s="2" t="s">
        <v>1641</v>
      </c>
      <c r="O23" s="2" t="s">
        <v>1835</v>
      </c>
      <c r="P23" s="4">
        <f>VLOOKUP($O23,Coordinates!$B$1:$D$146,2,FALSE)</f>
        <v>38.521521999999997</v>
      </c>
      <c r="Q23" s="4">
        <f>VLOOKUP($O23,Coordinates!$B$1:$D$146,3,FALSE)</f>
        <v>-77.290604999999999</v>
      </c>
    </row>
    <row r="24" spans="2:17" x14ac:dyDescent="0.35">
      <c r="B24" s="5">
        <f t="shared" si="1"/>
        <v>1</v>
      </c>
      <c r="C24" s="1">
        <v>22</v>
      </c>
      <c r="D24" s="1">
        <v>22</v>
      </c>
      <c r="E24" s="5" t="str">
        <f t="shared" si="2"/>
        <v>Seas1Ep22</v>
      </c>
      <c r="F24" s="1" t="s">
        <v>112</v>
      </c>
      <c r="G24" s="1" t="s">
        <v>41</v>
      </c>
      <c r="H24" s="1" t="s">
        <v>57</v>
      </c>
      <c r="I24" s="1" t="s">
        <v>1384</v>
      </c>
      <c r="J24" s="4">
        <v>13.7</v>
      </c>
      <c r="K24" s="5" t="str">
        <f>VLOOKUP($C24,RawSummariesData!$E$2:$S$439,15,TRUE)</f>
        <v>After a detective and his former partner die in unexplained circumstances, the accidents are linked to a little girl who witnessed both deaths and Mulder believes that she may be the reincarnation of a policeman murdered by his colleagues.</v>
      </c>
      <c r="L24" s="5" t="str">
        <f t="array" ref="L24">IFERROR(INDEX(Keywords!$C$3:$C$26,MATCH(TRUE,ISNUMBER(SEARCH(Keywords!$B$3:$B$26,$K24)),0)),"'Monster of the Week'/Other")</f>
        <v>Murder</v>
      </c>
      <c r="M24" s="5" t="str">
        <f t="shared" si="0"/>
        <v>Mulder is here</v>
      </c>
      <c r="N24" s="2" t="s">
        <v>1647</v>
      </c>
      <c r="O24" s="2" t="s">
        <v>1841</v>
      </c>
      <c r="P24" s="4">
        <f>VLOOKUP($O24,Coordinates!$B$1:$D$146,2,FALSE)</f>
        <v>42.887690999999997</v>
      </c>
      <c r="Q24" s="4">
        <f>VLOOKUP($O24,Coordinates!$B$1:$D$146,3,FALSE)</f>
        <v>-78.879373999999999</v>
      </c>
    </row>
    <row r="25" spans="2:17" x14ac:dyDescent="0.35">
      <c r="B25" s="5">
        <f t="shared" si="1"/>
        <v>1</v>
      </c>
      <c r="C25" s="1">
        <v>23</v>
      </c>
      <c r="D25" s="1">
        <v>23</v>
      </c>
      <c r="E25" s="5" t="str">
        <f t="shared" si="2"/>
        <v>Seas1Ep23</v>
      </c>
      <c r="F25" s="1" t="s">
        <v>116</v>
      </c>
      <c r="G25" s="1" t="s">
        <v>46</v>
      </c>
      <c r="H25" s="1" t="s">
        <v>117</v>
      </c>
      <c r="I25" s="1" t="s">
        <v>1385</v>
      </c>
      <c r="J25" s="4">
        <v>12.5</v>
      </c>
      <c r="K25" s="5" t="str">
        <f>VLOOKUP($C25,RawSummariesData!$E$2:$S$439,15,TRUE)</f>
        <v>Agents Mulder and Scully investigate a series of murders in Mahan Propulsion Laboratory as a team of scientists die one by one and the only suspect is a mentally handicapped cleaner named Roland.</v>
      </c>
      <c r="L25" s="5" t="str">
        <f t="array" ref="L25">IFERROR(INDEX(Keywords!$C$3:$C$26,MATCH(TRUE,ISNUMBER(SEARCH(Keywords!$B$3:$B$26,$K25)),0)),"'Monster of the Week'/Other")</f>
        <v>Murder</v>
      </c>
      <c r="M25" s="5" t="str">
        <f t="shared" si="0"/>
        <v>Mulder is here</v>
      </c>
      <c r="N25" s="2" t="s">
        <v>1648</v>
      </c>
      <c r="O25" s="2" t="s">
        <v>1842</v>
      </c>
      <c r="P25" s="4">
        <f>VLOOKUP($O25,Coordinates!$B$1:$D$146,2,FALSE)</f>
        <v>46.567957999999997</v>
      </c>
      <c r="Q25" s="4">
        <f>VLOOKUP($O25,Coordinates!$B$1:$D$146,3,FALSE)</f>
        <v>-117.128486</v>
      </c>
    </row>
    <row r="26" spans="2:17" x14ac:dyDescent="0.35">
      <c r="B26" s="5">
        <f t="shared" si="1"/>
        <v>1</v>
      </c>
      <c r="C26" s="1">
        <v>24</v>
      </c>
      <c r="D26" s="1">
        <v>24</v>
      </c>
      <c r="E26" s="5" t="str">
        <f t="shared" si="2"/>
        <v>Seas1Ep24</v>
      </c>
      <c r="F26" s="1" t="s">
        <v>894</v>
      </c>
      <c r="G26" s="1" t="s">
        <v>122</v>
      </c>
      <c r="H26" s="1" t="s">
        <v>10</v>
      </c>
      <c r="I26" s="1" t="s">
        <v>1386</v>
      </c>
      <c r="J26" s="4">
        <v>14</v>
      </c>
      <c r="K26" s="5" t="str">
        <f>VLOOKUP($C26,RawSummariesData!$E$2:$S$439,15,TRUE)</f>
        <v>A seemingly unrelated car chase leads Mulder and Scully to a scientific lab encompassing a secret which could provide proof of a government conspiracy.</v>
      </c>
      <c r="L26" s="5" t="str">
        <f t="array" ref="L26">IFERROR(INDEX(Keywords!$C$3:$C$26,MATCH(TRUE,ISNUMBER(SEARCH(Keywords!$B$3:$B$26,$K26)),0)),"'Monster of the Week'/Other")</f>
        <v>Secret Government</v>
      </c>
      <c r="M26" s="5" t="str">
        <f t="shared" si="0"/>
        <v>Mulder is here</v>
      </c>
      <c r="N26" s="2" t="s">
        <v>1649</v>
      </c>
      <c r="O26" s="2" t="s">
        <v>1843</v>
      </c>
      <c r="P26" s="4">
        <f>VLOOKUP($O26,Coordinates!$B$1:$D$146,2,FALSE)</f>
        <v>39.142187</v>
      </c>
      <c r="Q26" s="4">
        <f>VLOOKUP($O26,Coordinates!$B$1:$D$146,3,FALSE)</f>
        <v>-77.193402000000006</v>
      </c>
    </row>
    <row r="27" spans="2:17" x14ac:dyDescent="0.35">
      <c r="B27" s="5">
        <f t="shared" si="1"/>
        <v>2</v>
      </c>
      <c r="C27" s="1">
        <v>25</v>
      </c>
      <c r="D27" s="1">
        <v>1</v>
      </c>
      <c r="E27" s="5" t="str">
        <f t="shared" si="2"/>
        <v>Seas2Ep1</v>
      </c>
      <c r="F27" s="1" t="s">
        <v>126</v>
      </c>
      <c r="G27" s="1" t="s">
        <v>46</v>
      </c>
      <c r="H27" s="1" t="s">
        <v>21</v>
      </c>
      <c r="I27" s="1" t="s">
        <v>1387</v>
      </c>
      <c r="J27" s="4">
        <v>16.100000000000001</v>
      </c>
      <c r="K27" s="5" t="str">
        <f>VLOOKUP($C27,RawSummariesData!$E$2:$S$439,15,TRUE)</f>
        <v>With the X-Files shut down, FBI agent Fox Mulder finds his own belief in the truth waning. So when an old political ally gives him a new reason to believe, he goes alone to an abandoned SETI program siteâ€”Arecibo Observatoryâ€”in Arecibo, Puerto Rico. Concerned for his safety, fellow FBI agent Dana Scully has to track down his whereabouts before someone or something else does.</v>
      </c>
      <c r="L27" s="5" t="str">
        <f t="array" ref="L27">IFERROR(INDEX(Keywords!$C$3:$C$26,MATCH(TRUE,ISNUMBER(SEARCH(Keywords!$B$3:$B$26,$K27)),0)),"'Monster of the Week'/Other")</f>
        <v>Alien</v>
      </c>
      <c r="M27" s="5" t="str">
        <f t="shared" si="0"/>
        <v>Mulder is here</v>
      </c>
      <c r="N27" s="2" t="s">
        <v>1641</v>
      </c>
      <c r="O27" s="2" t="s">
        <v>1835</v>
      </c>
      <c r="P27" s="4">
        <f>VLOOKUP($O27,Coordinates!$B$1:$D$146,2,FALSE)</f>
        <v>38.521521999999997</v>
      </c>
      <c r="Q27" s="4">
        <f>VLOOKUP($O27,Coordinates!$B$1:$D$146,3,FALSE)</f>
        <v>-77.290604999999999</v>
      </c>
    </row>
    <row r="28" spans="2:17" x14ac:dyDescent="0.35">
      <c r="B28" s="5">
        <f t="shared" si="1"/>
        <v>2</v>
      </c>
      <c r="C28" s="1">
        <v>26</v>
      </c>
      <c r="D28" s="1">
        <v>2</v>
      </c>
      <c r="E28" s="5" t="str">
        <f t="shared" si="2"/>
        <v>Seas2Ep2</v>
      </c>
      <c r="F28" s="1" t="s">
        <v>130</v>
      </c>
      <c r="G28" s="1" t="s">
        <v>15</v>
      </c>
      <c r="H28" s="1" t="s">
        <v>10</v>
      </c>
      <c r="I28" s="1" t="s">
        <v>1388</v>
      </c>
      <c r="J28" s="4">
        <v>15.9</v>
      </c>
      <c r="K28" s="5" t="str">
        <f>VLOOKUP($C28,RawSummariesData!$E$2:$S$439,15,TRUE)</f>
        <v>When a man's decomposed body is found in the sewers of Newark, Mulder is given the supposed "grunt" work. But after Scully's autopsy turns up a parasite living inside the body and a sewer worker is attacked and bitten by something, it opens up a whole new can of worms.</v>
      </c>
      <c r="L28" s="5" t="str">
        <f t="array" ref="L28">IFERROR(INDEX(Keywords!$C$3:$C$26,MATCH(TRUE,ISNUMBER(SEARCH(Keywords!$B$3:$B$26,$K28)),0)),"'Monster of the Week'/Other")</f>
        <v>'Monster of the Week'/Other</v>
      </c>
      <c r="M28" s="5" t="str">
        <f t="shared" si="0"/>
        <v>Mulder is here</v>
      </c>
      <c r="N28" s="2" t="s">
        <v>1650</v>
      </c>
      <c r="O28" s="2" t="s">
        <v>1844</v>
      </c>
      <c r="P28" s="4">
        <f>VLOOKUP($O28,Coordinates!$B$1:$D$146,2,FALSE)</f>
        <v>40.731507000000001</v>
      </c>
      <c r="Q28" s="4">
        <f>VLOOKUP($O28,Coordinates!$B$1:$D$146,3,FALSE)</f>
        <v>-74.174387999999993</v>
      </c>
    </row>
    <row r="29" spans="2:17" x14ac:dyDescent="0.35">
      <c r="B29" s="5">
        <f t="shared" si="1"/>
        <v>2</v>
      </c>
      <c r="C29" s="1">
        <v>27</v>
      </c>
      <c r="D29" s="1">
        <v>3</v>
      </c>
      <c r="E29" s="5" t="str">
        <f t="shared" si="2"/>
        <v>Seas2Ep3</v>
      </c>
      <c r="F29" s="1" t="s">
        <v>134</v>
      </c>
      <c r="G29" s="1" t="s">
        <v>46</v>
      </c>
      <c r="H29" s="2" t="s">
        <v>217</v>
      </c>
      <c r="I29" s="1" t="s">
        <v>1389</v>
      </c>
      <c r="J29" s="4">
        <v>14.8</v>
      </c>
      <c r="K29" s="5" t="str">
        <f>VLOOKUP($C29,RawSummariesData!$E$2:$S$439,15,TRUE)</f>
        <v>Prompted by messages from digital appliances with instructions to kill, several residents of a small farming community suddenly turn violent and dangerous.</v>
      </c>
      <c r="L29" s="5" t="str">
        <f t="array" ref="L29">IFERROR(INDEX(Keywords!$C$3:$C$26,MATCH(TRUE,ISNUMBER(SEARCH(Keywords!$B$3:$B$26,$K29)),0)),"'Monster of the Week'/Other")</f>
        <v>A.I.</v>
      </c>
      <c r="M29" s="5" t="str">
        <f t="shared" si="0"/>
        <v>Mulder might be here</v>
      </c>
      <c r="N29" s="2" t="s">
        <v>1651</v>
      </c>
      <c r="O29" s="2" t="s">
        <v>1845</v>
      </c>
      <c r="P29" s="4">
        <f>VLOOKUP($O29,Coordinates!$B$1:$D$146,2,FALSE)</f>
        <v>41.395214000000003</v>
      </c>
      <c r="Q29" s="4">
        <f>VLOOKUP($O29,Coordinates!$B$1:$D$146,3,FALSE)</f>
        <v>-79.836963999999995</v>
      </c>
    </row>
    <row r="30" spans="2:17" x14ac:dyDescent="0.35">
      <c r="B30" s="5">
        <f t="shared" si="1"/>
        <v>2</v>
      </c>
      <c r="C30" s="1">
        <v>28</v>
      </c>
      <c r="D30" s="1">
        <v>4</v>
      </c>
      <c r="E30" s="5" t="str">
        <f t="shared" si="2"/>
        <v>Seas2Ep4</v>
      </c>
      <c r="F30" s="1" t="s">
        <v>139</v>
      </c>
      <c r="G30" s="1" t="s">
        <v>76</v>
      </c>
      <c r="H30" s="1" t="s">
        <v>140</v>
      </c>
      <c r="I30" s="1" t="s">
        <v>1390</v>
      </c>
      <c r="J30" s="4">
        <v>13.4</v>
      </c>
      <c r="K30" s="5" t="str">
        <f>VLOOKUP($C30,RawSummariesData!$E$2:$S$439,15,TRUE)</f>
        <v>An audio cassette hidden in his morning paper brings Mulder to request the case of a scientist's death consistent with burning, despite the lack of any evidence of any flames or burns. He is given his request along with a new partner, Agent Alex Krycek.</v>
      </c>
      <c r="L30" s="5" t="str">
        <f t="array" ref="L30">IFERROR(INDEX(Keywords!$C$3:$C$26,MATCH(TRUE,ISNUMBER(SEARCH(Keywords!$B$3:$B$26,$K30)),0)),"'Monster of the Week'/Other")</f>
        <v>'Monster of the Week'/Other</v>
      </c>
      <c r="M30" s="5" t="str">
        <f t="shared" si="0"/>
        <v>Mulder is here</v>
      </c>
      <c r="N30" s="2" t="s">
        <v>1821</v>
      </c>
      <c r="O30" s="2" t="s">
        <v>1961</v>
      </c>
      <c r="P30" s="4">
        <f>VLOOKUP($O30,Coordinates!$B$1:$D$146,2,FALSE)</f>
        <v>40.713054</v>
      </c>
      <c r="Q30" s="4">
        <f>VLOOKUP($O30,Coordinates!$B$1:$D$146,3,FALSE)</f>
        <v>-74.007227999999998</v>
      </c>
    </row>
    <row r="31" spans="2:17" x14ac:dyDescent="0.35">
      <c r="B31" s="5">
        <f t="shared" si="1"/>
        <v>2</v>
      </c>
      <c r="C31" s="1">
        <v>29</v>
      </c>
      <c r="D31" s="1">
        <v>5</v>
      </c>
      <c r="E31" s="5" t="str">
        <f t="shared" si="2"/>
        <v>Seas2Ep5</v>
      </c>
      <c r="F31" s="1" t="s">
        <v>144</v>
      </c>
      <c r="G31" s="1" t="s">
        <v>10</v>
      </c>
      <c r="H31" s="1" t="s">
        <v>10</v>
      </c>
      <c r="I31" s="1" t="s">
        <v>1391</v>
      </c>
      <c r="J31" s="4">
        <v>13.9</v>
      </c>
      <c r="K31" s="5" t="str">
        <f>VLOOKUP($C31,RawSummariesData!$E$2:$S$439,15,TRUE)</f>
        <v>Ex-FBI agent Duane Barry escapes from a mental hospital and holds several people hostage in a travel agency. Mulder and Krycek are sent in to help with the negotiations since the man claims to have been a UFO abductee.</v>
      </c>
      <c r="L31" s="5" t="str">
        <f t="array" ref="L31">IFERROR(INDEX(Keywords!$C$3:$C$26,MATCH(TRUE,ISNUMBER(SEARCH(Keywords!$B$3:$B$26,$K31)),0)),"'Monster of the Week'/Other")</f>
        <v>Alien</v>
      </c>
      <c r="M31" s="5" t="str">
        <f t="shared" si="0"/>
        <v>Mulder is here</v>
      </c>
      <c r="N31" s="2" t="s">
        <v>1652</v>
      </c>
      <c r="O31" s="2" t="s">
        <v>1846</v>
      </c>
      <c r="P31" s="4">
        <f>VLOOKUP($O31,Coordinates!$B$1:$D$146,2,FALSE)</f>
        <v>37.054715999999999</v>
      </c>
      <c r="Q31" s="4">
        <f>VLOOKUP($O31,Coordinates!$B$1:$D$146,3,FALSE)</f>
        <v>-80.766245999999995</v>
      </c>
    </row>
    <row r="32" spans="2:17" x14ac:dyDescent="0.35">
      <c r="B32" s="5">
        <f t="shared" si="1"/>
        <v>2</v>
      </c>
      <c r="C32" s="1">
        <v>30</v>
      </c>
      <c r="D32" s="1">
        <v>6</v>
      </c>
      <c r="E32" s="5" t="str">
        <f t="shared" si="2"/>
        <v>Seas2Ep6</v>
      </c>
      <c r="F32" s="1" t="s">
        <v>148</v>
      </c>
      <c r="G32" s="1" t="s">
        <v>86</v>
      </c>
      <c r="H32" s="1" t="s">
        <v>149</v>
      </c>
      <c r="I32" s="1" t="s">
        <v>1392</v>
      </c>
      <c r="J32" s="4">
        <v>15.5</v>
      </c>
      <c r="K32" s="5" t="str">
        <f>VLOOKUP($C32,RawSummariesData!$E$2:$S$439,15,TRUE)</f>
        <v>Continuing from the previous episode, Mulder races to Scully's house after listening to the recording of her attack on his answering machine. Duane Barry has kidnapped Scully, determined to offer her to the aliens in his place. Mulder goes to great lengths to attempt to locate Scully.</v>
      </c>
      <c r="L32" s="5" t="str">
        <f t="array" ref="L32">IFERROR(INDEX(Keywords!$C$3:$C$26,MATCH(TRUE,ISNUMBER(SEARCH(Keywords!$B$3:$B$26,$K32)),0)),"'Monster of the Week'/Other")</f>
        <v>Alien</v>
      </c>
      <c r="M32" s="5" t="str">
        <f t="shared" si="0"/>
        <v>Mulder is here</v>
      </c>
      <c r="N32" s="2" t="s">
        <v>1641</v>
      </c>
      <c r="O32" s="2" t="s">
        <v>1835</v>
      </c>
      <c r="P32" s="4">
        <f>VLOOKUP($O32,Coordinates!$B$1:$D$146,2,FALSE)</f>
        <v>38.521521999999997</v>
      </c>
      <c r="Q32" s="4">
        <f>VLOOKUP($O32,Coordinates!$B$1:$D$146,3,FALSE)</f>
        <v>-77.290604999999999</v>
      </c>
    </row>
    <row r="33" spans="2:17" x14ac:dyDescent="0.35">
      <c r="B33" s="5">
        <f t="shared" si="1"/>
        <v>2</v>
      </c>
      <c r="C33" s="1">
        <v>31</v>
      </c>
      <c r="D33" s="1">
        <v>7</v>
      </c>
      <c r="E33" s="5" t="str">
        <f t="shared" si="2"/>
        <v>Seas2Ep7</v>
      </c>
      <c r="F33" s="1" t="s">
        <v>153</v>
      </c>
      <c r="G33" s="1" t="s">
        <v>46</v>
      </c>
      <c r="H33" s="1" t="s">
        <v>154</v>
      </c>
      <c r="I33" s="1" t="s">
        <v>1393</v>
      </c>
      <c r="J33" s="4">
        <v>15</v>
      </c>
      <c r="K33" s="5" t="str">
        <f>VLOOKUP($C33,RawSummariesData!$E$2:$S$439,15,TRUE)</f>
        <v>Walter Skinner reopens the X-Files, but Mulder is finding it difficult to work without the missing Scully. When he recognizes a Los Angeles killing as the work of the Trinity murderers, a trio of killers with a fetish for drinking blood, it gives him work in which to immerse himself.</v>
      </c>
      <c r="L33" s="5" t="str">
        <f t="array" ref="L33">IFERROR(INDEX(Keywords!$C$3:$C$26,MATCH(TRUE,ISNUMBER(SEARCH(Keywords!$B$3:$B$26,$K33)),0)),"'Monster of the Week'/Other")</f>
        <v>Murder</v>
      </c>
      <c r="M33" s="5" t="str">
        <f t="shared" si="0"/>
        <v>Mulder is here</v>
      </c>
      <c r="N33" s="2" t="s">
        <v>1653</v>
      </c>
      <c r="O33" s="2" t="s">
        <v>1847</v>
      </c>
      <c r="P33" s="4">
        <f>VLOOKUP($O33,Coordinates!$B$1:$D$146,2,FALSE)</f>
        <v>34.052238000000003</v>
      </c>
      <c r="Q33" s="4">
        <f>VLOOKUP($O33,Coordinates!$B$1:$D$146,3,FALSE)</f>
        <v>-118.24334399999999</v>
      </c>
    </row>
    <row r="34" spans="2:17" x14ac:dyDescent="0.35">
      <c r="B34" s="5">
        <f t="shared" si="1"/>
        <v>2</v>
      </c>
      <c r="C34" s="1">
        <v>32</v>
      </c>
      <c r="D34" s="1">
        <v>8</v>
      </c>
      <c r="E34" s="5" t="str">
        <f t="shared" si="2"/>
        <v>Seas2Ep8</v>
      </c>
      <c r="F34" s="1" t="s">
        <v>158</v>
      </c>
      <c r="G34" s="1" t="s">
        <v>122</v>
      </c>
      <c r="H34" s="1" t="s">
        <v>21</v>
      </c>
      <c r="I34" s="1" t="s">
        <v>1394</v>
      </c>
      <c r="J34" s="4">
        <v>15.3</v>
      </c>
      <c r="K34" s="5" t="str">
        <f>VLOOKUP($C34,RawSummariesData!$E$2:$S$439,15,TRUE)</f>
        <v>When Scully mysteriously re-appears comatose in a hospital, Mulder fixates himself on finding the people responsible, though his quest for vengeance could make him exactly like those he despises.</v>
      </c>
      <c r="L34" s="5" t="str">
        <f t="array" ref="L34">IFERROR(INDEX(Keywords!$C$3:$C$26,MATCH(TRUE,ISNUMBER(SEARCH(Keywords!$B$3:$B$26,$K34)),0)),"'Monster of the Week'/Other")</f>
        <v>'Monster of the Week'/Other</v>
      </c>
      <c r="M34" s="5" t="str">
        <f t="shared" si="0"/>
        <v>Mulder is here</v>
      </c>
      <c r="N34" s="2" t="s">
        <v>1641</v>
      </c>
      <c r="O34" s="2" t="s">
        <v>1835</v>
      </c>
      <c r="P34" s="4">
        <f>VLOOKUP($O34,Coordinates!$B$1:$D$146,2,FALSE)</f>
        <v>38.521521999999997</v>
      </c>
      <c r="Q34" s="4">
        <f>VLOOKUP($O34,Coordinates!$B$1:$D$146,3,FALSE)</f>
        <v>-77.290604999999999</v>
      </c>
    </row>
    <row r="35" spans="2:17" x14ac:dyDescent="0.35">
      <c r="B35" s="5">
        <f t="shared" si="1"/>
        <v>2</v>
      </c>
      <c r="C35" s="1">
        <v>33</v>
      </c>
      <c r="D35" s="1">
        <v>9</v>
      </c>
      <c r="E35" s="5" t="str">
        <f t="shared" si="2"/>
        <v>Seas2Ep9</v>
      </c>
      <c r="F35" s="1" t="s">
        <v>162</v>
      </c>
      <c r="G35" s="1" t="s">
        <v>46</v>
      </c>
      <c r="H35" s="1" t="s">
        <v>140</v>
      </c>
      <c r="I35" s="1" t="s">
        <v>1395</v>
      </c>
      <c r="J35" s="4">
        <v>15.2</v>
      </c>
      <c r="K35" s="5" t="str">
        <f>VLOOKUP($C35,RawSummariesData!$E$2:$S$439,15,TRUE)</f>
        <v>A malfunction in a robot designed for volcanic exploration yields evidence of a lifeform living in the caves. When this lifeform seemingly causes the death of a member of the research team, Mulder and a newly recovered Scully are flown out to the site in The Cascades to investigate before anyone else dies.</v>
      </c>
      <c r="L35" s="5" t="str">
        <f t="array" ref="L35">IFERROR(INDEX(Keywords!$C$3:$C$26,MATCH(TRUE,ISNUMBER(SEARCH(Keywords!$B$3:$B$26,$K35)),0)),"'Monster of the Week'/Other")</f>
        <v>A.I.</v>
      </c>
      <c r="M35" s="5" t="str">
        <f t="shared" si="0"/>
        <v>Mulder is here</v>
      </c>
      <c r="N35" s="2" t="s">
        <v>1654</v>
      </c>
      <c r="O35" s="2" t="s">
        <v>1848</v>
      </c>
      <c r="P35" s="4">
        <f>VLOOKUP($O35,Coordinates!$B$1:$D$146,2,FALSE)</f>
        <v>44.058087999999998</v>
      </c>
      <c r="Q35" s="4">
        <f>VLOOKUP($O35,Coordinates!$B$1:$D$146,3,FALSE)</f>
        <v>-121.31515</v>
      </c>
    </row>
    <row r="36" spans="2:17" x14ac:dyDescent="0.35">
      <c r="B36" s="5">
        <f t="shared" si="1"/>
        <v>2</v>
      </c>
      <c r="C36" s="1">
        <v>34</v>
      </c>
      <c r="D36" s="1">
        <v>10</v>
      </c>
      <c r="E36" s="5" t="str">
        <f t="shared" si="2"/>
        <v>Seas2Ep10</v>
      </c>
      <c r="F36" s="1" t="s">
        <v>166</v>
      </c>
      <c r="G36" s="1" t="s">
        <v>167</v>
      </c>
      <c r="H36" s="1" t="s">
        <v>10</v>
      </c>
      <c r="I36" s="1" t="s">
        <v>1396</v>
      </c>
      <c r="J36" s="4">
        <v>16.100000000000001</v>
      </c>
      <c r="K36" s="5" t="str">
        <f>VLOOKUP($C36,RawSummariesData!$E$2:$S$439,15,TRUE)</f>
        <v>Several Wisconsin teens are found wandering in the woods in their underwear with "He Is One" scrawled on their backs. Mulder and Scully travel to investigate this aberrant behavior, though the strangest thing in this meat-producing area is a mysterious cult of vegetarian "walk-ins." The Crew Cut Man returns, this time working alone. Several relics from the mythology like purity control and Deep Throat are revisited here.</v>
      </c>
      <c r="L36" s="5" t="str">
        <f t="array" ref="L36">IFERROR(INDEX(Keywords!$C$3:$C$26,MATCH(TRUE,ISNUMBER(SEARCH(Keywords!$B$3:$B$26,$K36)),0)),"'Monster of the Week'/Other")</f>
        <v>Secret Government</v>
      </c>
      <c r="M36" s="5" t="str">
        <f t="shared" si="0"/>
        <v>Mulder is here</v>
      </c>
      <c r="N36" s="2" t="s">
        <v>1655</v>
      </c>
      <c r="O36" s="2" t="s">
        <v>1849</v>
      </c>
      <c r="P36" s="4">
        <f>VLOOKUP($O36,Coordinates!$B$1:$D$146,2,FALSE)</f>
        <v>46.472192999999997</v>
      </c>
      <c r="Q36" s="4">
        <f>VLOOKUP($O36,Coordinates!$B$1:$D$146,3,FALSE)</f>
        <v>-91.269921999999994</v>
      </c>
    </row>
    <row r="37" spans="2:17" x14ac:dyDescent="0.35">
      <c r="B37" s="5">
        <f t="shared" si="1"/>
        <v>2</v>
      </c>
      <c r="C37" s="1">
        <v>35</v>
      </c>
      <c r="D37" s="1">
        <v>11</v>
      </c>
      <c r="E37" s="5" t="str">
        <f t="shared" si="2"/>
        <v>Seas2Ep11</v>
      </c>
      <c r="F37" s="1" t="s">
        <v>171</v>
      </c>
      <c r="G37" s="1" t="s">
        <v>172</v>
      </c>
      <c r="H37" s="1" t="s">
        <v>149</v>
      </c>
      <c r="I37" s="1" t="s">
        <v>1397</v>
      </c>
      <c r="J37" s="4">
        <v>14.2</v>
      </c>
      <c r="K37" s="5" t="str">
        <f>VLOOKUP($C37,RawSummariesData!$E$2:$S$439,15,TRUE)</f>
        <v>Mulder and Scully's latest case begins with the rape and battery of a nurse in a Massachusetts nursing homeâ€”what makes it an X-File is her claim that her attacker was invisible. However, upon their arrival, they uncover strange secrets about the home and its residents.</v>
      </c>
      <c r="L37" s="5" t="str">
        <f t="array" ref="L37">IFERROR(INDEX(Keywords!$C$3:$C$26,MATCH(TRUE,ISNUMBER(SEARCH(Keywords!$B$3:$B$26,$K37)),0)),"'Monster of the Week'/Other")</f>
        <v>'Monster of the Week'/Other</v>
      </c>
      <c r="M37" s="5" t="str">
        <f t="shared" si="0"/>
        <v>Mulder is here</v>
      </c>
      <c r="N37" s="2" t="s">
        <v>1656</v>
      </c>
      <c r="O37" s="2" t="s">
        <v>1850</v>
      </c>
      <c r="P37" s="4">
        <f>VLOOKUP($O37,Coordinates!$B$1:$D$146,2,FALSE)</f>
        <v>42.262073000000001</v>
      </c>
      <c r="Q37" s="4">
        <f>VLOOKUP($O37,Coordinates!$B$1:$D$146,3,FALSE)</f>
        <v>-71.802278000000001</v>
      </c>
    </row>
    <row r="38" spans="2:17" x14ac:dyDescent="0.35">
      <c r="B38" s="5">
        <f t="shared" si="1"/>
        <v>2</v>
      </c>
      <c r="C38" s="1">
        <v>36</v>
      </c>
      <c r="D38" s="1">
        <v>12</v>
      </c>
      <c r="E38" s="5" t="str">
        <f t="shared" si="2"/>
        <v>Seas2Ep12</v>
      </c>
      <c r="F38" s="1" t="s">
        <v>176</v>
      </c>
      <c r="G38" s="1" t="s">
        <v>76</v>
      </c>
      <c r="H38" s="1" t="s">
        <v>177</v>
      </c>
      <c r="I38" s="1" t="s">
        <v>1398</v>
      </c>
      <c r="J38" s="4">
        <v>16.2</v>
      </c>
      <c r="K38" s="5" t="str">
        <f>VLOOKUP($C38,RawSummariesData!$E$2:$S$439,15,TRUE)</f>
        <v>When a detective mysteriously uncovers the remains of an FBI agent who disappeared in the 1940s while investigating a homicide case eerily similar to a modern-day one she is investigating, Mulder and Scully believe that the original 1940s killer passed his genetic trait of violence to his grandchild.</v>
      </c>
      <c r="L38" s="5" t="str">
        <f t="array" ref="L38">IFERROR(INDEX(Keywords!$C$3:$C$26,MATCH(TRUE,ISNUMBER(SEARCH(Keywords!$B$3:$B$26,$K38)),0)),"'Monster of the Week'/Other")</f>
        <v>Murder</v>
      </c>
      <c r="M38" s="5" t="str">
        <f t="shared" si="0"/>
        <v>Mulder is here</v>
      </c>
      <c r="N38" s="2" t="s">
        <v>1657</v>
      </c>
      <c r="O38" s="2" t="s">
        <v>1851</v>
      </c>
      <c r="P38" s="4">
        <f>VLOOKUP($O38,Coordinates!$B$1:$D$146,2,FALSE)</f>
        <v>39.987195999999997</v>
      </c>
      <c r="Q38" s="4">
        <f>VLOOKUP($O38,Coordinates!$B$1:$D$146,3,FALSE)</f>
        <v>-95.143342000000004</v>
      </c>
    </row>
    <row r="39" spans="2:17" x14ac:dyDescent="0.35">
      <c r="B39" s="5">
        <f t="shared" si="1"/>
        <v>2</v>
      </c>
      <c r="C39" s="1">
        <v>37</v>
      </c>
      <c r="D39" s="1">
        <v>13</v>
      </c>
      <c r="E39" s="5" t="str">
        <f t="shared" si="2"/>
        <v>Seas2Ep13</v>
      </c>
      <c r="F39" s="1" t="s">
        <v>181</v>
      </c>
      <c r="G39" s="1" t="s">
        <v>46</v>
      </c>
      <c r="H39" s="1" t="s">
        <v>10</v>
      </c>
      <c r="I39" s="1" t="s">
        <v>1399</v>
      </c>
      <c r="J39" s="4">
        <v>14.7</v>
      </c>
      <c r="K39" s="5" t="str">
        <f>VLOOKUP($C39,RawSummariesData!$E$2:$S$439,15,TRUE)</f>
        <v>Someone is excavating graves in Minneapolis, removing body parts from the corpses. Mulder and Scully are contacted because the agent on the case believes it is the work of aliens; however Mulder quickly dismisses the idea, profiling the perpetrator as a fetishist. Later key evidence shows up and Scully realizes the case is more personal than she thought.</v>
      </c>
      <c r="L39" s="5" t="str">
        <f t="array" ref="L39">IFERROR(INDEX(Keywords!$C$3:$C$26,MATCH(TRUE,ISNUMBER(SEARCH(Keywords!$B$3:$B$26,$K39)),0)),"'Monster of the Week'/Other")</f>
        <v>Alien</v>
      </c>
      <c r="M39" s="5" t="str">
        <f t="shared" si="0"/>
        <v>Mulder is here</v>
      </c>
      <c r="N39" s="2" t="s">
        <v>1658</v>
      </c>
      <c r="O39" s="2" t="s">
        <v>1852</v>
      </c>
      <c r="P39" s="4">
        <f>VLOOKUP($O39,Coordinates!$B$1:$D$146,2,FALSE)</f>
        <v>44.943719000000002</v>
      </c>
      <c r="Q39" s="4">
        <f>VLOOKUP($O39,Coordinates!$B$1:$D$146,3,FALSE)</f>
        <v>-93.094280999999995</v>
      </c>
    </row>
    <row r="40" spans="2:17" x14ac:dyDescent="0.35">
      <c r="B40" s="5">
        <f t="shared" si="1"/>
        <v>2</v>
      </c>
      <c r="C40" s="1">
        <v>38</v>
      </c>
      <c r="D40" s="1">
        <v>14</v>
      </c>
      <c r="E40" s="5" t="str">
        <f t="shared" si="2"/>
        <v>Seas2Ep14</v>
      </c>
      <c r="F40" s="1" t="s">
        <v>185</v>
      </c>
      <c r="G40" s="1" t="s">
        <v>186</v>
      </c>
      <c r="H40" s="1" t="s">
        <v>21</v>
      </c>
      <c r="I40" s="1" t="s">
        <v>1400</v>
      </c>
      <c r="J40" s="4">
        <v>17.7</v>
      </c>
      <c r="K40" s="5" t="str">
        <f>VLOOKUP($C40,RawSummariesData!$E$2:$S$439,15,TRUE)</f>
        <v>New Hampshire teenagers feign an occult ritual in an attempt to "score" and inadvertently cause the murder and mutilation of one of their group. When Mulder and Scully are called to look into the matter, the town's real worshippers attempt to hide their tracks, though it seems there is a mysterious force at work that even the worshippers are afraid of.</v>
      </c>
      <c r="L40" s="5" t="str">
        <f t="array" ref="L40">IFERROR(INDEX(Keywords!$C$3:$C$26,MATCH(TRUE,ISNUMBER(SEARCH(Keywords!$B$3:$B$26,$K40)),0)),"'Monster of the Week'/Other")</f>
        <v>Murder</v>
      </c>
      <c r="M40" s="5" t="str">
        <f t="shared" si="0"/>
        <v>Mulder is here</v>
      </c>
      <c r="N40" s="2" t="s">
        <v>1659</v>
      </c>
      <c r="O40" s="2" t="s">
        <v>1853</v>
      </c>
      <c r="P40" s="4">
        <f>VLOOKUP($O40,Coordinates!$B$1:$D$146,2,FALSE)</f>
        <v>42.836326</v>
      </c>
      <c r="Q40" s="4">
        <f>VLOOKUP($O40,Coordinates!$B$1:$D$146,3,FALSE)</f>
        <v>-71.649496999999997</v>
      </c>
    </row>
    <row r="41" spans="2:17" x14ac:dyDescent="0.35">
      <c r="B41" s="5">
        <f t="shared" si="1"/>
        <v>2</v>
      </c>
      <c r="C41" s="1">
        <v>39</v>
      </c>
      <c r="D41" s="1">
        <v>15</v>
      </c>
      <c r="E41" s="5" t="str">
        <f t="shared" si="2"/>
        <v>Seas2Ep15</v>
      </c>
      <c r="F41" s="1" t="s">
        <v>190</v>
      </c>
      <c r="G41" s="1" t="s">
        <v>76</v>
      </c>
      <c r="H41" s="1" t="s">
        <v>140</v>
      </c>
      <c r="I41" s="1" t="s">
        <v>1401</v>
      </c>
      <c r="J41" s="4">
        <v>17.8</v>
      </c>
      <c r="K41" s="5" t="str">
        <f>VLOOKUP($C41,RawSummariesData!$E$2:$S$439,15,TRUE)</f>
        <v>One morning, after two gruesome hallucinations, Private Jack McAlpin crashes his car into a tree that has a voodoo symbol drawn on it; the second death of a marine in two weeks that has featured that symbol. The marines in question were guarding a processing center for Haitian refugees, and when Mulder and Scully visit the center they find the deaths were not as unexpected as they seemed.</v>
      </c>
      <c r="L41" s="5" t="str">
        <f t="array" ref="L41">IFERROR(INDEX(Keywords!$C$3:$C$26,MATCH(TRUE,ISNUMBER(SEARCH(Keywords!$B$3:$B$26,$K41)),0)),"'Monster of the Week'/Other")</f>
        <v>'Monster of the Week'/Other</v>
      </c>
      <c r="M41" s="5" t="str">
        <f t="shared" si="0"/>
        <v>Mulder is here</v>
      </c>
      <c r="N41" s="2" t="s">
        <v>1660</v>
      </c>
      <c r="O41" s="2" t="s">
        <v>1854</v>
      </c>
      <c r="P41" s="4">
        <f>VLOOKUP($O41,Coordinates!$B$1:$D$146,2,FALSE)</f>
        <v>41.409112999999998</v>
      </c>
      <c r="Q41" s="4">
        <f>VLOOKUP($O41,Coordinates!$B$1:$D$146,3,FALSE)</f>
        <v>-75.662345999999999</v>
      </c>
    </row>
    <row r="42" spans="2:17" x14ac:dyDescent="0.35">
      <c r="B42" s="5">
        <f t="shared" si="1"/>
        <v>2</v>
      </c>
      <c r="C42" s="1">
        <v>40</v>
      </c>
      <c r="D42" s="1">
        <v>16</v>
      </c>
      <c r="E42" s="5" t="str">
        <f t="shared" si="2"/>
        <v>Seas2Ep16</v>
      </c>
      <c r="F42" s="1" t="s">
        <v>194</v>
      </c>
      <c r="G42" s="1" t="s">
        <v>195</v>
      </c>
      <c r="H42" s="2" t="s">
        <v>556</v>
      </c>
      <c r="I42" s="1" t="s">
        <v>1402</v>
      </c>
      <c r="J42" s="4">
        <v>15.9</v>
      </c>
      <c r="K42" s="5" t="str">
        <f>VLOOKUP($C42,RawSummariesData!$E$2:$S$439,15,TRUE)</f>
        <v>At the beginning, a frozen Mulder is brought to a hospital. The episode flashes back to a scene two weeks before, where the crew of a research vessel find the wreckage of a UFO in the Beaufort Sea. The pilot who survives this crash walks out of the hospital and kills identical-looking doctors in various abortion clinics.</v>
      </c>
      <c r="L42" s="5" t="str">
        <f t="array" ref="L42">IFERROR(INDEX(Keywords!$C$3:$C$26,MATCH(TRUE,ISNUMBER(SEARCH(Keywords!$B$3:$B$26,$K42)),0)),"'Monster of the Week'/Other")</f>
        <v>Alien</v>
      </c>
      <c r="M42" s="5" t="str">
        <f t="shared" si="0"/>
        <v>Mulder is here</v>
      </c>
      <c r="N42" s="2" t="s">
        <v>1661</v>
      </c>
      <c r="O42" s="2" t="s">
        <v>1855</v>
      </c>
      <c r="P42" s="4">
        <f>VLOOKUP($O42,Coordinates!$B$1:$D$146,2,FALSE)</f>
        <v>69.349723999999995</v>
      </c>
      <c r="Q42" s="4">
        <f>VLOOKUP($O42,Coordinates!$B$1:$D$146,3,FALSE)</f>
        <v>-124.06878399999999</v>
      </c>
    </row>
    <row r="43" spans="2:17" x14ac:dyDescent="0.35">
      <c r="B43" s="5">
        <f t="shared" si="1"/>
        <v>2</v>
      </c>
      <c r="C43" s="1">
        <v>41</v>
      </c>
      <c r="D43" s="1">
        <v>17</v>
      </c>
      <c r="E43" s="5" t="str">
        <f t="shared" si="2"/>
        <v>Seas2Ep17</v>
      </c>
      <c r="F43" s="1" t="s">
        <v>200</v>
      </c>
      <c r="G43" s="1" t="s">
        <v>76</v>
      </c>
      <c r="H43" s="1" t="s">
        <v>201</v>
      </c>
      <c r="I43" s="1" t="s">
        <v>1403</v>
      </c>
      <c r="J43" s="4">
        <v>17.5</v>
      </c>
      <c r="K43" s="5" t="str">
        <f>VLOOKUP($C43,RawSummariesData!$E$2:$S$439,15,TRUE)</f>
        <v>An alien bounty hunter kidnaps Scully and wants to trade her for Mulder's sister, Samantha Mulder. Mulder asks for Skinner's help in making the trade, and has the FBI Director set up a sniper to take down the bounty hunter.</v>
      </c>
      <c r="L43" s="5" t="str">
        <f t="array" ref="L43">IFERROR(INDEX(Keywords!$C$3:$C$26,MATCH(TRUE,ISNUMBER(SEARCH(Keywords!$B$3:$B$26,$K43)),0)),"'Monster of the Week'/Other")</f>
        <v>Alien</v>
      </c>
      <c r="M43" s="5" t="str">
        <f t="shared" si="0"/>
        <v>Mulder is here</v>
      </c>
      <c r="N43" s="2" t="s">
        <v>1661</v>
      </c>
      <c r="O43" s="2" t="s">
        <v>1855</v>
      </c>
      <c r="P43" s="4">
        <f>VLOOKUP($O43,Coordinates!$B$1:$D$146,2,FALSE)</f>
        <v>69.349723999999995</v>
      </c>
      <c r="Q43" s="4">
        <f>VLOOKUP($O43,Coordinates!$B$1:$D$146,3,FALSE)</f>
        <v>-124.06878399999999</v>
      </c>
    </row>
    <row r="44" spans="2:17" x14ac:dyDescent="0.35">
      <c r="B44" s="5">
        <f t="shared" si="1"/>
        <v>2</v>
      </c>
      <c r="C44" s="1">
        <v>42</v>
      </c>
      <c r="D44" s="1">
        <v>18</v>
      </c>
      <c r="E44" s="5" t="str">
        <f t="shared" si="2"/>
        <v>Seas2Ep18</v>
      </c>
      <c r="F44" s="1" t="s">
        <v>205</v>
      </c>
      <c r="G44" s="1" t="s">
        <v>206</v>
      </c>
      <c r="H44" s="1" t="s">
        <v>207</v>
      </c>
      <c r="I44" s="1" t="s">
        <v>1404</v>
      </c>
      <c r="J44" s="4">
        <v>16.5</v>
      </c>
      <c r="K44" s="5" t="str">
        <f>VLOOKUP($C44,RawSummariesData!$E$2:$S$439,15,TRUE)</f>
        <v>The death of a federal construction worker and the destruction of various property can only be tied to an escaped elephant, yet the witnesses claim to have seen no animals which might have caused the turmoil. Soon, Mulder and Scully discover the local zoo whose claim to fame is that they've never had a successful animal birth.</v>
      </c>
      <c r="L44" s="5" t="str">
        <f t="array" ref="L44">IFERROR(INDEX(Keywords!$C$3:$C$26,MATCH(TRUE,ISNUMBER(SEARCH(Keywords!$B$3:$B$26,$K44)),0)),"'Monster of the Week'/Other")</f>
        <v>'Monster of the Week'/Other</v>
      </c>
      <c r="M44" s="5" t="str">
        <f t="shared" si="0"/>
        <v>Mulder is here</v>
      </c>
      <c r="N44" s="2" t="s">
        <v>1662</v>
      </c>
      <c r="O44" s="2" t="s">
        <v>1856</v>
      </c>
      <c r="P44" s="4">
        <f>VLOOKUP($O44,Coordinates!$B$1:$D$146,2,FALSE)</f>
        <v>43.343032999999998</v>
      </c>
      <c r="Q44" s="4">
        <f>VLOOKUP($O44,Coordinates!$B$1:$D$146,3,FALSE)</f>
        <v>-114.791961</v>
      </c>
    </row>
    <row r="45" spans="2:17" x14ac:dyDescent="0.35">
      <c r="B45" s="5">
        <f t="shared" si="1"/>
        <v>2</v>
      </c>
      <c r="C45" s="1">
        <v>43</v>
      </c>
      <c r="D45" s="1">
        <v>19</v>
      </c>
      <c r="E45" s="5" t="str">
        <f t="shared" si="2"/>
        <v>Seas2Ep19</v>
      </c>
      <c r="F45" s="1" t="s">
        <v>211</v>
      </c>
      <c r="G45" s="1" t="s">
        <v>76</v>
      </c>
      <c r="H45" s="2" t="s">
        <v>140</v>
      </c>
      <c r="I45" s="1" t="s">
        <v>1405</v>
      </c>
      <c r="J45" s="4">
        <v>17.100000000000001</v>
      </c>
      <c r="K45" s="5" t="str">
        <f>VLOOKUP($C45,RawSummariesData!$E$2:$S$439,15,TRUE)</f>
        <v>Mulder and Scully are called in when a boatload of survivors from a U.S. Navy destroyer escort are found. What particularly catches Agent Mulder's attention is that all of these Sailors appear to have aged many decades in the course of a few days. Mulder and Scully travel to Norway where they find a civilian fisherman who is willing to take them to the ship's last known position.</v>
      </c>
      <c r="L45" s="5" t="str">
        <f t="array" ref="L45">IFERROR(INDEX(Keywords!$C$3:$C$26,MATCH(TRUE,ISNUMBER(SEARCH(Keywords!$B$3:$B$26,$K45)),0)),"'Monster of the Week'/Other")</f>
        <v>'Monster of the Week'/Other</v>
      </c>
      <c r="M45" s="5" t="str">
        <f t="shared" si="0"/>
        <v>Mulder is here</v>
      </c>
      <c r="N45" s="2" t="s">
        <v>1663</v>
      </c>
      <c r="O45" s="2" t="s">
        <v>1663</v>
      </c>
      <c r="P45" s="4">
        <f>VLOOKUP($O45,Coordinates!$B$1:$D$146,2,FALSE)</f>
        <v>51.790900000000001</v>
      </c>
      <c r="Q45" s="4">
        <f>VLOOKUP($O45,Coordinates!$B$1:$D$146,3,FALSE)</f>
        <v>1.1562300000000001</v>
      </c>
    </row>
    <row r="46" spans="2:17" x14ac:dyDescent="0.35">
      <c r="B46" s="5">
        <f t="shared" si="1"/>
        <v>2</v>
      </c>
      <c r="C46" s="1">
        <v>44</v>
      </c>
      <c r="D46" s="1">
        <v>20</v>
      </c>
      <c r="E46" s="5" t="str">
        <f t="shared" si="2"/>
        <v>Seas2Ep20</v>
      </c>
      <c r="F46" s="1" t="s">
        <v>216</v>
      </c>
      <c r="G46" s="1" t="s">
        <v>186</v>
      </c>
      <c r="H46" s="1" t="s">
        <v>217</v>
      </c>
      <c r="I46" s="1" t="s">
        <v>1406</v>
      </c>
      <c r="J46" s="4">
        <v>15.7</v>
      </c>
      <c r="K46" s="5" t="str">
        <f>VLOOKUP($C46,RawSummariesData!$E$2:$S$439,15,TRUE)</f>
        <v>Mulder and Scully must find the paranormal among the abnormal when they are sent to investigate a long standing series of ritualistic killings which match no known patterns. The latest of which was the death of the "Alligator Man", just one of many sideshow acts around which the town of Gibsonton, Florida, is built.</v>
      </c>
      <c r="L46" s="5" t="str">
        <f t="array" ref="L46">IFERROR(INDEX(Keywords!$C$3:$C$26,MATCH(TRUE,ISNUMBER(SEARCH(Keywords!$B$3:$B$26,$K46)),0)),"'Monster of the Week'/Other")</f>
        <v>Murder</v>
      </c>
      <c r="M46" s="5" t="str">
        <f t="shared" si="0"/>
        <v>Mulder is here</v>
      </c>
      <c r="N46" s="2" t="s">
        <v>1664</v>
      </c>
      <c r="O46" s="2" t="s">
        <v>1857</v>
      </c>
      <c r="P46" s="4">
        <f>VLOOKUP($O46,Coordinates!$B$1:$D$146,2,FALSE)</f>
        <v>27.852463</v>
      </c>
      <c r="Q46" s="4">
        <f>VLOOKUP($O46,Coordinates!$B$1:$D$146,3,FALSE)</f>
        <v>-82.382284999999996</v>
      </c>
    </row>
    <row r="47" spans="2:17" x14ac:dyDescent="0.35">
      <c r="B47" s="5">
        <f t="shared" si="1"/>
        <v>2</v>
      </c>
      <c r="C47" s="1">
        <v>45</v>
      </c>
      <c r="D47" s="1">
        <v>21</v>
      </c>
      <c r="E47" s="5" t="str">
        <f t="shared" si="2"/>
        <v>Seas2Ep21</v>
      </c>
      <c r="F47" s="1" t="s">
        <v>221</v>
      </c>
      <c r="G47" s="1" t="s">
        <v>222</v>
      </c>
      <c r="H47" s="1" t="s">
        <v>177</v>
      </c>
      <c r="I47" s="1" t="s">
        <v>1407</v>
      </c>
      <c r="J47" s="4">
        <v>12.9</v>
      </c>
      <c r="K47" s="5" t="str">
        <f>VLOOKUP($C47,RawSummariesData!$E$2:$S$439,15,TRUE)</f>
        <v>A photograph taken just before the death of a two-year-old boy yields evidence of some supernatural intervention which piques Mulder's curiosity. When another death in the family occurs, the grandmother of the remaining child requests the aid of some Romanian ritualists (called "cÄƒluÅŸari" or "horsemen") in order to cleanse the home of evil.</v>
      </c>
      <c r="L47" s="5" t="str">
        <f t="array" ref="L47">IFERROR(INDEX(Keywords!$C$3:$C$26,MATCH(TRUE,ISNUMBER(SEARCH(Keywords!$B$3:$B$26,$K47)),0)),"'Monster of the Week'/Other")</f>
        <v>'Monster of the Week'/Other</v>
      </c>
      <c r="M47" s="5" t="str">
        <f t="shared" si="0"/>
        <v>Mulder is here</v>
      </c>
      <c r="N47" s="2" t="s">
        <v>1665</v>
      </c>
      <c r="O47" s="2" t="s">
        <v>1858</v>
      </c>
      <c r="P47" s="4">
        <f>VLOOKUP($O47,Coordinates!$B$1:$D$146,2,FALSE)</f>
        <v>38.031046000000003</v>
      </c>
      <c r="Q47" s="4">
        <f>VLOOKUP($O47,Coordinates!$B$1:$D$146,3,FALSE)</f>
        <v>-78.474159</v>
      </c>
    </row>
    <row r="48" spans="2:17" x14ac:dyDescent="0.35">
      <c r="B48" s="5">
        <f t="shared" si="1"/>
        <v>2</v>
      </c>
      <c r="C48" s="1">
        <v>46</v>
      </c>
      <c r="D48" s="1">
        <v>22</v>
      </c>
      <c r="E48" s="5" t="str">
        <f t="shared" si="2"/>
        <v>Seas2Ep22</v>
      </c>
      <c r="F48" s="1" t="s">
        <v>226</v>
      </c>
      <c r="G48" s="1" t="s">
        <v>76</v>
      </c>
      <c r="H48" s="1" t="s">
        <v>95</v>
      </c>
      <c r="I48" s="1" t="s">
        <v>1408</v>
      </c>
      <c r="J48" s="4">
        <v>14</v>
      </c>
      <c r="K48" s="5" t="str">
        <f>VLOOKUP($C48,RawSummariesData!$E$2:$S$439,15,TRUE)</f>
        <v>After several men in a prison die of a mysterious illness, Scully tries to discover the cause while Mulder attempts to find two escapees who could potentially spread the disease.</v>
      </c>
      <c r="L48" s="5" t="str">
        <f t="array" ref="L48">IFERROR(INDEX(Keywords!$C$3:$C$26,MATCH(TRUE,ISNUMBER(SEARCH(Keywords!$B$3:$B$26,$K48)),0)),"'Monster of the Week'/Other")</f>
        <v>'Monster of the Week'/Other</v>
      </c>
      <c r="M48" s="5" t="str">
        <f t="shared" si="0"/>
        <v>Mulder is here</v>
      </c>
      <c r="N48" s="2" t="s">
        <v>1666</v>
      </c>
      <c r="O48" s="2" t="s">
        <v>1859</v>
      </c>
      <c r="P48" s="4">
        <f>VLOOKUP($O48,Coordinates!$B$1:$D$146,2,FALSE)</f>
        <v>37.081899999999997</v>
      </c>
      <c r="Q48" s="4">
        <f>VLOOKUP($O48,Coordinates!$B$1:$D$146,3,FALSE)</f>
        <v>-77.582317000000003</v>
      </c>
    </row>
    <row r="49" spans="2:17" x14ac:dyDescent="0.35">
      <c r="B49" s="5">
        <f t="shared" si="1"/>
        <v>2</v>
      </c>
      <c r="C49" s="1">
        <v>47</v>
      </c>
      <c r="D49" s="1">
        <v>23</v>
      </c>
      <c r="E49" s="5" t="str">
        <f t="shared" si="2"/>
        <v>Seas2Ep23</v>
      </c>
      <c r="F49" s="1" t="s">
        <v>230</v>
      </c>
      <c r="G49" s="1" t="s">
        <v>231</v>
      </c>
      <c r="H49" s="1" t="s">
        <v>232</v>
      </c>
      <c r="I49" s="1" t="s">
        <v>1409</v>
      </c>
      <c r="J49" s="4">
        <v>12.9</v>
      </c>
      <c r="K49" s="5" t="str">
        <f>VLOOKUP($C49,RawSummariesData!$E$2:$S$439,15,TRUE)</f>
        <v>An ex-student of Scully's asks the agents to help her with her first investigation concerning a number of disappearances with very few clues. Mulder ponders the idea of spontaneous human combustion but rethinks it when they find a man who is afraid of his own shadow. The man is Dr. Banton, a scientist researching dark matter.</v>
      </c>
      <c r="L49" s="5" t="str">
        <f t="array" ref="L49">IFERROR(INDEX(Keywords!$C$3:$C$26,MATCH(TRUE,ISNUMBER(SEARCH(Keywords!$B$3:$B$26,$K49)),0)),"'Monster of the Week'/Other")</f>
        <v>Spontaneous Human Combustion</v>
      </c>
      <c r="M49" s="5" t="str">
        <f t="shared" si="0"/>
        <v>Mulder is here</v>
      </c>
      <c r="N49" s="2" t="s">
        <v>1667</v>
      </c>
      <c r="O49" s="2" t="s">
        <v>1860</v>
      </c>
      <c r="P49" s="4">
        <f>VLOOKUP($O49,Coordinates!$B$1:$D$146,2,FALSE)</f>
        <v>37.540759000000001</v>
      </c>
      <c r="Q49" s="4">
        <f>VLOOKUP($O49,Coordinates!$B$1:$D$146,3,FALSE)</f>
        <v>-77.433931999999999</v>
      </c>
    </row>
    <row r="50" spans="2:17" x14ac:dyDescent="0.35">
      <c r="B50" s="5">
        <f t="shared" si="1"/>
        <v>2</v>
      </c>
      <c r="C50" s="1">
        <v>48</v>
      </c>
      <c r="D50" s="1">
        <v>24</v>
      </c>
      <c r="E50" s="5" t="str">
        <f t="shared" si="2"/>
        <v>Seas2Ep24</v>
      </c>
      <c r="F50" s="1" t="s">
        <v>236</v>
      </c>
      <c r="G50" s="1" t="s">
        <v>76</v>
      </c>
      <c r="H50" s="1" t="s">
        <v>201</v>
      </c>
      <c r="I50" s="1" t="s">
        <v>1410</v>
      </c>
      <c r="J50" s="4">
        <v>14.5</v>
      </c>
      <c r="K50" s="5" t="str">
        <f>VLOOKUP($C50,RawSummariesData!$E$2:$S$439,15,TRUE)</f>
        <v>Dudley, Arkansas, is the site of the latest investigation for Mulder and Scully, who are sent to find a missing poultry inspector. The case takes a twist when another poultry worker is shot after she goes insane, giving Mulder a hunch that the townsfolk really are what they eat.</v>
      </c>
      <c r="L50" s="5" t="str">
        <f t="array" ref="L50">IFERROR(INDEX(Keywords!$C$3:$C$26,MATCH(TRUE,ISNUMBER(SEARCH(Keywords!$B$3:$B$26,$K50)),0)),"'Monster of the Week'/Other")</f>
        <v>'Monster of the Week'/Other</v>
      </c>
      <c r="M50" s="5" t="str">
        <f t="shared" si="0"/>
        <v>Mulder is here</v>
      </c>
      <c r="N50" s="2" t="s">
        <v>1754</v>
      </c>
      <c r="O50" s="2" t="s">
        <v>1861</v>
      </c>
      <c r="P50" s="4">
        <f>VLOOKUP($O50,Coordinates!$B$1:$D$146,2,FALSE)</f>
        <v>34.221586000000002</v>
      </c>
      <c r="Q50" s="4">
        <f>VLOOKUP($O50,Coordinates!$B$1:$D$146,3,FALSE)</f>
        <v>-92.002004999999997</v>
      </c>
    </row>
    <row r="51" spans="2:17" x14ac:dyDescent="0.35">
      <c r="B51" s="5">
        <f t="shared" si="1"/>
        <v>2</v>
      </c>
      <c r="C51" s="1">
        <v>49</v>
      </c>
      <c r="D51" s="1">
        <v>25</v>
      </c>
      <c r="E51" s="5" t="str">
        <f t="shared" si="2"/>
        <v>Seas2Ep25</v>
      </c>
      <c r="F51" s="1" t="s">
        <v>240</v>
      </c>
      <c r="G51" s="1" t="s">
        <v>122</v>
      </c>
      <c r="H51" s="2" t="s">
        <v>556</v>
      </c>
      <c r="I51" s="1" t="s">
        <v>1411</v>
      </c>
      <c r="J51" s="4">
        <v>16.600000000000001</v>
      </c>
      <c r="K51" s="5" t="str">
        <f>VLOOKUP($C51,RawSummariesData!$E$2:$S$439,15,TRUE)</f>
        <v>The trust that Mulder and Scully have is sorely tested when Mulder begins acting strangely. His aberrant behavior is compounded when the Lone Gunmen direct him to a hacker who managed to break into some very closely guarded files. The files are encrypted in Navajo and need to be decoded by a former Navajo code talker.</v>
      </c>
      <c r="L51" s="5" t="str">
        <f t="array" ref="L51">IFERROR(INDEX(Keywords!$C$3:$C$26,MATCH(TRUE,ISNUMBER(SEARCH(Keywords!$B$3:$B$26,$K51)),0)),"'Monster of the Week'/Other")</f>
        <v>Secret Government</v>
      </c>
      <c r="M51" s="5" t="str">
        <f t="shared" si="0"/>
        <v>Mulder is here</v>
      </c>
      <c r="N51" s="2" t="s">
        <v>1668</v>
      </c>
      <c r="O51" s="2" t="s">
        <v>1862</v>
      </c>
      <c r="P51" s="4">
        <f>VLOOKUP($O51,Coordinates!$B$1:$D$146,2,FALSE)</f>
        <v>35.672119000000002</v>
      </c>
      <c r="Q51" s="4">
        <f>VLOOKUP($O51,Coordinates!$B$1:$D$146,3,FALSE)</f>
        <v>-109.060706</v>
      </c>
    </row>
    <row r="52" spans="2:17" x14ac:dyDescent="0.35">
      <c r="B52" s="5">
        <f t="shared" si="1"/>
        <v>3</v>
      </c>
      <c r="C52" s="1">
        <v>50</v>
      </c>
      <c r="D52" s="1">
        <v>1</v>
      </c>
      <c r="E52" s="5" t="str">
        <f t="shared" si="2"/>
        <v>Seas3Ep1</v>
      </c>
      <c r="F52" s="1" t="s">
        <v>244</v>
      </c>
      <c r="G52" s="1" t="s">
        <v>122</v>
      </c>
      <c r="H52" s="1" t="s">
        <v>10</v>
      </c>
      <c r="I52" s="1" t="s">
        <v>1412</v>
      </c>
      <c r="J52" s="4">
        <v>19.940000000000001</v>
      </c>
      <c r="K52" s="5" t="str">
        <f>VLOOKUP($C52,RawSummariesData!$E$2:$S$439,15,TRUE)</f>
        <v>The Cigarette Smoking Man works quickly to recover the stolen computer files, but finds himself thwarted by a man who he hoped was dead. Meanwhile, Scully finds herself at a loss for her next step and turns to her family for support, since Mulder is otherwise engaged fighting for survival.</v>
      </c>
      <c r="L52" s="5" t="str">
        <f t="array" ref="L52">IFERROR(INDEX(Keywords!$C$3:$C$26,MATCH(TRUE,ISNUMBER(SEARCH(Keywords!$B$3:$B$26,$K52)),0)),"'Monster of the Week'/Other")</f>
        <v>Secret Government</v>
      </c>
      <c r="M52" s="5" t="str">
        <f t="shared" si="0"/>
        <v>Mulder is here</v>
      </c>
      <c r="N52" s="2" t="s">
        <v>1669</v>
      </c>
      <c r="O52" s="2" t="s">
        <v>1863</v>
      </c>
      <c r="P52" s="4">
        <f>VLOOKUP($O52,Coordinates!$B$1:$D$146,2,FALSE)</f>
        <v>36.282516999999999</v>
      </c>
      <c r="Q52" s="4">
        <f>VLOOKUP($O52,Coordinates!$B$1:$D$146,3,FALSE)</f>
        <v>-108.70696</v>
      </c>
    </row>
    <row r="53" spans="2:17" x14ac:dyDescent="0.35">
      <c r="B53" s="5">
        <f t="shared" si="1"/>
        <v>3</v>
      </c>
      <c r="C53" s="1">
        <v>51</v>
      </c>
      <c r="D53" s="1">
        <v>2</v>
      </c>
      <c r="E53" s="5" t="str">
        <f t="shared" si="2"/>
        <v>Seas3Ep2</v>
      </c>
      <c r="F53" s="1" t="s">
        <v>248</v>
      </c>
      <c r="G53" s="1" t="s">
        <v>76</v>
      </c>
      <c r="H53" s="1" t="s">
        <v>10</v>
      </c>
      <c r="I53" s="1" t="s">
        <v>1413</v>
      </c>
      <c r="J53" s="4">
        <v>17.2</v>
      </c>
      <c r="K53" s="5" t="str">
        <f>VLOOKUP($C53,RawSummariesData!$E$2:$S$439,15,TRUE)</f>
        <v>Mulder and Scully search for answers regarding the old photograph with his father and other unnamed men. Their search takes them to the abandoned Strughold Mining Facility where they uncover a dangerous secret.</v>
      </c>
      <c r="L53" s="5" t="str">
        <f t="array" ref="L53">IFERROR(INDEX(Keywords!$C$3:$C$26,MATCH(TRUE,ISNUMBER(SEARCH(Keywords!$B$3:$B$26,$K53)),0)),"'Monster of the Week'/Other")</f>
        <v>'Monster of the Week'/Other</v>
      </c>
      <c r="M53" s="5" t="str">
        <f t="shared" si="0"/>
        <v>Mulder is here</v>
      </c>
      <c r="N53" s="2" t="s">
        <v>1641</v>
      </c>
      <c r="O53" s="2" t="s">
        <v>1835</v>
      </c>
      <c r="P53" s="4">
        <f>VLOOKUP($O53,Coordinates!$B$1:$D$146,2,FALSE)</f>
        <v>38.521521999999997</v>
      </c>
      <c r="Q53" s="4">
        <f>VLOOKUP($O53,Coordinates!$B$1:$D$146,3,FALSE)</f>
        <v>-77.290604999999999</v>
      </c>
    </row>
    <row r="54" spans="2:17" x14ac:dyDescent="0.35">
      <c r="B54" s="5">
        <f t="shared" si="1"/>
        <v>3</v>
      </c>
      <c r="C54" s="1">
        <v>52</v>
      </c>
      <c r="D54" s="1">
        <v>3</v>
      </c>
      <c r="E54" s="5" t="str">
        <f t="shared" si="2"/>
        <v>Seas3Ep3</v>
      </c>
      <c r="F54" s="1" t="s">
        <v>252</v>
      </c>
      <c r="G54" s="1" t="s">
        <v>186</v>
      </c>
      <c r="H54" s="1" t="s">
        <v>140</v>
      </c>
      <c r="I54" s="1" t="s">
        <v>1414</v>
      </c>
      <c r="J54" s="4">
        <v>15.57</v>
      </c>
      <c r="K54" s="5" t="str">
        <f>VLOOKUP($C54,RawSummariesData!$E$2:$S$439,15,TRUE)</f>
        <v>Mulder is skeptical over a coroner's report regarding the fifth person to be struck by lightning in a small Oklahoma town. Their investigation into the latest death seems to point to the only person to have survived a lightning strike, an emotionally charged youth.</v>
      </c>
      <c r="L54" s="5" t="str">
        <f t="array" ref="L54">IFERROR(INDEX(Keywords!$C$3:$C$26,MATCH(TRUE,ISNUMBER(SEARCH(Keywords!$B$3:$B$26,$K54)),0)),"'Monster of the Week'/Other")</f>
        <v>'Monster of the Week'/Other</v>
      </c>
      <c r="M54" s="5" t="str">
        <f t="shared" si="0"/>
        <v>Mulder is here</v>
      </c>
      <c r="N54" s="2" t="s">
        <v>1670</v>
      </c>
      <c r="O54" s="2" t="s">
        <v>1864</v>
      </c>
      <c r="P54" s="4">
        <f>VLOOKUP($O54,Coordinates!$B$1:$D$146,2,FALSE)</f>
        <v>34.447498000000003</v>
      </c>
      <c r="Q54" s="4">
        <f>VLOOKUP($O54,Coordinates!$B$1:$D$146,3,FALSE)</f>
        <v>-96.635802999999996</v>
      </c>
    </row>
    <row r="55" spans="2:17" x14ac:dyDescent="0.35">
      <c r="B55" s="5">
        <f t="shared" si="1"/>
        <v>3</v>
      </c>
      <c r="C55" s="1">
        <v>53</v>
      </c>
      <c r="D55" s="1">
        <v>4</v>
      </c>
      <c r="E55" s="5" t="str">
        <f t="shared" si="2"/>
        <v>Seas3Ep4</v>
      </c>
      <c r="F55" s="1" t="s">
        <v>256</v>
      </c>
      <c r="G55" s="1" t="s">
        <v>46</v>
      </c>
      <c r="H55" s="1" t="s">
        <v>217</v>
      </c>
      <c r="I55" s="1" t="s">
        <v>1415</v>
      </c>
      <c r="J55" s="4">
        <v>15.38</v>
      </c>
      <c r="K55" s="5" t="str">
        <f>VLOOKUP($C55,RawSummariesData!$E$2:$S$439,15,TRUE)</f>
        <v>Skeptical of a famous psychic's predictions regarding the death of several prognosticators, Mulder instead finds someone whom he believes truly can predict the future. Catching the killer could prove difficult, though, particularly if the killer can also see into his future.</v>
      </c>
      <c r="L55" s="5" t="str">
        <f t="array" ref="L55">IFERROR(INDEX(Keywords!$C$3:$C$26,MATCH(TRUE,ISNUMBER(SEARCH(Keywords!$B$3:$B$26,$K55)),0)),"'Monster of the Week'/Other")</f>
        <v>Murder</v>
      </c>
      <c r="M55" s="5" t="str">
        <f t="shared" si="0"/>
        <v>Mulder is here</v>
      </c>
      <c r="N55" s="2" t="s">
        <v>1658</v>
      </c>
      <c r="O55" s="2" t="s">
        <v>1852</v>
      </c>
      <c r="P55" s="4">
        <f>VLOOKUP($O55,Coordinates!$B$1:$D$146,2,FALSE)</f>
        <v>44.943719000000002</v>
      </c>
      <c r="Q55" s="4">
        <f>VLOOKUP($O55,Coordinates!$B$1:$D$146,3,FALSE)</f>
        <v>-93.094280999999995</v>
      </c>
    </row>
    <row r="56" spans="2:17" x14ac:dyDescent="0.35">
      <c r="B56" s="5">
        <f t="shared" si="1"/>
        <v>3</v>
      </c>
      <c r="C56" s="1">
        <v>54</v>
      </c>
      <c r="D56" s="1">
        <v>5</v>
      </c>
      <c r="E56" s="5" t="str">
        <f t="shared" si="2"/>
        <v>Seas3Ep5</v>
      </c>
      <c r="F56" s="1" t="s">
        <v>260</v>
      </c>
      <c r="G56" s="1" t="s">
        <v>10</v>
      </c>
      <c r="H56" s="1" t="s">
        <v>10</v>
      </c>
      <c r="I56" s="1" t="s">
        <v>1416</v>
      </c>
      <c r="J56" s="4">
        <v>16.72</v>
      </c>
      <c r="K56" s="5" t="str">
        <f>VLOOKUP($C56,RawSummariesData!$E$2:$S$439,15,TRUE)</f>
        <v>A death row inmate makes good on his promise to come back from the dead and kill the five people involved in his death. The fear of his retribution has everyone scrambling to determine if they are on the list, while Mulder and Scully attempt to determine how he has returned to execute his tormentors.</v>
      </c>
      <c r="L56" s="5" t="str">
        <f t="array" ref="L56">IFERROR(INDEX(Keywords!$C$3:$C$26,MATCH(TRUE,ISNUMBER(SEARCH(Keywords!$B$3:$B$26,$K56)),0)),"'Monster of the Week'/Other")</f>
        <v>Murder</v>
      </c>
      <c r="M56" s="5" t="str">
        <f t="shared" si="0"/>
        <v>Mulder is here</v>
      </c>
      <c r="N56" s="2" t="s">
        <v>1671</v>
      </c>
      <c r="O56" s="2" t="s">
        <v>1865</v>
      </c>
      <c r="P56" s="4">
        <f>VLOOKUP($O56,Coordinates!$B$1:$D$146,2,FALSE)</f>
        <v>29.330299</v>
      </c>
      <c r="Q56" s="4">
        <f>VLOOKUP($O56,Coordinates!$B$1:$D$146,3,FALSE)</f>
        <v>-82.191704000000001</v>
      </c>
    </row>
    <row r="57" spans="2:17" x14ac:dyDescent="0.35">
      <c r="B57" s="5">
        <f t="shared" si="1"/>
        <v>3</v>
      </c>
      <c r="C57" s="1">
        <v>55</v>
      </c>
      <c r="D57" s="1">
        <v>6</v>
      </c>
      <c r="E57" s="5" t="str">
        <f t="shared" si="2"/>
        <v>Seas3Ep6</v>
      </c>
      <c r="F57" s="1" t="s">
        <v>264</v>
      </c>
      <c r="G57" s="1" t="s">
        <v>46</v>
      </c>
      <c r="H57" s="1" t="s">
        <v>265</v>
      </c>
      <c r="I57" s="1" t="s">
        <v>1417</v>
      </c>
      <c r="J57" s="4">
        <v>14.83</v>
      </c>
      <c r="K57" s="5" t="str">
        <f>VLOOKUP($C57,RawSummariesData!$E$2:$S$439,15,TRUE)</f>
        <v>Meeting insecure women through an on-line service, a serial killer seduces his prey with the right words. However, Mulder and Scully determine these killings are far from ordinary by the presence of a strange substance coating the victims, a substance which seems to digest the fatty acids in flesh.</v>
      </c>
      <c r="L57" s="5" t="str">
        <f t="array" ref="L57">IFERROR(INDEX(Keywords!$C$3:$C$26,MATCH(TRUE,ISNUMBER(SEARCH(Keywords!$B$3:$B$26,$K57)),0)),"'Monster of the Week'/Other")</f>
        <v>Murder</v>
      </c>
      <c r="M57" s="5" t="str">
        <f t="shared" si="0"/>
        <v>Mulder is here</v>
      </c>
      <c r="N57" s="2" t="s">
        <v>1672</v>
      </c>
      <c r="O57" s="2" t="s">
        <v>1866</v>
      </c>
      <c r="P57" s="4">
        <f>VLOOKUP($O57,Coordinates!$B$1:$D$146,2,FALSE)</f>
        <v>41.505546000000002</v>
      </c>
      <c r="Q57" s="4">
        <f>VLOOKUP($O57,Coordinates!$B$1:$D$146,3,FALSE)</f>
        <v>-81.691500000000005</v>
      </c>
    </row>
    <row r="58" spans="2:17" x14ac:dyDescent="0.35">
      <c r="B58" s="5">
        <f t="shared" si="1"/>
        <v>3</v>
      </c>
      <c r="C58" s="1">
        <v>56</v>
      </c>
      <c r="D58" s="1">
        <v>7</v>
      </c>
      <c r="E58" s="5" t="str">
        <f t="shared" si="2"/>
        <v>Seas3Ep7</v>
      </c>
      <c r="F58" s="1" t="s">
        <v>269</v>
      </c>
      <c r="G58" s="1" t="s">
        <v>76</v>
      </c>
      <c r="H58" s="1" t="s">
        <v>270</v>
      </c>
      <c r="I58" s="1" t="s">
        <v>1418</v>
      </c>
      <c r="J58" s="4">
        <v>15.91</v>
      </c>
      <c r="K58" s="5" t="str">
        <f>VLOOKUP($C58,RawSummariesData!$E$2:$S$439,15,TRUE)</f>
        <v>Another suicide attempt by a patient in a military hospital interests Mulder with the talk of a "phantom soldier" which has prevented the man's death. The general in charge is at first opposed to the FBI's involvement until the phantom soldier begins haunting him. But when the primary suspect is a quadruple amputee, they are met with ridicule.</v>
      </c>
      <c r="L58" s="5" t="str">
        <f t="array" ref="L58">IFERROR(INDEX(Keywords!$C$3:$C$26,MATCH(TRUE,ISNUMBER(SEARCH(Keywords!$B$3:$B$26,$K58)),0)),"'Monster of the Week'/Other")</f>
        <v>'Monster of the Week'/Other</v>
      </c>
      <c r="M58" s="5" t="str">
        <f t="shared" si="0"/>
        <v>Mulder is here</v>
      </c>
      <c r="N58" s="2" t="s">
        <v>1673</v>
      </c>
      <c r="O58" s="2" t="s">
        <v>1867</v>
      </c>
      <c r="P58" s="4">
        <f>VLOOKUP($O58,Coordinates!$B$1:$D$146,2,FALSE)</f>
        <v>39.207199000000003</v>
      </c>
      <c r="Q58" s="4">
        <f>VLOOKUP($O58,Coordinates!$B$1:$D$146,3,FALSE)</f>
        <v>-76.445296999999997</v>
      </c>
    </row>
    <row r="59" spans="2:17" x14ac:dyDescent="0.35">
      <c r="B59" s="5">
        <f t="shared" si="1"/>
        <v>3</v>
      </c>
      <c r="C59" s="1">
        <v>57</v>
      </c>
      <c r="D59" s="1">
        <v>8</v>
      </c>
      <c r="E59" s="5" t="str">
        <f t="shared" si="2"/>
        <v>Seas3Ep8</v>
      </c>
      <c r="F59" s="1" t="s">
        <v>274</v>
      </c>
      <c r="G59" s="1" t="s">
        <v>186</v>
      </c>
      <c r="H59" s="1" t="s">
        <v>275</v>
      </c>
      <c r="I59" s="1" t="s">
        <v>1419</v>
      </c>
      <c r="J59" s="4">
        <v>15.9</v>
      </c>
      <c r="K59" s="5" t="str">
        <f>VLOOKUP($C59,RawSummariesData!$E$2:$S$439,15,TRUE)</f>
        <v>When a young teenage girl is kidnapped from her home, a fast food worker miles away collapses on the job, apparently experiencing exactly what the child is feeling. When Mulder learns that the woman was kidnapped and held hostage for years as a child, he begins to believe that she may be the key to help find the missing girl.</v>
      </c>
      <c r="L59" s="5" t="str">
        <f t="array" ref="L59">IFERROR(INDEX(Keywords!$C$3:$C$26,MATCH(TRUE,ISNUMBER(SEARCH(Keywords!$B$3:$B$26,$K59)),0)),"'Monster of the Week'/Other")</f>
        <v>'Monster of the Week'/Other</v>
      </c>
      <c r="M59" s="5" t="str">
        <f t="shared" si="0"/>
        <v>Mulder is here</v>
      </c>
      <c r="N59" s="2" t="s">
        <v>1674</v>
      </c>
      <c r="O59" s="2" t="s">
        <v>1868</v>
      </c>
      <c r="P59" s="4">
        <f>VLOOKUP($O59,Coordinates!$B$1:$D$146,2,FALSE)</f>
        <v>47.603228999999999</v>
      </c>
      <c r="Q59" s="4">
        <f>VLOOKUP($O59,Coordinates!$B$1:$D$146,3,FALSE)</f>
        <v>-122.33028</v>
      </c>
    </row>
    <row r="60" spans="2:17" x14ac:dyDescent="0.35">
      <c r="B60" s="5">
        <f t="shared" si="1"/>
        <v>3</v>
      </c>
      <c r="C60" s="1">
        <v>58</v>
      </c>
      <c r="D60" s="1">
        <v>9</v>
      </c>
      <c r="E60" s="5" t="str">
        <f t="shared" si="2"/>
        <v>Seas3Ep9</v>
      </c>
      <c r="F60" s="1" t="s">
        <v>279</v>
      </c>
      <c r="G60" s="1" t="s">
        <v>46</v>
      </c>
      <c r="H60" s="1" t="s">
        <v>280</v>
      </c>
      <c r="I60" s="1" t="s">
        <v>1420</v>
      </c>
      <c r="J60" s="4">
        <v>16.36</v>
      </c>
      <c r="K60" s="5" t="str">
        <f>VLOOKUP($C60,RawSummariesData!$E$2:$S$439,15,TRUE)</f>
        <v>A mail order videotape of an alien autopsy blossoms into a much more complicated investigation when Mulder and Scully find the distributor of the tape killed in his own home apparently by a high-ranking Japanese diplomat. While Mulder's search for the video leads him to a train car, Scully investigates a Mutual UFO Network group and discovers several women who claim to know her.</v>
      </c>
      <c r="L60" s="5" t="str">
        <f t="array" ref="L60">IFERROR(INDEX(Keywords!$C$3:$C$26,MATCH(TRUE,ISNUMBER(SEARCH(Keywords!$B$3:$B$26,$K60)),0)),"'Monster of the Week'/Other")</f>
        <v>Alien</v>
      </c>
      <c r="M60" s="5" t="str">
        <f t="shared" si="0"/>
        <v>Mulder is here</v>
      </c>
      <c r="N60" s="2" t="s">
        <v>1675</v>
      </c>
      <c r="O60" s="2" t="s">
        <v>1869</v>
      </c>
      <c r="P60" s="4">
        <f>VLOOKUP($O60,Coordinates!$B$1:$D$146,2,FALSE)</f>
        <v>36.977713999999999</v>
      </c>
      <c r="Q60" s="4">
        <f>VLOOKUP($O60,Coordinates!$B$1:$D$146,3,FALSE)</f>
        <v>-76.430349000000007</v>
      </c>
    </row>
    <row r="61" spans="2:17" x14ac:dyDescent="0.35">
      <c r="B61" s="5">
        <f t="shared" si="1"/>
        <v>3</v>
      </c>
      <c r="C61" s="1">
        <v>59</v>
      </c>
      <c r="D61" s="1">
        <v>10</v>
      </c>
      <c r="E61" s="5" t="str">
        <f t="shared" si="2"/>
        <v>Seas3Ep10</v>
      </c>
      <c r="F61" s="1" t="s">
        <v>284</v>
      </c>
      <c r="G61" s="1" t="s">
        <v>76</v>
      </c>
      <c r="H61" s="1" t="s">
        <v>201</v>
      </c>
      <c r="I61" s="1" t="s">
        <v>1421</v>
      </c>
      <c r="J61" s="4">
        <v>17.68</v>
      </c>
      <c r="K61" s="5" t="str">
        <f>VLOOKUP($C61,RawSummariesData!$E$2:$S$439,15,TRUE)</f>
        <v>Mulder is trapped on a train carriage that could be wired with a bomb, according to a killer who claims to be an NSA agent. Meanwhile, Scully digs deeper into the mystery surrounding her abduction.</v>
      </c>
      <c r="L61" s="5" t="str">
        <f t="array" ref="L61">IFERROR(INDEX(Keywords!$C$3:$C$26,MATCH(TRUE,ISNUMBER(SEARCH(Keywords!$B$3:$B$26,$K61)),0)),"'Monster of the Week'/Other")</f>
        <v>Alien</v>
      </c>
      <c r="M61" s="5" t="str">
        <f t="shared" si="0"/>
        <v>Mulder is here</v>
      </c>
      <c r="N61" s="2" t="s">
        <v>1676</v>
      </c>
      <c r="O61" s="2" t="s">
        <v>1870</v>
      </c>
      <c r="P61" s="4">
        <f>VLOOKUP($O61,Coordinates!$B$1:$D$146,2,FALSE)</f>
        <v>39.263525000000001</v>
      </c>
      <c r="Q61" s="4">
        <f>VLOOKUP($O61,Coordinates!$B$1:$D$146,3,FALSE)</f>
        <v>-81.544756000000007</v>
      </c>
    </row>
    <row r="62" spans="2:17" x14ac:dyDescent="0.35">
      <c r="B62" s="5">
        <f t="shared" si="1"/>
        <v>3</v>
      </c>
      <c r="C62" s="1">
        <v>60</v>
      </c>
      <c r="D62" s="1">
        <v>11</v>
      </c>
      <c r="E62" s="5" t="str">
        <f t="shared" si="2"/>
        <v>Seas3Ep11</v>
      </c>
      <c r="F62" s="1" t="s">
        <v>288</v>
      </c>
      <c r="G62" s="1" t="s">
        <v>46</v>
      </c>
      <c r="H62" s="1" t="s">
        <v>289</v>
      </c>
      <c r="I62" s="1" t="s">
        <v>1422</v>
      </c>
      <c r="J62" s="4">
        <v>15.25</v>
      </c>
      <c r="K62" s="5" t="str">
        <f>VLOOKUP($C62,RawSummariesData!$E$2:$S$439,15,TRUE)</f>
        <v>Mulder tracks a series of religiously motivated homicides. Each of the eleven victims claims to have been stigmatic but all turned out to be frauds. When Mulder and Scully discover a little boy displaying inexplicable wounds of religious significance, they try to protect him from the killer they know will be coming.</v>
      </c>
      <c r="L62" s="5" t="str">
        <f t="array" ref="L62">IFERROR(INDEX(Keywords!$C$3:$C$26,MATCH(TRUE,ISNUMBER(SEARCH(Keywords!$B$3:$B$26,$K62)),0)),"'Monster of the Week'/Other")</f>
        <v>Murder</v>
      </c>
      <c r="M62" s="5" t="str">
        <f t="shared" si="0"/>
        <v>Mulder is here</v>
      </c>
      <c r="N62" s="2" t="s">
        <v>1677</v>
      </c>
      <c r="O62" s="2" t="s">
        <v>1871</v>
      </c>
      <c r="P62" s="4">
        <f>VLOOKUP($O62,Coordinates!$B$1:$D$146,2,FALSE)</f>
        <v>39.895266999999997</v>
      </c>
      <c r="Q62" s="4">
        <f>VLOOKUP($O62,Coordinates!$B$1:$D$146,3,FALSE)</f>
        <v>-80.185396999999995</v>
      </c>
    </row>
    <row r="63" spans="2:17" x14ac:dyDescent="0.35">
      <c r="B63" s="5">
        <f t="shared" si="1"/>
        <v>3</v>
      </c>
      <c r="C63" s="1">
        <v>61</v>
      </c>
      <c r="D63" s="1">
        <v>12</v>
      </c>
      <c r="E63" s="5" t="str">
        <f t="shared" si="2"/>
        <v>Seas3Ep12</v>
      </c>
      <c r="F63" s="1" t="s">
        <v>293</v>
      </c>
      <c r="G63" s="1" t="s">
        <v>186</v>
      </c>
      <c r="H63" s="1" t="s">
        <v>217</v>
      </c>
      <c r="I63" s="1" t="s">
        <v>1423</v>
      </c>
      <c r="J63" s="4">
        <v>16.32</v>
      </c>
      <c r="K63" s="5" t="str">
        <f>VLOOKUP($C63,RawSummariesData!$E$2:$S$439,15,TRUE)</f>
        <v>A small town is plagued by deaths in which the bodies are found covered in cockroaches. Working from home, Scully has scientific explanations for all of them but Mulderâ€”at the crime scene with an attractive bug expertâ€”suspects the insects may not be organic, or earthly.</v>
      </c>
      <c r="L63" s="5" t="str">
        <f t="array" ref="L63">IFERROR(INDEX(Keywords!$C$3:$C$26,MATCH(TRUE,ISNUMBER(SEARCH(Keywords!$B$3:$B$26,$K63)),0)),"'Monster of the Week'/Other")</f>
        <v>'Monster of the Week'/Other</v>
      </c>
      <c r="M63" s="5" t="str">
        <f t="shared" si="0"/>
        <v>Mulder is here</v>
      </c>
      <c r="N63" s="2" t="s">
        <v>1678</v>
      </c>
      <c r="O63" s="2" t="s">
        <v>1872</v>
      </c>
      <c r="P63" s="4">
        <f>VLOOKUP($O63,Coordinates!$B$1:$D$146,2,FALSE)</f>
        <v>42.579787000000003</v>
      </c>
      <c r="Q63" s="4">
        <f>VLOOKUP($O63,Coordinates!$B$1:$D$146,3,FALSE)</f>
        <v>-72.495170999999999</v>
      </c>
    </row>
    <row r="64" spans="2:17" x14ac:dyDescent="0.35">
      <c r="B64" s="5">
        <f t="shared" si="1"/>
        <v>3</v>
      </c>
      <c r="C64" s="1">
        <v>62</v>
      </c>
      <c r="D64" s="1">
        <v>13</v>
      </c>
      <c r="E64" s="5" t="str">
        <f t="shared" si="2"/>
        <v>Seas3Ep13</v>
      </c>
      <c r="F64" s="1" t="s">
        <v>297</v>
      </c>
      <c r="G64" s="1" t="s">
        <v>76</v>
      </c>
      <c r="H64" s="1" t="s">
        <v>10</v>
      </c>
      <c r="I64" s="1" t="s">
        <v>1424</v>
      </c>
      <c r="J64" s="4">
        <v>16.04</v>
      </c>
      <c r="K64" s="5" t="str">
        <f>VLOOKUP($C64,RawSummariesData!$E$2:$S$439,15,TRUE)</f>
        <v>Mulder and Scully investigate strange homicides in New Hampshire that may be due to a rare planetary alignment that affects people's behavior.</v>
      </c>
      <c r="L64" s="5" t="str">
        <f t="array" ref="L64">IFERROR(INDEX(Keywords!$C$3:$C$26,MATCH(TRUE,ISNUMBER(SEARCH(Keywords!$B$3:$B$26,$K64)),0)),"'Monster of the Week'/Other")</f>
        <v>'Monster of the Week'/Other</v>
      </c>
      <c r="M64" s="5" t="str">
        <f t="shared" si="0"/>
        <v>Mulder is here</v>
      </c>
      <c r="N64" s="2" t="s">
        <v>1679</v>
      </c>
      <c r="O64" s="2" t="s">
        <v>1873</v>
      </c>
      <c r="P64" s="4">
        <f>VLOOKUP($O64,Coordinates!$B$1:$D$146,2,FALSE)</f>
        <v>43.978692000000002</v>
      </c>
      <c r="Q64" s="4">
        <f>VLOOKUP($O64,Coordinates!$B$1:$D$146,3,FALSE)</f>
        <v>-71.126211999999995</v>
      </c>
    </row>
    <row r="65" spans="2:17" x14ac:dyDescent="0.35">
      <c r="B65" s="5">
        <f t="shared" si="1"/>
        <v>3</v>
      </c>
      <c r="C65" s="1">
        <v>63</v>
      </c>
      <c r="D65" s="1">
        <v>14</v>
      </c>
      <c r="E65" s="5" t="str">
        <f t="shared" si="2"/>
        <v>Seas3Ep14</v>
      </c>
      <c r="F65" s="1" t="s">
        <v>301</v>
      </c>
      <c r="G65" s="1" t="s">
        <v>186</v>
      </c>
      <c r="H65" s="1" t="s">
        <v>140</v>
      </c>
      <c r="I65" s="1" t="s">
        <v>1425</v>
      </c>
      <c r="J65" s="4">
        <v>18.32</v>
      </c>
      <c r="K65" s="5" t="str">
        <f>VLOOKUP($C65,RawSummariesData!$E$2:$S$439,15,TRUE)</f>
        <v>Agents Mulder and Scully join Mulder's former mentor, the FBI's chief profiler, on a case involving a serial killer who claims to be possessed by a demonic force. The case gets even more mysterious when the suspect is apprehended and the killings continue. Mulder gets involved more deeply than expected and Scully as well as Skinner are deeply concerned.</v>
      </c>
      <c r="L65" s="5" t="str">
        <f t="array" ref="L65">IFERROR(INDEX(Keywords!$C$3:$C$26,MATCH(TRUE,ISNUMBER(SEARCH(Keywords!$B$3:$B$26,$K65)),0)),"'Monster of the Week'/Other")</f>
        <v>Murder</v>
      </c>
      <c r="M65" s="5" t="str">
        <f t="shared" si="0"/>
        <v>Mulder is here</v>
      </c>
      <c r="N65" s="2" t="s">
        <v>1641</v>
      </c>
      <c r="O65" s="2" t="s">
        <v>1835</v>
      </c>
      <c r="P65" s="4">
        <f>VLOOKUP($O65,Coordinates!$B$1:$D$146,2,FALSE)</f>
        <v>38.521521999999997</v>
      </c>
      <c r="Q65" s="4">
        <f>VLOOKUP($O65,Coordinates!$B$1:$D$146,3,FALSE)</f>
        <v>-77.290604999999999</v>
      </c>
    </row>
    <row r="66" spans="2:17" x14ac:dyDescent="0.35">
      <c r="B66" s="5">
        <f t="shared" si="1"/>
        <v>3</v>
      </c>
      <c r="C66" s="1">
        <v>64</v>
      </c>
      <c r="D66" s="1">
        <v>15</v>
      </c>
      <c r="E66" s="5" t="str">
        <f t="shared" si="2"/>
        <v>Seas3Ep15</v>
      </c>
      <c r="F66" s="1" t="s">
        <v>305</v>
      </c>
      <c r="G66" s="1" t="s">
        <v>76</v>
      </c>
      <c r="H66" s="1" t="s">
        <v>306</v>
      </c>
      <c r="I66" s="1" t="s">
        <v>1426</v>
      </c>
      <c r="J66" s="4">
        <v>16.440000000000001</v>
      </c>
      <c r="K66" s="5" t="str">
        <f>VLOOKUP($C66,RawSummariesData!$E$2:$S$439,15,TRUE)</f>
        <v>When a French salvage ship sends a diving crew to recover a mysterious wreckage from World War II, the crew falls prey to a bizarre illness and Agents Mulder and Scully join the investigation. The investigation leads to the discovery of a familiar face, and to Skinner's life being threatened.</v>
      </c>
      <c r="L66" s="5" t="str">
        <f t="array" ref="L66">IFERROR(INDEX(Keywords!$C$3:$C$26,MATCH(TRUE,ISNUMBER(SEARCH(Keywords!$B$3:$B$26,$K66)),0)),"'Monster of the Week'/Other")</f>
        <v>'Monster of the Week'/Other</v>
      </c>
      <c r="M66" s="5" t="str">
        <f t="shared" si="0"/>
        <v>Mulder is here</v>
      </c>
      <c r="N66" s="2" t="s">
        <v>1641</v>
      </c>
      <c r="O66" s="2" t="s">
        <v>1835</v>
      </c>
      <c r="P66" s="4">
        <f>VLOOKUP($O66,Coordinates!$B$1:$D$146,2,FALSE)</f>
        <v>38.521521999999997</v>
      </c>
      <c r="Q66" s="4">
        <f>VLOOKUP($O66,Coordinates!$B$1:$D$146,3,FALSE)</f>
        <v>-77.290604999999999</v>
      </c>
    </row>
    <row r="67" spans="2:17" x14ac:dyDescent="0.35">
      <c r="B67" s="5">
        <f t="shared" si="1"/>
        <v>3</v>
      </c>
      <c r="C67" s="1">
        <v>65</v>
      </c>
      <c r="D67" s="1">
        <v>16</v>
      </c>
      <c r="E67" s="5" t="str">
        <f t="shared" si="2"/>
        <v>Seas3Ep16</v>
      </c>
      <c r="F67" s="1" t="s">
        <v>310</v>
      </c>
      <c r="G67" s="1" t="s">
        <v>186</v>
      </c>
      <c r="H67" s="1" t="s">
        <v>306</v>
      </c>
      <c r="I67" s="1" t="s">
        <v>1427</v>
      </c>
      <c r="J67" s="4">
        <v>16.71</v>
      </c>
      <c r="K67" s="5" t="str">
        <f>VLOOKUP($C67,RawSummariesData!$E$2:$S$439,15,TRUE)</f>
        <v>While Mulder continues to investigate a bizarre illness that originated with the discovery of a mysterious World War II wreckage buried at sea, several government figures try to thwart their efforts. And as Skinner recovers from his shooting, Scully discovers that he is still in danger, from the man who killed her sister.</v>
      </c>
      <c r="L67" s="5" t="str">
        <f t="array" ref="L67">IFERROR(INDEX(Keywords!$C$3:$C$26,MATCH(TRUE,ISNUMBER(SEARCH(Keywords!$B$3:$B$26,$K67)),0)),"'Monster of the Week'/Other")</f>
        <v>Secret Government</v>
      </c>
      <c r="M67" s="5" t="str">
        <f t="shared" ref="M67:M130" si="3">IF(ISNUMBER(SEARCH("Dogget",K67))=TRUE,"Mulder is not here",IF(ISNUMBER(SEARCH("Mulder",K67))=TRUE,"Mulder is here","Mulder might be here"))</f>
        <v>Mulder is here</v>
      </c>
      <c r="N67" s="2" t="s">
        <v>1680</v>
      </c>
      <c r="O67" s="2" t="s">
        <v>1874</v>
      </c>
      <c r="P67" s="4">
        <f>VLOOKUP($O67,Coordinates!$B$1:$D$146,2,FALSE)</f>
        <v>48.487980999999998</v>
      </c>
      <c r="Q67" s="4">
        <f>VLOOKUP($O67,Coordinates!$B$1:$D$146,3,FALSE)</f>
        <v>-98.231176000000005</v>
      </c>
    </row>
    <row r="68" spans="2:17" x14ac:dyDescent="0.35">
      <c r="B68" s="5">
        <f t="shared" ref="B68:B131" si="4">IF(D68=1,B67+1,B67)</f>
        <v>3</v>
      </c>
      <c r="C68" s="1">
        <v>66</v>
      </c>
      <c r="D68" s="1">
        <v>17</v>
      </c>
      <c r="E68" s="5" t="str">
        <f t="shared" ref="E68:E131" si="5">"Seas"&amp;B68&amp;"Ep"&amp;D68</f>
        <v>Seas3Ep17</v>
      </c>
      <c r="F68" s="1" t="s">
        <v>314</v>
      </c>
      <c r="G68" s="1" t="s">
        <v>76</v>
      </c>
      <c r="H68" s="1" t="s">
        <v>232</v>
      </c>
      <c r="I68" s="1" t="s">
        <v>1428</v>
      </c>
      <c r="J68" s="4">
        <v>16.2</v>
      </c>
      <c r="K68" s="5" t="str">
        <f>VLOOKUP($C68,RawSummariesData!$E$2:$S$439,15,TRUE)</f>
        <v>Agents Mulder and Scully's assistance is requested for a case involving a man seemingly capable of bending people to his will. The suspect uses his mysterious abilities to manipulate Agent Mulder into a dangerous end game.</v>
      </c>
      <c r="L68" s="5" t="str">
        <f t="array" ref="L68">IFERROR(INDEX(Keywords!$C$3:$C$26,MATCH(TRUE,ISNUMBER(SEARCH(Keywords!$B$3:$B$26,$K68)),0)),"'Monster of the Week'/Other")</f>
        <v>'Monster of the Week'/Other</v>
      </c>
      <c r="M68" s="5" t="str">
        <f t="shared" si="3"/>
        <v>Mulder is here</v>
      </c>
      <c r="N68" s="2" t="s">
        <v>1641</v>
      </c>
      <c r="O68" s="2" t="s">
        <v>1835</v>
      </c>
      <c r="P68" s="4">
        <f>VLOOKUP($O68,Coordinates!$B$1:$D$146,2,FALSE)</f>
        <v>38.521521999999997</v>
      </c>
      <c r="Q68" s="4">
        <f>VLOOKUP($O68,Coordinates!$B$1:$D$146,3,FALSE)</f>
        <v>-77.290604999999999</v>
      </c>
    </row>
    <row r="69" spans="2:17" x14ac:dyDescent="0.35">
      <c r="B69" s="5">
        <f t="shared" si="4"/>
        <v>3</v>
      </c>
      <c r="C69" s="1">
        <v>67</v>
      </c>
      <c r="D69" s="1">
        <v>18</v>
      </c>
      <c r="E69" s="5" t="str">
        <f t="shared" si="5"/>
        <v>Seas3Ep18</v>
      </c>
      <c r="F69" s="1" t="s">
        <v>318</v>
      </c>
      <c r="G69" s="1" t="s">
        <v>186</v>
      </c>
      <c r="H69" s="1" t="s">
        <v>270</v>
      </c>
      <c r="I69" s="1" t="s">
        <v>1429</v>
      </c>
      <c r="J69" s="4">
        <v>17.38</v>
      </c>
      <c r="K69" s="5" t="str">
        <f>VLOOKUP($C69,RawSummariesData!$E$2:$S$439,15,TRUE)</f>
        <v>A series of deaths occurs immediately after an ancient artifact is brought to Boston from an excavation site in Ecuador. According to Scully, the deaths appear to be the result of political terrorism, but Mulder suspects something more improbable.</v>
      </c>
      <c r="L69" s="5" t="str">
        <f t="array" ref="L69">IFERROR(INDEX(Keywords!$C$3:$C$26,MATCH(TRUE,ISNUMBER(SEARCH(Keywords!$B$3:$B$26,$K69)),0)),"'Monster of the Week'/Other")</f>
        <v>'Monster of the Week'/Other</v>
      </c>
      <c r="M69" s="5" t="str">
        <f t="shared" si="3"/>
        <v>Mulder is here</v>
      </c>
      <c r="N69" s="2" t="s">
        <v>1681</v>
      </c>
      <c r="O69" s="2" t="s">
        <v>1875</v>
      </c>
      <c r="P69" s="4">
        <f>VLOOKUP($O69,Coordinates!$B$1:$D$146,2,FALSE)</f>
        <v>42.358893999999999</v>
      </c>
      <c r="Q69" s="4">
        <f>VLOOKUP($O69,Coordinates!$B$1:$D$146,3,FALSE)</f>
        <v>-71.056742</v>
      </c>
    </row>
    <row r="70" spans="2:17" x14ac:dyDescent="0.35">
      <c r="B70" s="5">
        <f t="shared" si="4"/>
        <v>3</v>
      </c>
      <c r="C70" s="1">
        <v>68</v>
      </c>
      <c r="D70" s="1">
        <v>19</v>
      </c>
      <c r="E70" s="5" t="str">
        <f t="shared" si="5"/>
        <v>Seas3Ep19</v>
      </c>
      <c r="F70" s="1" t="s">
        <v>322</v>
      </c>
      <c r="G70" s="1" t="s">
        <v>323</v>
      </c>
      <c r="H70" s="1" t="s">
        <v>265</v>
      </c>
      <c r="I70" s="1" t="s">
        <v>1430</v>
      </c>
      <c r="J70" s="4">
        <v>14.86</v>
      </c>
      <c r="K70" s="5" t="str">
        <f>VLOOKUP($C70,RawSummariesData!$E$2:$S$439,15,TRUE)</f>
        <v>A string of mysterious deaths of recent Chinese immigrants brings Agents Mulder and Scully to San Francisco's Chinatown. The Agents team up with a Chinese-American detective to better understand the language and customs of the Chinese culture, but one thing remains frighteningly clearâ€”all of the bodies are missing various internal organs.</v>
      </c>
      <c r="L70" s="5" t="str">
        <f t="array" ref="L70">IFERROR(INDEX(Keywords!$C$3:$C$26,MATCH(TRUE,ISNUMBER(SEARCH(Keywords!$B$3:$B$26,$K70)),0)),"'Monster of the Week'/Other")</f>
        <v>Cults</v>
      </c>
      <c r="M70" s="5" t="str">
        <f t="shared" si="3"/>
        <v>Mulder is here</v>
      </c>
      <c r="N70" s="2" t="s">
        <v>1682</v>
      </c>
      <c r="O70" s="2" t="s">
        <v>1876</v>
      </c>
      <c r="P70" s="4">
        <f>VLOOKUP($O70,Coordinates!$B$1:$D$146,2,FALSE)</f>
        <v>37.780079999999998</v>
      </c>
      <c r="Q70" s="4">
        <f>VLOOKUP($O70,Coordinates!$B$1:$D$146,3,FALSE)</f>
        <v>-122.420168</v>
      </c>
    </row>
    <row r="71" spans="2:17" x14ac:dyDescent="0.35">
      <c r="B71" s="5">
        <f t="shared" si="4"/>
        <v>3</v>
      </c>
      <c r="C71" s="1">
        <v>69</v>
      </c>
      <c r="D71" s="1">
        <v>20</v>
      </c>
      <c r="E71" s="5" t="str">
        <f t="shared" si="5"/>
        <v>Seas3Ep20</v>
      </c>
      <c r="F71" s="1" t="s">
        <v>327</v>
      </c>
      <c r="G71" s="1" t="s">
        <v>76</v>
      </c>
      <c r="H71" s="1" t="s">
        <v>217</v>
      </c>
      <c r="I71" s="1" t="s">
        <v>1431</v>
      </c>
      <c r="J71" s="4">
        <v>16.079999999999998</v>
      </c>
      <c r="K71" s="5" t="str">
        <f>VLOOKUP($C71,RawSummariesData!$E$2:$S$439,15,TRUE)</f>
        <v>When a couple claims to have been abducted by aliens, Agents Mulder and Scully try to get at the truth but everyone has a different version of the story, including the "aliens" themselves.</v>
      </c>
      <c r="L71" s="5" t="str">
        <f t="array" ref="L71">IFERROR(INDEX(Keywords!$C$3:$C$26,MATCH(TRUE,ISNUMBER(SEARCH(Keywords!$B$3:$B$26,$K71)),0)),"'Monster of the Week'/Other")</f>
        <v>Alien</v>
      </c>
      <c r="M71" s="5" t="str">
        <f t="shared" si="3"/>
        <v>Mulder is here</v>
      </c>
      <c r="N71" s="2" t="s">
        <v>1683</v>
      </c>
      <c r="O71" s="2" t="s">
        <v>1877</v>
      </c>
      <c r="P71" s="4">
        <f>VLOOKUP($O71,Coordinates!$B$1:$D$146,2,FALSE)</f>
        <v>47.604697999999999</v>
      </c>
      <c r="Q71" s="4">
        <f>VLOOKUP($O71,Coordinates!$B$1:$D$146,3,FALSE)</f>
        <v>-124.371101</v>
      </c>
    </row>
    <row r="72" spans="2:17" x14ac:dyDescent="0.35">
      <c r="B72" s="5">
        <f t="shared" si="4"/>
        <v>3</v>
      </c>
      <c r="C72" s="1">
        <v>70</v>
      </c>
      <c r="D72" s="1">
        <v>21</v>
      </c>
      <c r="E72" s="5" t="str">
        <f t="shared" si="5"/>
        <v>Seas3Ep21</v>
      </c>
      <c r="F72" s="1" t="s">
        <v>331</v>
      </c>
      <c r="G72" s="1" t="s">
        <v>332</v>
      </c>
      <c r="H72" s="2" t="s">
        <v>1560</v>
      </c>
      <c r="I72" s="1" t="s">
        <v>1432</v>
      </c>
      <c r="J72" s="4">
        <v>14.62</v>
      </c>
      <c r="K72" s="5" t="str">
        <f>VLOOKUP($C72,RawSummariesData!$E$2:$S$439,15,TRUE)</f>
        <v>During a difficult time in assistant director Skinner's life, he meets a woman in a bar and spends the night with her. The next morning, the woman is dead and he is accused of murder. Agents Mulder and Scully join the investigation to clear their supervisor's name. As they unravel the threads of a conspiracy, they also learn more about Skinner's personal affairs.</v>
      </c>
      <c r="L72" s="5" t="str">
        <f t="array" ref="L72">IFERROR(INDEX(Keywords!$C$3:$C$26,MATCH(TRUE,ISNUMBER(SEARCH(Keywords!$B$3:$B$26,$K72)),0)),"'Monster of the Week'/Other")</f>
        <v>Murder</v>
      </c>
      <c r="M72" s="5" t="str">
        <f t="shared" si="3"/>
        <v>Mulder is here</v>
      </c>
      <c r="N72" s="2" t="s">
        <v>1641</v>
      </c>
      <c r="O72" s="2" t="s">
        <v>1835</v>
      </c>
      <c r="P72" s="4">
        <f>VLOOKUP($O72,Coordinates!$B$1:$D$146,2,FALSE)</f>
        <v>38.521521999999997</v>
      </c>
      <c r="Q72" s="4">
        <f>VLOOKUP($O72,Coordinates!$B$1:$D$146,3,FALSE)</f>
        <v>-77.290604999999999</v>
      </c>
    </row>
    <row r="73" spans="2:17" x14ac:dyDescent="0.35">
      <c r="B73" s="5">
        <f t="shared" si="4"/>
        <v>3</v>
      </c>
      <c r="C73" s="1">
        <v>71</v>
      </c>
      <c r="D73" s="1">
        <v>22</v>
      </c>
      <c r="E73" s="5" t="str">
        <f t="shared" si="5"/>
        <v>Seas3Ep22</v>
      </c>
      <c r="F73" s="1" t="s">
        <v>337</v>
      </c>
      <c r="G73" s="1" t="s">
        <v>186</v>
      </c>
      <c r="H73" s="1" t="s">
        <v>289</v>
      </c>
      <c r="I73" s="1" t="s">
        <v>1433</v>
      </c>
      <c r="J73" s="4">
        <v>16</v>
      </c>
      <c r="K73" s="5" t="str">
        <f>VLOOKUP($C73,RawSummariesData!$E$2:$S$439,15,TRUE)</f>
        <v>When a series of mysterious deaths and disappearances are reported near a lake in a small town, Agents Mulder and Scully are called in to investigate. With local folklore of a killer sea serpent running rampant amongst the locals, the agents must take their search for the truth to the water.</v>
      </c>
      <c r="L73" s="5" t="str">
        <f t="array" ref="L73">IFERROR(INDEX(Keywords!$C$3:$C$26,MATCH(TRUE,ISNUMBER(SEARCH(Keywords!$B$3:$B$26,$K73)),0)),"'Monster of the Week'/Other")</f>
        <v>Cryptids</v>
      </c>
      <c r="M73" s="5" t="str">
        <f t="shared" si="3"/>
        <v>Mulder is here</v>
      </c>
      <c r="N73" s="2" t="s">
        <v>1684</v>
      </c>
      <c r="O73" s="2" t="s">
        <v>1878</v>
      </c>
      <c r="P73" s="4">
        <f>VLOOKUP($O73,Coordinates!$B$1:$D$146,2,FALSE)</f>
        <v>34.865482999999998</v>
      </c>
      <c r="Q73" s="4">
        <f>VLOOKUP($O73,Coordinates!$B$1:$D$146,3,FALSE)</f>
        <v>-84.325283999999996</v>
      </c>
    </row>
    <row r="74" spans="2:17" x14ac:dyDescent="0.35">
      <c r="B74" s="5">
        <f t="shared" si="4"/>
        <v>3</v>
      </c>
      <c r="C74" s="1">
        <v>72</v>
      </c>
      <c r="D74" s="1">
        <v>23</v>
      </c>
      <c r="E74" s="5" t="str">
        <f t="shared" si="5"/>
        <v>Seas3Ep23</v>
      </c>
      <c r="F74" s="1" t="s">
        <v>341</v>
      </c>
      <c r="G74" s="1" t="s">
        <v>76</v>
      </c>
      <c r="H74" s="1" t="s">
        <v>342</v>
      </c>
      <c r="I74" s="1" t="s">
        <v>1434</v>
      </c>
      <c r="J74" s="4">
        <v>14.48</v>
      </c>
      <c r="K74" s="5" t="str">
        <f>VLOOKUP($C74,RawSummariesData!$E$2:$S$439,15,TRUE)</f>
        <v>As the agents investigate a series of homicides committed by ordinary citizens angered after seeing illusory images, Scully's trust in Mulder is put to the ultimate test.</v>
      </c>
      <c r="L74" s="5" t="str">
        <f t="array" ref="L74">IFERROR(INDEX(Keywords!$C$3:$C$26,MATCH(TRUE,ISNUMBER(SEARCH(Keywords!$B$3:$B$26,$K74)),0)),"'Monster of the Week'/Other")</f>
        <v>'Monster of the Week'/Other</v>
      </c>
      <c r="M74" s="5" t="str">
        <f t="shared" si="3"/>
        <v>Mulder is here</v>
      </c>
      <c r="N74" s="2" t="s">
        <v>1685</v>
      </c>
      <c r="O74" s="2" t="s">
        <v>1879</v>
      </c>
      <c r="P74" s="4">
        <f>VLOOKUP($O74,Coordinates!$B$1:$D$146,2,FALSE)</f>
        <v>39.418852999999999</v>
      </c>
      <c r="Q74" s="4">
        <f>VLOOKUP($O74,Coordinates!$B$1:$D$146,3,FALSE)</f>
        <v>-77.503870000000006</v>
      </c>
    </row>
    <row r="75" spans="2:17" x14ac:dyDescent="0.35">
      <c r="B75" s="5">
        <f t="shared" si="4"/>
        <v>3</v>
      </c>
      <c r="C75" s="1">
        <v>73</v>
      </c>
      <c r="D75" s="1">
        <v>24</v>
      </c>
      <c r="E75" s="5" t="str">
        <f t="shared" si="5"/>
        <v>Seas3Ep24</v>
      </c>
      <c r="F75" s="1" t="s">
        <v>346</v>
      </c>
      <c r="G75" s="1" t="s">
        <v>122</v>
      </c>
      <c r="H75" s="2" t="s">
        <v>556</v>
      </c>
      <c r="I75" s="1" t="s">
        <v>1435</v>
      </c>
      <c r="J75" s="4">
        <v>17.86</v>
      </c>
      <c r="K75" s="5" t="str">
        <f>VLOOKUP($C75,RawSummariesData!$E$2:$S$439,15,TRUE)</f>
        <v>Agents Mulder and Scully search for a man who seems to possess strange powers, which leads to the discovery of a dangerous secret from Mulder's past. The secret could bring Mulder and Scully to the brink of exposing the truth about alien existence.</v>
      </c>
      <c r="L75" s="5" t="str">
        <f t="array" ref="L75">IFERROR(INDEX(Keywords!$C$3:$C$26,MATCH(TRUE,ISNUMBER(SEARCH(Keywords!$B$3:$B$26,$K75)),0)),"'Monster of the Week'/Other")</f>
        <v>Alien</v>
      </c>
      <c r="M75" s="5" t="str">
        <f t="shared" si="3"/>
        <v>Mulder is here</v>
      </c>
      <c r="N75" s="2" t="s">
        <v>1686</v>
      </c>
      <c r="O75" s="2" t="s">
        <v>1686</v>
      </c>
      <c r="P75" s="4">
        <f>VLOOKUP($O75,Coordinates!$B$1:$D$146,2,FALSE)</f>
        <v>38.890763</v>
      </c>
      <c r="Q75" s="4">
        <f>VLOOKUP($O75,Coordinates!$B$1:$D$146,3,FALSE)</f>
        <v>-77.084755000000001</v>
      </c>
    </row>
    <row r="76" spans="2:17" x14ac:dyDescent="0.35">
      <c r="B76" s="5">
        <f t="shared" si="4"/>
        <v>4</v>
      </c>
      <c r="C76" s="1">
        <v>74</v>
      </c>
      <c r="D76" s="1">
        <v>1</v>
      </c>
      <c r="E76" s="5" t="str">
        <f t="shared" si="5"/>
        <v>Seas4Ep1</v>
      </c>
      <c r="F76" s="1" t="s">
        <v>350</v>
      </c>
      <c r="G76" s="1" t="s">
        <v>122</v>
      </c>
      <c r="H76" s="1" t="s">
        <v>10</v>
      </c>
      <c r="I76" s="1" t="s">
        <v>1436</v>
      </c>
      <c r="J76" s="4">
        <v>21.11</v>
      </c>
      <c r="K76" s="5" t="str">
        <f>VLOOKUP($C76,RawSummariesData!$E$2:$S$439,15,TRUE)</f>
        <v>Pursued by an Alien Bounty Hunter, Jeremiah Smith takes Mulder to a farm where he finds several girls who are clones of his sister.</v>
      </c>
      <c r="L76" s="5" t="str">
        <f t="array" ref="L76">IFERROR(INDEX(Keywords!$C$3:$C$26,MATCH(TRUE,ISNUMBER(SEARCH(Keywords!$B$3:$B$26,$K76)),0)),"'Monster of the Week'/Other")</f>
        <v>Alien</v>
      </c>
      <c r="M76" s="5" t="str">
        <f t="shared" si="3"/>
        <v>Mulder is here</v>
      </c>
      <c r="N76" s="2" t="s">
        <v>1687</v>
      </c>
      <c r="O76" s="2" t="s">
        <v>1880</v>
      </c>
      <c r="P76" s="4">
        <f>VLOOKUP($O76,Coordinates!$B$1:$D$146,2,FALSE)</f>
        <v>53.413618999999997</v>
      </c>
      <c r="Q76" s="4">
        <f>VLOOKUP($O76,Coordinates!$B$1:$D$146,3,FALSE)</f>
        <v>-117.56368999999999</v>
      </c>
    </row>
    <row r="77" spans="2:17" x14ac:dyDescent="0.35">
      <c r="B77" s="5">
        <f t="shared" si="4"/>
        <v>4</v>
      </c>
      <c r="C77" s="1">
        <v>75</v>
      </c>
      <c r="D77" s="1">
        <v>2</v>
      </c>
      <c r="E77" s="5" t="str">
        <f t="shared" si="5"/>
        <v>Seas4Ep2</v>
      </c>
      <c r="F77" s="1" t="s">
        <v>354</v>
      </c>
      <c r="G77" s="1" t="s">
        <v>186</v>
      </c>
      <c r="H77" s="1" t="s">
        <v>21</v>
      </c>
      <c r="I77" s="1" t="s">
        <v>1437</v>
      </c>
      <c r="J77" s="4">
        <v>18.850000000000001</v>
      </c>
      <c r="K77" s="5" t="str">
        <f>VLOOKUP($C77,RawSummariesData!$E$2:$S$439,15,TRUE)</f>
        <v>In a small, otherwise peaceful town, the agents investigate the death of an infant with disturbing birth defects, and the trail leads to a clan of inbred, genetic mutants.</v>
      </c>
      <c r="L77" s="5" t="str">
        <f t="array" ref="L77">IFERROR(INDEX(Keywords!$C$3:$C$26,MATCH(TRUE,ISNUMBER(SEARCH(Keywords!$B$3:$B$26,$K77)),0)),"'Monster of the Week'/Other")</f>
        <v>'Monster of the Week'/Other</v>
      </c>
      <c r="M77" s="5" t="str">
        <f t="shared" si="3"/>
        <v>Mulder might be here</v>
      </c>
      <c r="N77" s="2" t="s">
        <v>1688</v>
      </c>
      <c r="O77" s="2" t="s">
        <v>1881</v>
      </c>
      <c r="P77" s="4">
        <f>VLOOKUP($O77,Coordinates!$B$1:$D$146,2,FALSE)</f>
        <v>40.742600000000003</v>
      </c>
      <c r="Q77" s="4">
        <f>VLOOKUP($O77,Coordinates!$B$1:$D$146,3,FALSE)</f>
        <v>-79.107394999999997</v>
      </c>
    </row>
    <row r="78" spans="2:17" x14ac:dyDescent="0.35">
      <c r="B78" s="5">
        <f t="shared" si="4"/>
        <v>4</v>
      </c>
      <c r="C78" s="1">
        <v>76</v>
      </c>
      <c r="D78" s="1">
        <v>3</v>
      </c>
      <c r="E78" s="5" t="str">
        <f t="shared" si="5"/>
        <v>Seas4Ep3</v>
      </c>
      <c r="F78" s="1" t="s">
        <v>358</v>
      </c>
      <c r="G78" s="1" t="s">
        <v>332</v>
      </c>
      <c r="H78" s="1" t="s">
        <v>140</v>
      </c>
      <c r="I78" s="1" t="s">
        <v>1438</v>
      </c>
      <c r="J78" s="4">
        <v>18.010000000000002</v>
      </c>
      <c r="K78" s="5" t="str">
        <f>VLOOKUP($C78,RawSummariesData!$E$2:$S$439,15,TRUE)</f>
        <v>Mulder and Scully are called in to investigate the unexplained deaths of several African and African-American people whose skin color has turned white as the result of either a rare medical disorder or a bizarre curse.</v>
      </c>
      <c r="L78" s="5" t="str">
        <f t="array" ref="L78">IFERROR(INDEX(Keywords!$C$3:$C$26,MATCH(TRUE,ISNUMBER(SEARCH(Keywords!$B$3:$B$26,$K78)),0)),"'Monster of the Week'/Other")</f>
        <v>'Monster of the Week'/Other</v>
      </c>
      <c r="M78" s="5" t="str">
        <f t="shared" si="3"/>
        <v>Mulder is here</v>
      </c>
      <c r="N78" s="2" t="s">
        <v>1632</v>
      </c>
      <c r="O78" s="2" t="s">
        <v>1826</v>
      </c>
      <c r="P78" s="4">
        <f>VLOOKUP($O78,Coordinates!$B$1:$D$146,2,FALSE)</f>
        <v>39.951061000000003</v>
      </c>
      <c r="Q78" s="4">
        <f>VLOOKUP($O78,Coordinates!$B$1:$D$146,3,FALSE)</f>
        <v>-75.165620000000004</v>
      </c>
    </row>
    <row r="79" spans="2:17" x14ac:dyDescent="0.35">
      <c r="B79" s="5">
        <f t="shared" si="4"/>
        <v>4</v>
      </c>
      <c r="C79" s="1">
        <v>77</v>
      </c>
      <c r="D79" s="1">
        <v>4</v>
      </c>
      <c r="E79" s="5" t="str">
        <f t="shared" si="5"/>
        <v>Seas4Ep4</v>
      </c>
      <c r="F79" s="1" t="s">
        <v>362</v>
      </c>
      <c r="G79" s="1" t="s">
        <v>76</v>
      </c>
      <c r="H79" s="1" t="s">
        <v>232</v>
      </c>
      <c r="I79" s="1" t="s">
        <v>1439</v>
      </c>
      <c r="J79" s="4">
        <v>19.100000000000001</v>
      </c>
      <c r="K79" s="5" t="str">
        <f>VLOOKUP($C79,RawSummariesData!$E$2:$S$439,15,TRUE)</f>
        <v>Agents Mulder and Scully investigate a group of bizarre kidnappings in which the only clues are inexplicable photographs. But when Scully is the next intended victim, Mulder must get into the killer's head.</v>
      </c>
      <c r="L79" s="5" t="str">
        <f t="array" ref="L79">IFERROR(INDEX(Keywords!$C$3:$C$26,MATCH(TRUE,ISNUMBER(SEARCH(Keywords!$B$3:$B$26,$K79)),0)),"'Monster of the Week'/Other")</f>
        <v>Murder</v>
      </c>
      <c r="M79" s="5" t="str">
        <f t="shared" si="3"/>
        <v>Mulder is here</v>
      </c>
      <c r="N79" s="2" t="s">
        <v>1689</v>
      </c>
      <c r="O79" s="2" t="s">
        <v>1882</v>
      </c>
      <c r="P79" s="4">
        <f>VLOOKUP($O79,Coordinates!$B$1:$D$146,2,FALSE)</f>
        <v>44.759092000000003</v>
      </c>
      <c r="Q79" s="4">
        <f>VLOOKUP($O79,Coordinates!$B$1:$D$146,3,FALSE)</f>
        <v>-85.605468999999999</v>
      </c>
    </row>
    <row r="80" spans="2:17" x14ac:dyDescent="0.35">
      <c r="B80" s="5">
        <f t="shared" si="4"/>
        <v>4</v>
      </c>
      <c r="C80" s="1">
        <v>78</v>
      </c>
      <c r="D80" s="1">
        <v>5</v>
      </c>
      <c r="E80" s="5" t="str">
        <f t="shared" si="5"/>
        <v>Seas4Ep5</v>
      </c>
      <c r="F80" s="1" t="s">
        <v>366</v>
      </c>
      <c r="G80" s="1" t="s">
        <v>76</v>
      </c>
      <c r="H80" s="1" t="s">
        <v>21</v>
      </c>
      <c r="I80" s="1" t="s">
        <v>1440</v>
      </c>
      <c r="J80" s="4">
        <v>19.850000000000001</v>
      </c>
      <c r="K80" s="5" t="str">
        <f>VLOOKUP($C80,RawSummariesData!$E$2:$S$439,15,TRUE)</f>
        <v>FBI Agent Mulder's search for an informant inside a cult compound leads Scully and him to one of the cult leader's wives. What they soon discover is an unexpectedly close connection with the woman.</v>
      </c>
      <c r="L80" s="5" t="str">
        <f t="array" ref="L80">IFERROR(INDEX(Keywords!$C$3:$C$26,MATCH(TRUE,ISNUMBER(SEARCH(Keywords!$B$3:$B$26,$K80)),0)),"'Monster of the Week'/Other")</f>
        <v>Cults</v>
      </c>
      <c r="M80" s="5" t="str">
        <f t="shared" si="3"/>
        <v>Mulder is here</v>
      </c>
      <c r="N80" s="2" t="s">
        <v>1690</v>
      </c>
      <c r="O80" s="2" t="s">
        <v>1883</v>
      </c>
      <c r="P80" s="4">
        <f>VLOOKUP($O80,Coordinates!$B$1:$D$146,2,FALSE)</f>
        <v>35.021624000000003</v>
      </c>
      <c r="Q80" s="4">
        <f>VLOOKUP($O80,Coordinates!$B$1:$D$146,3,FALSE)</f>
        <v>-85.021497999999994</v>
      </c>
    </row>
    <row r="81" spans="2:17" x14ac:dyDescent="0.35">
      <c r="B81" s="5">
        <f t="shared" si="4"/>
        <v>4</v>
      </c>
      <c r="C81" s="1">
        <v>79</v>
      </c>
      <c r="D81" s="1">
        <v>6</v>
      </c>
      <c r="E81" s="5" t="str">
        <f t="shared" si="5"/>
        <v>Seas4Ep6</v>
      </c>
      <c r="F81" s="1" t="s">
        <v>370</v>
      </c>
      <c r="G81" s="1" t="s">
        <v>186</v>
      </c>
      <c r="H81" s="1" t="s">
        <v>371</v>
      </c>
      <c r="I81" s="1" t="s">
        <v>1441</v>
      </c>
      <c r="J81" s="4">
        <v>18.850000000000001</v>
      </c>
      <c r="K81" s="5" t="str">
        <f>VLOOKUP($C81,RawSummariesData!$E$2:$S$439,15,TRUE)</f>
        <v>Bizarre homicides in a hospital's plastic surgery unit lead Mulder and Scully to suspect a supernatural force may be responsible.</v>
      </c>
      <c r="L81" s="5" t="str">
        <f t="array" ref="L81">IFERROR(INDEX(Keywords!$C$3:$C$26,MATCH(TRUE,ISNUMBER(SEARCH(Keywords!$B$3:$B$26,$K81)),0)),"'Monster of the Week'/Other")</f>
        <v>'Monster of the Week'/Other</v>
      </c>
      <c r="M81" s="5" t="str">
        <f t="shared" si="3"/>
        <v>Mulder is here</v>
      </c>
      <c r="N81" s="2" t="s">
        <v>1691</v>
      </c>
      <c r="O81" s="2" t="s">
        <v>1884</v>
      </c>
      <c r="P81" s="4">
        <f>VLOOKUP($O81,Coordinates!$B$1:$D$146,2,FALSE)</f>
        <v>42.107106000000002</v>
      </c>
      <c r="Q81" s="4">
        <f>VLOOKUP($O81,Coordinates!$B$1:$D$146,3,FALSE)</f>
        <v>-87.734718999999998</v>
      </c>
    </row>
    <row r="82" spans="2:17" x14ac:dyDescent="0.35">
      <c r="B82" s="5">
        <f t="shared" si="4"/>
        <v>4</v>
      </c>
      <c r="C82" s="1">
        <v>80</v>
      </c>
      <c r="D82" s="1">
        <v>7</v>
      </c>
      <c r="E82" s="5" t="str">
        <f t="shared" si="5"/>
        <v>Seas4Ep7</v>
      </c>
      <c r="F82" s="1" t="s">
        <v>374</v>
      </c>
      <c r="G82" s="1" t="s">
        <v>375</v>
      </c>
      <c r="H82" s="1" t="s">
        <v>376</v>
      </c>
      <c r="I82" s="1" t="s">
        <v>1442</v>
      </c>
      <c r="J82" s="4">
        <v>17.09</v>
      </c>
      <c r="K82" s="5" t="str">
        <f>VLOOKUP($C82,RawSummariesData!$E$2:$S$439,15,TRUE)</f>
        <v>Mulder, Scully and Byers meet with Frohike, where he details what may have been Cigarette Smoking Man's real life.</v>
      </c>
      <c r="L82" s="5" t="str">
        <f t="array" ref="L82">IFERROR(INDEX(Keywords!$C$3:$C$26,MATCH(TRUE,ISNUMBER(SEARCH(Keywords!$B$3:$B$26,$K82)),0)),"'Monster of the Week'/Other")</f>
        <v>Secret Government</v>
      </c>
      <c r="M82" s="5" t="str">
        <f t="shared" si="3"/>
        <v>Mulder is here</v>
      </c>
      <c r="N82" s="2" t="s">
        <v>1641</v>
      </c>
      <c r="O82" s="2" t="s">
        <v>1835</v>
      </c>
      <c r="P82" s="4">
        <f>VLOOKUP($O82,Coordinates!$B$1:$D$146,2,FALSE)</f>
        <v>38.521521999999997</v>
      </c>
      <c r="Q82" s="4">
        <f>VLOOKUP($O82,Coordinates!$B$1:$D$146,3,FALSE)</f>
        <v>-77.290604999999999</v>
      </c>
    </row>
    <row r="83" spans="2:17" x14ac:dyDescent="0.35">
      <c r="B83" s="5">
        <f t="shared" si="4"/>
        <v>4</v>
      </c>
      <c r="C83" s="1">
        <v>81</v>
      </c>
      <c r="D83" s="1">
        <v>8</v>
      </c>
      <c r="E83" s="5" t="str">
        <f t="shared" si="5"/>
        <v>Seas4Ep8</v>
      </c>
      <c r="F83" s="1" t="s">
        <v>380</v>
      </c>
      <c r="G83" s="1" t="s">
        <v>186</v>
      </c>
      <c r="H83" s="1" t="s">
        <v>306</v>
      </c>
      <c r="I83" s="1" t="s">
        <v>1443</v>
      </c>
      <c r="J83" s="4">
        <v>18.850000000000001</v>
      </c>
      <c r="K83" s="5" t="str">
        <f>VLOOKUP($C83,RawSummariesData!$E$2:$S$439,15,TRUE)</f>
        <v>A diplomatic courier carrying deadly cargo involves Agents Mulder and Scully in a dangerous web of intrigue, which leads Mulder on a trip to Russia.</v>
      </c>
      <c r="L83" s="5" t="str">
        <f t="array" ref="L83">IFERROR(INDEX(Keywords!$C$3:$C$26,MATCH(TRUE,ISNUMBER(SEARCH(Keywords!$B$3:$B$26,$K83)),0)),"'Monster of the Week'/Other")</f>
        <v>'Monster of the Week'/Other</v>
      </c>
      <c r="M83" s="5" t="str">
        <f t="shared" si="3"/>
        <v>Mulder is here</v>
      </c>
      <c r="N83" s="2" t="s">
        <v>1641</v>
      </c>
      <c r="O83" s="2" t="s">
        <v>1835</v>
      </c>
      <c r="P83" s="4">
        <f>VLOOKUP($O83,Coordinates!$B$1:$D$146,2,FALSE)</f>
        <v>38.521521999999997</v>
      </c>
      <c r="Q83" s="4">
        <f>VLOOKUP($O83,Coordinates!$B$1:$D$146,3,FALSE)</f>
        <v>-77.290604999999999</v>
      </c>
    </row>
    <row r="84" spans="2:17" x14ac:dyDescent="0.35">
      <c r="B84" s="5">
        <f t="shared" si="4"/>
        <v>4</v>
      </c>
      <c r="C84" s="1">
        <v>82</v>
      </c>
      <c r="D84" s="1">
        <v>9</v>
      </c>
      <c r="E84" s="5" t="str">
        <f t="shared" si="5"/>
        <v>Seas4Ep9</v>
      </c>
      <c r="F84" s="1" t="s">
        <v>383</v>
      </c>
      <c r="G84" s="1" t="s">
        <v>76</v>
      </c>
      <c r="H84" s="1" t="s">
        <v>306</v>
      </c>
      <c r="I84" s="1" t="s">
        <v>1444</v>
      </c>
      <c r="J84" s="4">
        <v>17.34</v>
      </c>
      <c r="K84" s="5" t="str">
        <f>VLOOKUP($C84,RawSummariesData!$E$2:$S$439,15,TRUE)</f>
        <v>Scully and Skinner attend a suspicious Senate hearing, while Mulder and Krycek face off in a Russian gulag.</v>
      </c>
      <c r="L84" s="5" t="str">
        <f t="array" ref="L84">IFERROR(INDEX(Keywords!$C$3:$C$26,MATCH(TRUE,ISNUMBER(SEARCH(Keywords!$B$3:$B$26,$K84)),0)),"'Monster of the Week'/Other")</f>
        <v>'Monster of the Week'/Other</v>
      </c>
      <c r="M84" s="5" t="str">
        <f t="shared" si="3"/>
        <v>Mulder is here</v>
      </c>
      <c r="N84" s="2" t="s">
        <v>1692</v>
      </c>
      <c r="O84" s="2" t="s">
        <v>1885</v>
      </c>
      <c r="P84" s="4">
        <f>VLOOKUP($O84,Coordinates!$B$1:$D$146,2,FALSE)</f>
        <v>56.176079999999999</v>
      </c>
      <c r="Q84" s="4">
        <f>VLOOKUP($O84,Coordinates!$B$1:$D$146,3,FALSE)</f>
        <v>92.509330000000006</v>
      </c>
    </row>
    <row r="85" spans="2:17" x14ac:dyDescent="0.35">
      <c r="B85" s="5">
        <f t="shared" si="4"/>
        <v>4</v>
      </c>
      <c r="C85" s="1">
        <v>83</v>
      </c>
      <c r="D85" s="1">
        <v>10</v>
      </c>
      <c r="E85" s="5" t="str">
        <f t="shared" si="5"/>
        <v>Seas4Ep10</v>
      </c>
      <c r="F85" s="1" t="s">
        <v>387</v>
      </c>
      <c r="G85" s="1" t="s">
        <v>76</v>
      </c>
      <c r="H85" s="1" t="s">
        <v>232</v>
      </c>
      <c r="I85" s="1" t="s">
        <v>1445</v>
      </c>
      <c r="J85" s="4">
        <v>16.59</v>
      </c>
      <c r="K85" s="5" t="str">
        <f>VLOOKUP($C85,RawSummariesData!$E$2:$S$439,15,TRUE)</f>
        <v>Agent Mulder is haunted by an old case in which young girls were killed and hearts cut from their nightgowns. Soon Mulder becomes suspicious when the killer taunts him with the idea that one of his victims may have been Samantha.</v>
      </c>
      <c r="L85" s="5" t="str">
        <f t="array" ref="L85">IFERROR(INDEX(Keywords!$C$3:$C$26,MATCH(TRUE,ISNUMBER(SEARCH(Keywords!$B$3:$B$26,$K85)),0)),"'Monster of the Week'/Other")</f>
        <v>Murder</v>
      </c>
      <c r="M85" s="5" t="str">
        <f t="shared" si="3"/>
        <v>Mulder is here</v>
      </c>
      <c r="N85" s="2" t="s">
        <v>1693</v>
      </c>
      <c r="O85" s="2" t="s">
        <v>1886</v>
      </c>
      <c r="P85" s="4">
        <f>VLOOKUP($O85,Coordinates!$B$1:$D$146,2,FALSE)</f>
        <v>38.750771</v>
      </c>
      <c r="Q85" s="4">
        <f>VLOOKUP($O85,Coordinates!$B$1:$D$146,3,FALSE)</f>
        <v>-77.475088999999997</v>
      </c>
    </row>
    <row r="86" spans="2:17" x14ac:dyDescent="0.35">
      <c r="B86" s="5">
        <f t="shared" si="4"/>
        <v>4</v>
      </c>
      <c r="C86" s="1">
        <v>84</v>
      </c>
      <c r="D86" s="1">
        <v>11</v>
      </c>
      <c r="E86" s="5" t="str">
        <f t="shared" si="5"/>
        <v>Seas4Ep11</v>
      </c>
      <c r="F86" s="1" t="s">
        <v>391</v>
      </c>
      <c r="G86" s="1" t="s">
        <v>323</v>
      </c>
      <c r="H86" s="1" t="s">
        <v>270</v>
      </c>
      <c r="I86" s="1" t="s">
        <v>1446</v>
      </c>
      <c r="J86" s="4">
        <v>22.37</v>
      </c>
      <c r="K86" s="5" t="str">
        <f>VLOOKUP($C86,RawSummariesData!$E$2:$S$439,15,TRUE)</f>
        <v>Deadly rain in a migrant workers camp sends Agent Mulder and Scully on the trail of a mythical beastâ€”El Chupacabra.</v>
      </c>
      <c r="L86" s="5" t="str">
        <f t="array" ref="L86">IFERROR(INDEX(Keywords!$C$3:$C$26,MATCH(TRUE,ISNUMBER(SEARCH(Keywords!$B$3:$B$26,$K86)),0)),"'Monster of the Week'/Other")</f>
        <v>Cryptids</v>
      </c>
      <c r="M86" s="5" t="str">
        <f t="shared" si="3"/>
        <v>Mulder is here</v>
      </c>
      <c r="N86" s="2" t="s">
        <v>1694</v>
      </c>
      <c r="O86" s="2" t="s">
        <v>1887</v>
      </c>
      <c r="P86" s="4">
        <f>VLOOKUP($O86,Coordinates!$B$1:$D$146,2,FALSE)</f>
        <v>36.731653999999999</v>
      </c>
      <c r="Q86" s="4">
        <f>VLOOKUP($O86,Coordinates!$B$1:$D$146,3,FALSE)</f>
        <v>-119.785856</v>
      </c>
    </row>
    <row r="87" spans="2:17" x14ac:dyDescent="0.35">
      <c r="B87" s="5">
        <f t="shared" si="4"/>
        <v>4</v>
      </c>
      <c r="C87" s="1">
        <v>85</v>
      </c>
      <c r="D87" s="1">
        <v>12</v>
      </c>
      <c r="E87" s="5" t="str">
        <f t="shared" si="5"/>
        <v>Seas4Ep12</v>
      </c>
      <c r="F87" s="1" t="s">
        <v>395</v>
      </c>
      <c r="G87" s="1" t="s">
        <v>186</v>
      </c>
      <c r="H87" s="1" t="s">
        <v>396</v>
      </c>
      <c r="I87" s="1" t="s">
        <v>1447</v>
      </c>
      <c r="J87" s="4">
        <v>29.15</v>
      </c>
      <c r="K87" s="5" t="str">
        <f>VLOOKUP($C87,RawSummariesData!$E$2:$S$439,15,TRUE)</f>
        <v>The disappearance of a man's body from a hospital morgue leads Mulder and Scully to investigate the strange circumstances surrounding the man's death. However, for Scully it will lead to a horrifying revelation.</v>
      </c>
      <c r="L87" s="5" t="str">
        <f t="array" ref="L87">IFERROR(INDEX(Keywords!$C$3:$C$26,MATCH(TRUE,ISNUMBER(SEARCH(Keywords!$B$3:$B$26,$K87)),0)),"'Monster of the Week'/Other")</f>
        <v>'Monster of the Week'/Other</v>
      </c>
      <c r="M87" s="5" t="str">
        <f t="shared" si="3"/>
        <v>Mulder is here</v>
      </c>
      <c r="N87" s="2" t="s">
        <v>1695</v>
      </c>
      <c r="O87" s="2" t="s">
        <v>1888</v>
      </c>
      <c r="P87" s="4">
        <f>VLOOKUP($O87,Coordinates!$B$1:$D$146,2,FALSE)</f>
        <v>40.442169</v>
      </c>
      <c r="Q87" s="4">
        <f>VLOOKUP($O87,Coordinates!$B$1:$D$146,3,FALSE)</f>
        <v>-79.994945000000001</v>
      </c>
    </row>
    <row r="88" spans="2:17" x14ac:dyDescent="0.35">
      <c r="B88" s="5">
        <f t="shared" si="4"/>
        <v>4</v>
      </c>
      <c r="C88" s="1">
        <v>86</v>
      </c>
      <c r="D88" s="1">
        <v>13</v>
      </c>
      <c r="E88" s="5" t="str">
        <f t="shared" si="5"/>
        <v>Seas4Ep13</v>
      </c>
      <c r="F88" s="1" t="s">
        <v>400</v>
      </c>
      <c r="G88" s="1" t="s">
        <v>76</v>
      </c>
      <c r="H88" s="1" t="s">
        <v>21</v>
      </c>
      <c r="I88" s="1" t="s">
        <v>1448</v>
      </c>
      <c r="J88" s="4">
        <v>21.36</v>
      </c>
      <c r="K88" s="5" t="str">
        <f>VLOOKUP($C88,RawSummariesData!$E$2:$S$439,15,TRUE)</f>
        <v>On a solo assignment out of town, Scully meets a man whose tattoo does not want to share himâ€”especially not with Scully.</v>
      </c>
      <c r="L88" s="5" t="str">
        <f t="array" ref="L88">IFERROR(INDEX(Keywords!$C$3:$C$26,MATCH(TRUE,ISNUMBER(SEARCH(Keywords!$B$3:$B$26,$K88)),0)),"'Monster of the Week'/Other")</f>
        <v>'Monster of the Week'/Other</v>
      </c>
      <c r="M88" s="5" t="str">
        <f t="shared" si="3"/>
        <v>Mulder might be here</v>
      </c>
      <c r="N88" s="2" t="s">
        <v>1632</v>
      </c>
      <c r="O88" s="2" t="s">
        <v>1826</v>
      </c>
      <c r="P88" s="4">
        <f>VLOOKUP($O88,Coordinates!$B$1:$D$146,2,FALSE)</f>
        <v>39.951061000000003</v>
      </c>
      <c r="Q88" s="4">
        <f>VLOOKUP($O88,Coordinates!$B$1:$D$146,3,FALSE)</f>
        <v>-75.165620000000004</v>
      </c>
    </row>
    <row r="89" spans="2:17" x14ac:dyDescent="0.35">
      <c r="B89" s="5">
        <f t="shared" si="4"/>
        <v>4</v>
      </c>
      <c r="C89" s="1">
        <v>87</v>
      </c>
      <c r="D89" s="1">
        <v>14</v>
      </c>
      <c r="E89" s="5" t="str">
        <f t="shared" si="5"/>
        <v>Seas4Ep14</v>
      </c>
      <c r="F89" s="1" t="s">
        <v>404</v>
      </c>
      <c r="G89" s="1" t="s">
        <v>76</v>
      </c>
      <c r="H89" s="1" t="s">
        <v>405</v>
      </c>
      <c r="I89" s="1" t="s">
        <v>1449</v>
      </c>
      <c r="J89" s="4">
        <v>19.100000000000001</v>
      </c>
      <c r="K89" s="5" t="str">
        <f>VLOOKUP($C89,RawSummariesData!$E$2:$S$439,15,TRUE)</f>
        <v>Fear for Scully's health sends Mulder to investigate the bizarre circumstances that may explain her mysterious abduction two years ago, while Scully takes a more practical course to quell her illness.</v>
      </c>
      <c r="L89" s="5" t="str">
        <f t="array" ref="L89">IFERROR(INDEX(Keywords!$C$3:$C$26,MATCH(TRUE,ISNUMBER(SEARCH(Keywords!$B$3:$B$26,$K89)),0)),"'Monster of the Week'/Other")</f>
        <v>Alien</v>
      </c>
      <c r="M89" s="5" t="str">
        <f t="shared" si="3"/>
        <v>Mulder is here</v>
      </c>
      <c r="N89" s="2" t="s">
        <v>1696</v>
      </c>
      <c r="O89" s="2" t="s">
        <v>1889</v>
      </c>
      <c r="P89" s="4">
        <f>VLOOKUP($O89,Coordinates!$B$1:$D$146,2,FALSE)</f>
        <v>40.602753</v>
      </c>
      <c r="Q89" s="4">
        <f>VLOOKUP($O89,Coordinates!$B$1:$D$146,3,FALSE)</f>
        <v>-75.469758999999996</v>
      </c>
    </row>
    <row r="90" spans="2:17" x14ac:dyDescent="0.35">
      <c r="B90" s="5">
        <f t="shared" si="4"/>
        <v>4</v>
      </c>
      <c r="C90" s="1">
        <v>88</v>
      </c>
      <c r="D90" s="1">
        <v>15</v>
      </c>
      <c r="E90" s="5" t="str">
        <f t="shared" si="5"/>
        <v>Seas4Ep15</v>
      </c>
      <c r="F90" s="1" t="s">
        <v>408</v>
      </c>
      <c r="G90" s="1" t="s">
        <v>186</v>
      </c>
      <c r="H90" s="1" t="s">
        <v>140</v>
      </c>
      <c r="I90" s="1" t="s">
        <v>1450</v>
      </c>
      <c r="J90" s="4">
        <v>16.559999999999999</v>
      </c>
      <c r="K90" s="5" t="str">
        <f>VLOOKUP($C90,RawSummariesData!$E$2:$S$439,15,TRUE)</f>
        <v>A homicide in a Jewish community leads to the deaths of the killers, forcing Mulder and Scully to determine whether vengeance or larger forces are at work.</v>
      </c>
      <c r="L90" s="5" t="str">
        <f t="array" ref="L90">IFERROR(INDEX(Keywords!$C$3:$C$26,MATCH(TRUE,ISNUMBER(SEARCH(Keywords!$B$3:$B$26,$K90)),0)),"'Monster of the Week'/Other")</f>
        <v>Murder</v>
      </c>
      <c r="M90" s="5" t="str">
        <f t="shared" si="3"/>
        <v>Mulder is here</v>
      </c>
      <c r="N90" s="2" t="s">
        <v>1697</v>
      </c>
      <c r="O90" s="2" t="s">
        <v>1890</v>
      </c>
      <c r="P90" s="4">
        <f>VLOOKUP($O90,Coordinates!$B$1:$D$146,2,FALSE)</f>
        <v>40.692529</v>
      </c>
      <c r="Q90" s="4">
        <f>VLOOKUP($O90,Coordinates!$B$1:$D$146,3,FALSE)</f>
        <v>-73.990995999999996</v>
      </c>
    </row>
    <row r="91" spans="2:17" x14ac:dyDescent="0.35">
      <c r="B91" s="5">
        <f t="shared" si="4"/>
        <v>4</v>
      </c>
      <c r="C91" s="1">
        <v>89</v>
      </c>
      <c r="D91" s="1">
        <v>16</v>
      </c>
      <c r="E91" s="5" t="str">
        <f t="shared" si="5"/>
        <v>Seas4Ep16</v>
      </c>
      <c r="F91" s="1" t="s">
        <v>412</v>
      </c>
      <c r="G91" s="1" t="s">
        <v>86</v>
      </c>
      <c r="H91" s="1" t="s">
        <v>140</v>
      </c>
      <c r="I91" s="1" t="s">
        <v>1451</v>
      </c>
      <c r="J91" s="4">
        <v>16.559999999999999</v>
      </c>
      <c r="K91" s="5" t="str">
        <f>VLOOKUP($C91,RawSummariesData!$E$2:$S$439,15,TRUE)</f>
        <v>The mysterious assassination of a high-ranking military official has Mulder and Scully racing against the clock to stop a seemingly unstoppableâ€”and invisibleâ€”assassin.</v>
      </c>
      <c r="L91" s="5" t="str">
        <f t="array" ref="L91">IFERROR(INDEX(Keywords!$C$3:$C$26,MATCH(TRUE,ISNUMBER(SEARCH(Keywords!$B$3:$B$26,$K91)),0)),"'Monster of the Week'/Other")</f>
        <v>'Monster of the Week'/Other</v>
      </c>
      <c r="M91" s="5" t="str">
        <f t="shared" si="3"/>
        <v>Mulder is here</v>
      </c>
      <c r="N91" s="2" t="s">
        <v>1641</v>
      </c>
      <c r="O91" s="2" t="s">
        <v>1835</v>
      </c>
      <c r="P91" s="4">
        <f>VLOOKUP($O91,Coordinates!$B$1:$D$146,2,FALSE)</f>
        <v>38.521521999999997</v>
      </c>
      <c r="Q91" s="4">
        <f>VLOOKUP($O91,Coordinates!$B$1:$D$146,3,FALSE)</f>
        <v>-77.290604999999999</v>
      </c>
    </row>
    <row r="92" spans="2:17" x14ac:dyDescent="0.35">
      <c r="B92" s="5">
        <f t="shared" si="4"/>
        <v>4</v>
      </c>
      <c r="C92" s="1">
        <v>90</v>
      </c>
      <c r="D92" s="1">
        <v>17</v>
      </c>
      <c r="E92" s="5" t="str">
        <f t="shared" si="5"/>
        <v>Seas4Ep17</v>
      </c>
      <c r="F92" s="1" t="s">
        <v>416</v>
      </c>
      <c r="G92" s="1" t="s">
        <v>76</v>
      </c>
      <c r="H92" s="1" t="s">
        <v>417</v>
      </c>
      <c r="I92" s="1" t="s">
        <v>1452</v>
      </c>
      <c r="J92" s="4">
        <v>18.850000000000001</v>
      </c>
      <c r="K92" s="5" t="str">
        <f>VLOOKUP($C92,RawSummariesData!$E$2:$S$439,15,TRUE)</f>
        <v>While celebrating Scully's birthday, Mulder learns of Max Fenig's death in a plane crash. What the agents soon discover is that the circumstances surrounding the crash may have been alien.</v>
      </c>
      <c r="L92" s="5" t="str">
        <f t="array" ref="L92">IFERROR(INDEX(Keywords!$C$3:$C$26,MATCH(TRUE,ISNUMBER(SEARCH(Keywords!$B$3:$B$26,$K92)),0)),"'Monster of the Week'/Other")</f>
        <v>Alien</v>
      </c>
      <c r="M92" s="5" t="str">
        <f t="shared" si="3"/>
        <v>Mulder is here</v>
      </c>
      <c r="N92" s="2" t="s">
        <v>1698</v>
      </c>
      <c r="O92" s="2" t="s">
        <v>1891</v>
      </c>
      <c r="P92" s="4">
        <f>VLOOKUP($O92,Coordinates!$B$1:$D$146,2,FALSE)</f>
        <v>40.969985999999999</v>
      </c>
      <c r="Q92" s="4">
        <f>VLOOKUP($O92,Coordinates!$B$1:$D$146,3,FALSE)</f>
        <v>-72.618910999999997</v>
      </c>
    </row>
    <row r="93" spans="2:17" x14ac:dyDescent="0.35">
      <c r="B93" s="5">
        <f t="shared" si="4"/>
        <v>4</v>
      </c>
      <c r="C93" s="1">
        <v>91</v>
      </c>
      <c r="D93" s="1">
        <v>18</v>
      </c>
      <c r="E93" s="5" t="str">
        <f t="shared" si="5"/>
        <v>Seas4Ep18</v>
      </c>
      <c r="F93" s="1" t="s">
        <v>420</v>
      </c>
      <c r="G93" s="1" t="s">
        <v>186</v>
      </c>
      <c r="H93" s="1" t="s">
        <v>417</v>
      </c>
      <c r="I93" s="1" t="s">
        <v>1453</v>
      </c>
      <c r="J93" s="4">
        <v>18.34</v>
      </c>
      <c r="K93" s="5" t="str">
        <f>VLOOKUP($C93,RawSummariesData!$E$2:$S$439,15,TRUE)</f>
        <v>The investigation continues for agents Mulder and Scully of the apparent downing of Flight 549 by a UFO. They encounter deadly opposition from the military, which continues to cover up the truth of incident.</v>
      </c>
      <c r="L93" s="5" t="str">
        <f t="array" ref="L93">IFERROR(INDEX(Keywords!$C$3:$C$26,MATCH(TRUE,ISNUMBER(SEARCH(Keywords!$B$3:$B$26,$K93)),0)),"'Monster of the Week'/Other")</f>
        <v>Alien</v>
      </c>
      <c r="M93" s="5" t="str">
        <f t="shared" si="3"/>
        <v>Mulder is here</v>
      </c>
      <c r="N93" s="2" t="s">
        <v>1641</v>
      </c>
      <c r="O93" s="2" t="s">
        <v>1835</v>
      </c>
      <c r="P93" s="4">
        <f>VLOOKUP($O93,Coordinates!$B$1:$D$146,2,FALSE)</f>
        <v>38.521521999999997</v>
      </c>
      <c r="Q93" s="4">
        <f>VLOOKUP($O93,Coordinates!$B$1:$D$146,3,FALSE)</f>
        <v>-77.290604999999999</v>
      </c>
    </row>
    <row r="94" spans="2:17" x14ac:dyDescent="0.35">
      <c r="B94" s="5">
        <f t="shared" si="4"/>
        <v>4</v>
      </c>
      <c r="C94" s="1">
        <v>92</v>
      </c>
      <c r="D94" s="1">
        <v>19</v>
      </c>
      <c r="E94" s="5" t="str">
        <f t="shared" si="5"/>
        <v>Seas4Ep19</v>
      </c>
      <c r="F94" s="1" t="s">
        <v>424</v>
      </c>
      <c r="G94" s="1" t="s">
        <v>332</v>
      </c>
      <c r="H94" s="1" t="s">
        <v>425</v>
      </c>
      <c r="I94" s="1" t="s">
        <v>1454</v>
      </c>
      <c r="J94" s="4">
        <v>18.09</v>
      </c>
      <c r="K94" s="5" t="str">
        <f>VLOOKUP($C94,RawSummariesData!$E$2:$S$439,15,TRUE)</f>
        <v>Mulder and Scully investigate a homicide for which the suspect presents an incredible alibi â€” that the death was foretold by an old man able to see into the future.</v>
      </c>
      <c r="L94" s="5" t="str">
        <f t="array" ref="L94">IFERROR(INDEX(Keywords!$C$3:$C$26,MATCH(TRUE,ISNUMBER(SEARCH(Keywords!$B$3:$B$26,$K94)),0)),"'Monster of the Week'/Other")</f>
        <v>'Monster of the Week'/Other</v>
      </c>
      <c r="M94" s="5" t="str">
        <f t="shared" si="3"/>
        <v>Mulder is here</v>
      </c>
      <c r="N94" s="2" t="s">
        <v>1699</v>
      </c>
      <c r="O94" s="2" t="s">
        <v>1892</v>
      </c>
      <c r="P94" s="4">
        <f>VLOOKUP($O94,Coordinates!$B$1:$D$146,2,FALSE)</f>
        <v>42.365248000000001</v>
      </c>
      <c r="Q94" s="4">
        <f>VLOOKUP($O94,Coordinates!$B$1:$D$146,3,FALSE)</f>
        <v>-71.105014999999995</v>
      </c>
    </row>
    <row r="95" spans="2:17" x14ac:dyDescent="0.35">
      <c r="B95" s="5">
        <f t="shared" si="4"/>
        <v>4</v>
      </c>
      <c r="C95" s="1">
        <v>93</v>
      </c>
      <c r="D95" s="1">
        <v>20</v>
      </c>
      <c r="E95" s="5" t="str">
        <f t="shared" si="5"/>
        <v>Seas4Ep20</v>
      </c>
      <c r="F95" s="1" t="s">
        <v>429</v>
      </c>
      <c r="G95" s="1" t="s">
        <v>430</v>
      </c>
      <c r="H95" s="1" t="s">
        <v>232</v>
      </c>
      <c r="I95" s="1" t="s">
        <v>1455</v>
      </c>
      <c r="J95" s="4">
        <v>20.86</v>
      </c>
      <c r="K95" s="5" t="str">
        <f>VLOOKUP($C95,RawSummariesData!$E$2:$S$439,15,TRUE)</f>
        <v>A small town is "blessed" by babies being born with tails. Mulder and Scully arrive only to encounter a suspect who proves nearly impossible to identify.</v>
      </c>
      <c r="L95" s="5" t="str">
        <f t="array" ref="L95">IFERROR(INDEX(Keywords!$C$3:$C$26,MATCH(TRUE,ISNUMBER(SEARCH(Keywords!$B$3:$B$26,$K95)),0)),"'Monster of the Week'/Other")</f>
        <v>'Monster of the Week'/Other</v>
      </c>
      <c r="M95" s="5" t="str">
        <f t="shared" si="3"/>
        <v>Mulder is here</v>
      </c>
      <c r="N95" s="2" t="s">
        <v>1700</v>
      </c>
      <c r="O95" s="2" t="s">
        <v>1893</v>
      </c>
      <c r="P95" s="4">
        <f>VLOOKUP($O95,Coordinates!$B$1:$D$146,2,FALSE)</f>
        <v>39.456215999999998</v>
      </c>
      <c r="Q95" s="4">
        <f>VLOOKUP($O95,Coordinates!$B$1:$D$146,3,FALSE)</f>
        <v>-77.963914000000003</v>
      </c>
    </row>
    <row r="96" spans="2:17" x14ac:dyDescent="0.35">
      <c r="B96" s="5">
        <f t="shared" si="4"/>
        <v>4</v>
      </c>
      <c r="C96" s="1">
        <v>94</v>
      </c>
      <c r="D96" s="1">
        <v>21</v>
      </c>
      <c r="E96" s="5" t="str">
        <f t="shared" si="5"/>
        <v>Seas4Ep21</v>
      </c>
      <c r="F96" s="1" t="s">
        <v>434</v>
      </c>
      <c r="G96" s="1" t="s">
        <v>186</v>
      </c>
      <c r="H96" s="1" t="s">
        <v>435</v>
      </c>
      <c r="I96" s="1" t="s">
        <v>1456</v>
      </c>
      <c r="J96" s="4">
        <v>18.600000000000001</v>
      </c>
      <c r="K96" s="5" t="str">
        <f>VLOOKUP($C96,RawSummariesData!$E$2:$S$439,15,TRUE)</f>
        <v>Agent Mulder launches a criminal investigation into a bizarre death which he finds has connections to A.D. Skinner. Meanwhile, Skinner makes his own deal with the devil in a desperate attempt to save Scully from the cancer that is taking over her body.</v>
      </c>
      <c r="L96" s="5" t="str">
        <f t="array" ref="L96">IFERROR(INDEX(Keywords!$C$3:$C$26,MATCH(TRUE,ISNUMBER(SEARCH(Keywords!$B$3:$B$26,$K96)),0)),"'Monster of the Week'/Other")</f>
        <v>'Monster of the Week'/Other</v>
      </c>
      <c r="M96" s="5" t="str">
        <f t="shared" si="3"/>
        <v>Mulder is here</v>
      </c>
      <c r="N96" s="2" t="s">
        <v>1701</v>
      </c>
      <c r="O96" s="2" t="s">
        <v>1894</v>
      </c>
      <c r="P96" s="4">
        <f>VLOOKUP($O96,Coordinates!$B$1:$D$146,2,FALSE)</f>
        <v>38.903483999999999</v>
      </c>
      <c r="Q96" s="4">
        <f>VLOOKUP($O96,Coordinates!$B$1:$D$146,3,FALSE)</f>
        <v>-77.262817999999996</v>
      </c>
    </row>
    <row r="97" spans="2:17" x14ac:dyDescent="0.35">
      <c r="B97" s="5">
        <f t="shared" si="4"/>
        <v>4</v>
      </c>
      <c r="C97" s="1">
        <v>95</v>
      </c>
      <c r="D97" s="1">
        <v>22</v>
      </c>
      <c r="E97" s="5" t="str">
        <f t="shared" si="5"/>
        <v>Seas4Ep22</v>
      </c>
      <c r="F97" s="1" t="s">
        <v>439</v>
      </c>
      <c r="G97" s="1" t="s">
        <v>332</v>
      </c>
      <c r="H97" s="1" t="s">
        <v>270</v>
      </c>
      <c r="I97" s="1" t="s">
        <v>1457</v>
      </c>
      <c r="J97" s="4">
        <v>17.100000000000001</v>
      </c>
      <c r="K97" s="5" t="str">
        <f>VLOOKUP($C97,RawSummariesData!$E$2:$S$439,15,TRUE)</f>
        <v>Mulder and Scully track a series of homicides that lead to a home for the mentally ill and a clue that makes no sense: each victim had a purported warning from the dead. However, while Mulder makes some surprising discoveries, Scully is reminded of her own mortality.</v>
      </c>
      <c r="L97" s="5" t="str">
        <f t="array" ref="L97">IFERROR(INDEX(Keywords!$C$3:$C$26,MATCH(TRUE,ISNUMBER(SEARCH(Keywords!$B$3:$B$26,$K97)),0)),"'Monster of the Week'/Other")</f>
        <v>'Monster of the Week'/Other</v>
      </c>
      <c r="M97" s="5" t="str">
        <f t="shared" si="3"/>
        <v>Mulder is here</v>
      </c>
      <c r="N97" s="2" t="s">
        <v>1641</v>
      </c>
      <c r="O97" s="2" t="s">
        <v>1835</v>
      </c>
      <c r="P97" s="4">
        <f>VLOOKUP($O97,Coordinates!$B$1:$D$146,2,FALSE)</f>
        <v>38.521521999999997</v>
      </c>
      <c r="Q97" s="4">
        <f>VLOOKUP($O97,Coordinates!$B$1:$D$146,3,FALSE)</f>
        <v>-77.290604999999999</v>
      </c>
    </row>
    <row r="98" spans="2:17" x14ac:dyDescent="0.35">
      <c r="B98" s="5">
        <f t="shared" si="4"/>
        <v>4</v>
      </c>
      <c r="C98" s="1">
        <v>96</v>
      </c>
      <c r="D98" s="1">
        <v>23</v>
      </c>
      <c r="E98" s="5" t="str">
        <f t="shared" si="5"/>
        <v>Seas4Ep23</v>
      </c>
      <c r="F98" s="1" t="s">
        <v>443</v>
      </c>
      <c r="G98" s="1" t="s">
        <v>186</v>
      </c>
      <c r="H98" s="1" t="s">
        <v>122</v>
      </c>
      <c r="I98" s="1" t="s">
        <v>1458</v>
      </c>
      <c r="J98" s="4">
        <v>19.100000000000001</v>
      </c>
      <c r="K98" s="5" t="str">
        <f>VLOOKUP($C98,RawSummariesData!$E$2:$S$439,15,TRUE)</f>
        <v>Scully is concerned for Mulder's well-being when he suffers from a memory loss while investigating a case â€” and is the only suspect in a brutal double homicide.</v>
      </c>
      <c r="L98" s="5" t="str">
        <f t="array" ref="L98">IFERROR(INDEX(Keywords!$C$3:$C$26,MATCH(TRUE,ISNUMBER(SEARCH(Keywords!$B$3:$B$26,$K98)),0)),"'Monster of the Week'/Other")</f>
        <v>'Monster of the Week'/Other</v>
      </c>
      <c r="M98" s="5" t="str">
        <f t="shared" si="3"/>
        <v>Mulder is here</v>
      </c>
      <c r="N98" s="2" t="s">
        <v>1702</v>
      </c>
      <c r="O98" s="2" t="s">
        <v>1895</v>
      </c>
      <c r="P98" s="4">
        <f>VLOOKUP($O98,Coordinates!$B$1:$D$146,2,FALSE)</f>
        <v>41.824460999999999</v>
      </c>
      <c r="Q98" s="4">
        <f>VLOOKUP($O98,Coordinates!$B$1:$D$146,3,FALSE)</f>
        <v>-71.412746999999996</v>
      </c>
    </row>
    <row r="99" spans="2:17" x14ac:dyDescent="0.35">
      <c r="B99" s="5">
        <f t="shared" si="4"/>
        <v>4</v>
      </c>
      <c r="C99" s="1">
        <v>97</v>
      </c>
      <c r="D99" s="1">
        <v>24</v>
      </c>
      <c r="E99" s="5" t="str">
        <f t="shared" si="5"/>
        <v>Seas4Ep24</v>
      </c>
      <c r="F99" s="1" t="s">
        <v>446</v>
      </c>
      <c r="G99" s="1" t="s">
        <v>122</v>
      </c>
      <c r="H99" s="1" t="s">
        <v>10</v>
      </c>
      <c r="I99" s="1" t="s">
        <v>1459</v>
      </c>
      <c r="J99" s="4">
        <v>19.850000000000001</v>
      </c>
      <c r="K99" s="5" t="str">
        <f>VLOOKUP($C99,RawSummariesData!$E$2:$S$439,15,TRUE)</f>
        <v>Researchers in northern Canada discover what may finally be irrefutable proof of alien existence, but even Mulder is skeptical until sinister agents begin to kill to prevent its revelation, leading to a shocking conclusion.</v>
      </c>
      <c r="L99" s="5" t="str">
        <f t="array" ref="L99">IFERROR(INDEX(Keywords!$C$3:$C$26,MATCH(TRUE,ISNUMBER(SEARCH(Keywords!$B$3:$B$26,$K99)),0)),"'Monster of the Week'/Other")</f>
        <v>Alien</v>
      </c>
      <c r="M99" s="5" t="str">
        <f t="shared" si="3"/>
        <v>Mulder is here</v>
      </c>
      <c r="N99" s="2" t="s">
        <v>1703</v>
      </c>
      <c r="O99" s="2" t="s">
        <v>1896</v>
      </c>
      <c r="P99" s="4">
        <f>VLOOKUP($O99,Coordinates!$B$1:$D$146,2,FALSE)</f>
        <v>48.604410000000001</v>
      </c>
      <c r="Q99" s="4">
        <f>VLOOKUP($O99,Coordinates!$B$1:$D$146,3,FALSE)</f>
        <v>-123.39686</v>
      </c>
    </row>
    <row r="100" spans="2:17" s="1" customFormat="1" x14ac:dyDescent="0.35">
      <c r="B100" s="5">
        <f t="shared" si="4"/>
        <v>5</v>
      </c>
      <c r="C100" s="1">
        <v>98</v>
      </c>
      <c r="D100" s="1">
        <v>1</v>
      </c>
      <c r="E100" s="5" t="str">
        <f t="shared" si="5"/>
        <v>Seas5Ep1</v>
      </c>
      <c r="F100" s="1" t="s">
        <v>1565</v>
      </c>
      <c r="G100" s="1" t="s">
        <v>122</v>
      </c>
      <c r="H100" s="1" t="s">
        <v>10</v>
      </c>
      <c r="I100" s="1" t="s">
        <v>1566</v>
      </c>
      <c r="J100" s="4">
        <v>27.34</v>
      </c>
      <c r="K100" s="5" t="str">
        <f>VLOOKUP($C100,RawSummariesData!$E$2:$S$439,15,TRUE)</f>
        <v>Scully helps Mulder fake his death, but comes under intense scrutiny; Skinner is suspected as the traitor inside the FBI; and Mulder breaks into the Department of Defense in a desperate bid to save Scully, but while doing so he finds himself facing the truth about the aliens he has been chasing.</v>
      </c>
      <c r="L100" s="5" t="str">
        <f t="array" ref="L100">IFERROR(INDEX(Keywords!$C$3:$C$26,MATCH(TRUE,ISNUMBER(SEARCH(Keywords!$B$3:$B$26,$K100)),0)),"'Monster of the Week'/Other")</f>
        <v>Alien</v>
      </c>
      <c r="M100" s="5" t="str">
        <f t="shared" si="3"/>
        <v>Mulder is here</v>
      </c>
      <c r="N100" s="2" t="s">
        <v>1703</v>
      </c>
      <c r="O100" s="2" t="s">
        <v>1896</v>
      </c>
      <c r="P100" s="4">
        <f>VLOOKUP($O100,Coordinates!$B$1:$D$146,2,FALSE)</f>
        <v>48.604410000000001</v>
      </c>
      <c r="Q100" s="4">
        <f>VLOOKUP($O100,Coordinates!$B$1:$D$146,3,FALSE)</f>
        <v>-123.39686</v>
      </c>
    </row>
    <row r="101" spans="2:17" s="1" customFormat="1" x14ac:dyDescent="0.35">
      <c r="B101" s="5">
        <f t="shared" si="4"/>
        <v>5</v>
      </c>
      <c r="C101" s="1">
        <v>99</v>
      </c>
      <c r="D101" s="1">
        <v>2</v>
      </c>
      <c r="E101" s="5" t="str">
        <f t="shared" si="5"/>
        <v>Seas5Ep2</v>
      </c>
      <c r="F101" s="1" t="s">
        <v>1567</v>
      </c>
      <c r="G101" s="1" t="s">
        <v>186</v>
      </c>
      <c r="H101" s="1" t="s">
        <v>10</v>
      </c>
      <c r="I101" s="1" t="s">
        <v>1568</v>
      </c>
      <c r="J101" s="4">
        <v>24.84</v>
      </c>
      <c r="K101" s="5" t="str">
        <f>VLOOKUP($C101,RawSummariesData!$E$2:$S$439,15,TRUE)</f>
        <v>While Scully lies on her deathbed; Cigarette Smoking Man makes an important decision in helping Mulder. But even as events come to a climax, Mulder finds his belief in his crusade has all but collapsed.</v>
      </c>
      <c r="L101" s="5" t="str">
        <f t="array" ref="L101">IFERROR(INDEX(Keywords!$C$3:$C$26,MATCH(TRUE,ISNUMBER(SEARCH(Keywords!$B$3:$B$26,$K101)),0)),"'Monster of the Week'/Other")</f>
        <v>Secret Government</v>
      </c>
      <c r="M101" s="5" t="str">
        <f t="shared" si="3"/>
        <v>Mulder is here</v>
      </c>
      <c r="N101" s="2" t="s">
        <v>1703</v>
      </c>
      <c r="O101" s="2" t="s">
        <v>1896</v>
      </c>
      <c r="P101" s="4">
        <f>VLOOKUP($O101,Coordinates!$B$1:$D$146,2,FALSE)</f>
        <v>48.604410000000001</v>
      </c>
      <c r="Q101" s="4">
        <f>VLOOKUP($O101,Coordinates!$B$1:$D$146,3,FALSE)</f>
        <v>-123.39686</v>
      </c>
    </row>
    <row r="102" spans="2:17" s="1" customFormat="1" x14ac:dyDescent="0.35">
      <c r="B102" s="5">
        <f t="shared" si="4"/>
        <v>5</v>
      </c>
      <c r="C102" s="1">
        <v>100</v>
      </c>
      <c r="D102" s="1">
        <v>3</v>
      </c>
      <c r="E102" s="5" t="str">
        <f t="shared" si="5"/>
        <v>Seas5Ep3</v>
      </c>
      <c r="F102" s="1" t="s">
        <v>1102</v>
      </c>
      <c r="G102" s="1" t="s">
        <v>186</v>
      </c>
      <c r="H102" s="1" t="s">
        <v>232</v>
      </c>
      <c r="I102" s="1" t="s">
        <v>1569</v>
      </c>
      <c r="J102" s="4">
        <v>21.72</v>
      </c>
      <c r="K102" s="5" t="str">
        <f>VLOOKUP($C102,RawSummariesData!$E$2:$S$439,15,TRUE)</f>
        <v>The origins of the Lone Gunmen are explored. In 1989, two salesmen and a federal employee join forces when they meet Susanne Modeski, a woman who claims that she is being pursued by her violent ex-boyfriend, an FBI agent named Fox Mulder. We learn how agent Mulder came to meet three friendly and familiar faces.</v>
      </c>
      <c r="L102" s="5" t="str">
        <f t="array" ref="L102">IFERROR(INDEX(Keywords!$C$3:$C$26,MATCH(TRUE,ISNUMBER(SEARCH(Keywords!$B$3:$B$26,$K102)),0)),"'Monster of the Week'/Other")</f>
        <v>Secret Government</v>
      </c>
      <c r="M102" s="5" t="str">
        <f t="shared" si="3"/>
        <v>Mulder is here</v>
      </c>
      <c r="N102" s="2" t="s">
        <v>1629</v>
      </c>
      <c r="O102" s="2" t="s">
        <v>1823</v>
      </c>
      <c r="P102" s="4">
        <f>VLOOKUP($O102,Coordinates!$B$1:$D$146,2,FALSE)</f>
        <v>39.561059999999998</v>
      </c>
      <c r="Q102" s="4">
        <f>VLOOKUP($O102,Coordinates!$B$1:$D$146,3,FALSE)</f>
        <v>-76.968379999999996</v>
      </c>
    </row>
    <row r="103" spans="2:17" s="1" customFormat="1" x14ac:dyDescent="0.35">
      <c r="B103" s="5">
        <f t="shared" si="4"/>
        <v>5</v>
      </c>
      <c r="C103" s="1">
        <v>101</v>
      </c>
      <c r="D103" s="1">
        <v>4</v>
      </c>
      <c r="E103" s="5" t="str">
        <f t="shared" si="5"/>
        <v>Seas5Ep4</v>
      </c>
      <c r="F103" s="1" t="s">
        <v>1108</v>
      </c>
      <c r="G103" s="1" t="s">
        <v>1105</v>
      </c>
      <c r="H103" s="1" t="s">
        <v>201</v>
      </c>
      <c r="I103" s="1" t="s">
        <v>1570</v>
      </c>
      <c r="J103" s="4">
        <v>22.88</v>
      </c>
      <c r="K103" s="5" t="str">
        <f>VLOOKUP($C103,RawSummariesData!$E$2:$S$439,15,TRUE)</f>
        <v>On the way to an FBI convention in Florida, Mulder and Scully stop to help in the investigation of the mysterious disappearance of three people in the woods, where a pair of invisible humanoids lurk.</v>
      </c>
      <c r="L103" s="5" t="str">
        <f t="array" ref="L103">IFERROR(INDEX(Keywords!$C$3:$C$26,MATCH(TRUE,ISNUMBER(SEARCH(Keywords!$B$3:$B$26,$K103)),0)),"'Monster of the Week'/Other")</f>
        <v>Cryptids</v>
      </c>
      <c r="M103" s="5" t="str">
        <f t="shared" si="3"/>
        <v>Mulder is here</v>
      </c>
      <c r="N103" s="2" t="s">
        <v>1755</v>
      </c>
      <c r="O103" s="2" t="s">
        <v>1897</v>
      </c>
      <c r="P103" s="4">
        <f>VLOOKUP($O103,Coordinates!$B$1:$D$146,2,FALSE)</f>
        <v>29.951239999999999</v>
      </c>
      <c r="Q103" s="4">
        <f>VLOOKUP($O103,Coordinates!$B$1:$D$146,3,FALSE)</f>
        <v>-84.979669999999999</v>
      </c>
    </row>
    <row r="104" spans="2:17" s="1" customFormat="1" x14ac:dyDescent="0.35">
      <c r="B104" s="5">
        <f t="shared" si="4"/>
        <v>5</v>
      </c>
      <c r="C104" s="1">
        <v>102</v>
      </c>
      <c r="D104" s="1">
        <v>5</v>
      </c>
      <c r="E104" s="5" t="str">
        <f t="shared" si="5"/>
        <v>Seas5Ep5</v>
      </c>
      <c r="F104" s="1" t="s">
        <v>1113</v>
      </c>
      <c r="G104" s="1" t="s">
        <v>10</v>
      </c>
      <c r="H104" s="1" t="s">
        <v>10</v>
      </c>
      <c r="I104" s="1" t="s">
        <v>1571</v>
      </c>
      <c r="J104" s="4">
        <v>18.68</v>
      </c>
      <c r="K104" s="5" t="str">
        <f>VLOOKUP($C104,RawSummariesData!$E$2:$S$439,15,TRUE)</f>
        <v>Filmed in black-and-white, Mulder and Scully investigate a letter from a single mother that leads them to a small town where a modern-day version of Frankenstein's monster lurks, Jerry Springer is an obsession, and Cher plays a significant part.</v>
      </c>
      <c r="L104" s="5" t="str">
        <f t="array" ref="L104">IFERROR(INDEX(Keywords!$C$3:$C$26,MATCH(TRUE,ISNUMBER(SEARCH(Keywords!$B$3:$B$26,$K104)),0)),"'Monster of the Week'/Other")</f>
        <v>'Monster of the Week'/Other</v>
      </c>
      <c r="M104" s="5" t="str">
        <f t="shared" si="3"/>
        <v>Mulder is here</v>
      </c>
      <c r="N104" s="2" t="s">
        <v>1641</v>
      </c>
      <c r="O104" s="2" t="s">
        <v>1835</v>
      </c>
      <c r="P104" s="4">
        <f>VLOOKUP($O104,Coordinates!$B$1:$D$146,2,FALSE)</f>
        <v>38.521521999999997</v>
      </c>
      <c r="Q104" s="4">
        <f>VLOOKUP($O104,Coordinates!$B$1:$D$146,3,FALSE)</f>
        <v>-77.290604999999999</v>
      </c>
    </row>
    <row r="105" spans="2:17" s="1" customFormat="1" x14ac:dyDescent="0.35">
      <c r="B105" s="5">
        <f t="shared" si="4"/>
        <v>5</v>
      </c>
      <c r="C105" s="1">
        <v>103</v>
      </c>
      <c r="D105" s="1">
        <v>6</v>
      </c>
      <c r="E105" s="5" t="str">
        <f t="shared" si="5"/>
        <v>Seas5Ep6</v>
      </c>
      <c r="F105" s="1" t="s">
        <v>1572</v>
      </c>
      <c r="G105" s="1" t="s">
        <v>518</v>
      </c>
      <c r="H105" s="1" t="s">
        <v>1573</v>
      </c>
      <c r="I105" s="1" t="s">
        <v>1574</v>
      </c>
      <c r="J105" s="4">
        <v>20.91</v>
      </c>
      <c r="K105" s="5" t="str">
        <f>VLOOKUP($C105,RawSummariesData!$E$2:$S$439,15,TRUE)</f>
        <v>Home for the holidays, Scully is haunted by dreams which hint at a strange connection to a dead woman's daughter.</v>
      </c>
      <c r="L105" s="5" t="str">
        <f t="array" ref="L105">IFERROR(INDEX(Keywords!$C$3:$C$26,MATCH(TRUE,ISNUMBER(SEARCH(Keywords!$B$3:$B$26,$K105)),0)),"'Monster of the Week'/Other")</f>
        <v>'Monster of the Week'/Other</v>
      </c>
      <c r="M105" s="5" t="str">
        <f t="shared" si="3"/>
        <v>Mulder might be here</v>
      </c>
      <c r="N105" s="2" t="s">
        <v>1756</v>
      </c>
      <c r="O105" s="2" t="s">
        <v>1898</v>
      </c>
      <c r="P105" s="4">
        <f>VLOOKUP($O105,Coordinates!$B$1:$D$146,2,FALSE)</f>
        <v>38.978290000000001</v>
      </c>
      <c r="Q105" s="4">
        <f>VLOOKUP($O105,Coordinates!$B$1:$D$146,3,FALSE)</f>
        <v>-76.495683</v>
      </c>
    </row>
    <row r="106" spans="2:17" s="1" customFormat="1" x14ac:dyDescent="0.35">
      <c r="B106" s="5">
        <f t="shared" si="4"/>
        <v>5</v>
      </c>
      <c r="C106" s="1">
        <v>104</v>
      </c>
      <c r="D106" s="1">
        <v>7</v>
      </c>
      <c r="E106" s="5" t="str">
        <f t="shared" si="5"/>
        <v>Seas5Ep7</v>
      </c>
      <c r="F106" s="1" t="s">
        <v>1575</v>
      </c>
      <c r="G106" s="1" t="s">
        <v>186</v>
      </c>
      <c r="H106" s="1" t="s">
        <v>396</v>
      </c>
      <c r="I106" s="1" t="s">
        <v>1576</v>
      </c>
      <c r="J106" s="4">
        <v>20.94</v>
      </c>
      <c r="K106" s="5" t="str">
        <f>VLOOKUP($C106,RawSummariesData!$E$2:$S$439,15,TRUE)</f>
        <v>Scully fights to protect her daughter's life, while Mulder discovers her true origins.</v>
      </c>
      <c r="L106" s="5" t="str">
        <f t="array" ref="L106">IFERROR(INDEX(Keywords!$C$3:$C$26,MATCH(TRUE,ISNUMBER(SEARCH(Keywords!$B$3:$B$26,$K106)),0)),"'Monster of the Week'/Other")</f>
        <v>'Monster of the Week'/Other</v>
      </c>
      <c r="M106" s="5" t="str">
        <f t="shared" si="3"/>
        <v>Mulder is here</v>
      </c>
      <c r="N106" s="2" t="s">
        <v>1757</v>
      </c>
      <c r="O106" s="2" t="s">
        <v>1899</v>
      </c>
      <c r="P106" s="4">
        <f>VLOOKUP($O106,Coordinates!$B$1:$D$146,2,FALSE)</f>
        <v>32.715760000000003</v>
      </c>
      <c r="Q106" s="4">
        <f>VLOOKUP($O106,Coordinates!$B$1:$D$146,3,FALSE)</f>
        <v>-117.16381699999999</v>
      </c>
    </row>
    <row r="107" spans="2:17" s="1" customFormat="1" x14ac:dyDescent="0.35">
      <c r="B107" s="5">
        <f t="shared" si="4"/>
        <v>5</v>
      </c>
      <c r="C107" s="1">
        <v>105</v>
      </c>
      <c r="D107" s="1">
        <v>8</v>
      </c>
      <c r="E107" s="5" t="str">
        <f t="shared" si="5"/>
        <v>Seas5Ep8</v>
      </c>
      <c r="F107" s="1" t="s">
        <v>1128</v>
      </c>
      <c r="G107" s="1" t="s">
        <v>15</v>
      </c>
      <c r="H107" s="1" t="s">
        <v>1577</v>
      </c>
      <c r="I107" s="1" t="s">
        <v>1578</v>
      </c>
      <c r="J107" s="4">
        <v>19.75</v>
      </c>
      <c r="K107" s="5" t="str">
        <f>VLOOKUP($C107,RawSummariesData!$E$2:$S$439,15,TRUE)</f>
        <v>When 'Pusher' Modell escapes from prison, Mulder and Scully race to catch him before he can take revenge against his favorite targetÂ â€“ Agent Mulder.</v>
      </c>
      <c r="L107" s="5" t="str">
        <f t="array" ref="L107">IFERROR(INDEX(Keywords!$C$3:$C$26,MATCH(TRUE,ISNUMBER(SEARCH(Keywords!$B$3:$B$26,$K107)),0)),"'Monster of the Week'/Other")</f>
        <v>'Monster of the Week'/Other</v>
      </c>
      <c r="M107" s="5" t="str">
        <f t="shared" si="3"/>
        <v>Mulder is here</v>
      </c>
      <c r="N107" s="2" t="s">
        <v>1758</v>
      </c>
      <c r="O107" s="2" t="s">
        <v>1900</v>
      </c>
      <c r="P107" s="4">
        <f>VLOOKUP($O107,Coordinates!$B$1:$D$146,2,FALSE)</f>
        <v>38.682842999999998</v>
      </c>
      <c r="Q107" s="4">
        <f>VLOOKUP($O107,Coordinates!$B$1:$D$146,3,FALSE)</f>
        <v>-77.260247000000007</v>
      </c>
    </row>
    <row r="108" spans="2:17" s="1" customFormat="1" x14ac:dyDescent="0.35">
      <c r="B108" s="5">
        <f t="shared" si="4"/>
        <v>5</v>
      </c>
      <c r="C108" s="1">
        <v>106</v>
      </c>
      <c r="D108" s="1">
        <v>9</v>
      </c>
      <c r="E108" s="5" t="str">
        <f t="shared" si="5"/>
        <v>Seas5Ep9</v>
      </c>
      <c r="F108" s="1" t="s">
        <v>1135</v>
      </c>
      <c r="G108" s="1" t="s">
        <v>1132</v>
      </c>
      <c r="H108" s="1" t="s">
        <v>1137</v>
      </c>
      <c r="I108" s="1" t="s">
        <v>1579</v>
      </c>
      <c r="J108" s="4">
        <v>21.37</v>
      </c>
      <c r="K108" s="5" t="str">
        <f>VLOOKUP($C108,RawSummariesData!$E$2:$S$439,15,TRUE)</f>
        <v>When a teenager is suspected of murdering his father, Mulder and Scully become convinced that a greater evil may be lurking in the community.</v>
      </c>
      <c r="L108" s="5" t="str">
        <f t="array" ref="L108">IFERROR(INDEX(Keywords!$C$3:$C$26,MATCH(TRUE,ISNUMBER(SEARCH(Keywords!$B$3:$B$26,$K108)),0)),"'Monster of the Week'/Other")</f>
        <v>Murder</v>
      </c>
      <c r="M108" s="5" t="str">
        <f t="shared" si="3"/>
        <v>Mulder is here</v>
      </c>
      <c r="N108" s="2" t="s">
        <v>1759</v>
      </c>
      <c r="O108" s="2" t="s">
        <v>1901</v>
      </c>
      <c r="P108" s="4">
        <f>VLOOKUP($O108,Coordinates!$B$1:$D$146,2,FALSE)</f>
        <v>42.748100000000001</v>
      </c>
      <c r="Q108" s="4">
        <f>VLOOKUP($O108,Coordinates!$B$1:$D$146,3,FALSE)</f>
        <v>-86.206901999999999</v>
      </c>
    </row>
    <row r="109" spans="2:17" s="1" customFormat="1" x14ac:dyDescent="0.35">
      <c r="B109" s="5">
        <f t="shared" si="4"/>
        <v>5</v>
      </c>
      <c r="C109" s="1">
        <v>107</v>
      </c>
      <c r="D109" s="1">
        <v>10</v>
      </c>
      <c r="E109" s="5" t="str">
        <f t="shared" si="5"/>
        <v>Seas5Ep10</v>
      </c>
      <c r="F109" s="1" t="s">
        <v>1141</v>
      </c>
      <c r="G109" s="1" t="s">
        <v>186</v>
      </c>
      <c r="H109" s="1" t="s">
        <v>1580</v>
      </c>
      <c r="I109" s="1" t="s">
        <v>1581</v>
      </c>
      <c r="J109" s="4">
        <v>21.33</v>
      </c>
      <c r="K109" s="5" t="str">
        <f>VLOOKUP($C109,RawSummariesData!$E$2:$S$439,15,TRUE)</f>
        <v>Scully takes a vacation to Maine, where she encounters a bizarre case where the victims appear to have inflicted wounds upon themselvesÂ â€“ apparently at the behest of a strange young girl.</v>
      </c>
      <c r="L109" s="5" t="str">
        <f t="array" ref="L109">IFERROR(INDEX(Keywords!$C$3:$C$26,MATCH(TRUE,ISNUMBER(SEARCH(Keywords!$B$3:$B$26,$K109)),0)),"'Monster of the Week'/Other")</f>
        <v>'Monster of the Week'/Other</v>
      </c>
      <c r="M109" s="5" t="str">
        <f t="shared" si="3"/>
        <v>Mulder might be here</v>
      </c>
      <c r="N109" s="2" t="s">
        <v>1760</v>
      </c>
      <c r="O109" s="2" t="s">
        <v>1902</v>
      </c>
      <c r="P109" s="4">
        <f>VLOOKUP($O109,Coordinates!$B$1:$D$146,2,FALSE)</f>
        <v>44.101993</v>
      </c>
      <c r="Q109" s="4">
        <f>VLOOKUP($O109,Coordinates!$B$1:$D$146,3,FALSE)</f>
        <v>-69.110631999999995</v>
      </c>
    </row>
    <row r="110" spans="2:17" s="1" customFormat="1" x14ac:dyDescent="0.35">
      <c r="B110" s="5">
        <f t="shared" si="4"/>
        <v>5</v>
      </c>
      <c r="C110" s="1">
        <v>108</v>
      </c>
      <c r="D110" s="1">
        <v>11</v>
      </c>
      <c r="E110" s="5" t="str">
        <f t="shared" si="5"/>
        <v>Seas5Ep11</v>
      </c>
      <c r="F110" s="1" t="s">
        <v>1147</v>
      </c>
      <c r="G110" s="1" t="s">
        <v>76</v>
      </c>
      <c r="H110" s="1" t="s">
        <v>1582</v>
      </c>
      <c r="I110" s="1" t="s">
        <v>1583</v>
      </c>
      <c r="J110" s="4">
        <v>18.04</v>
      </c>
      <c r="K110" s="5" t="str">
        <f>VLOOKUP($C110,RawSummariesData!$E$2:$S$439,15,TRUE)</f>
        <v>While investigating the strange circumstances of the death of a reclusive computer genius rumored to have been researching artificial intelligence, Mulder and Scully become targets of an unlikely killer capable of the worst kind of torture.</v>
      </c>
      <c r="L110" s="5" t="str">
        <f t="array" ref="L110">IFERROR(INDEX(Keywords!$C$3:$C$26,MATCH(TRUE,ISNUMBER(SEARCH(Keywords!$B$3:$B$26,$K110)),0)),"'Monster of the Week'/Other")</f>
        <v>A.I.</v>
      </c>
      <c r="M110" s="5" t="str">
        <f t="shared" si="3"/>
        <v>Mulder is here</v>
      </c>
      <c r="N110" s="2" t="s">
        <v>1761</v>
      </c>
      <c r="O110" s="2" t="s">
        <v>1903</v>
      </c>
      <c r="P110" s="4">
        <f>VLOOKUP($O110,Coordinates!$B$1:$D$146,2,FALSE)</f>
        <v>38.892062000000003</v>
      </c>
      <c r="Q110" s="4">
        <f>VLOOKUP($O110,Coordinates!$B$1:$D$146,3,FALSE)</f>
        <v>-77.019912000000005</v>
      </c>
    </row>
    <row r="111" spans="2:17" s="1" customFormat="1" x14ac:dyDescent="0.35">
      <c r="B111" s="5">
        <f t="shared" si="4"/>
        <v>5</v>
      </c>
      <c r="C111" s="1">
        <v>109</v>
      </c>
      <c r="D111" s="1">
        <v>12</v>
      </c>
      <c r="E111" s="5" t="str">
        <f t="shared" si="5"/>
        <v>Seas5Ep12</v>
      </c>
      <c r="F111" s="1" t="s">
        <v>1152</v>
      </c>
      <c r="G111" s="1" t="s">
        <v>430</v>
      </c>
      <c r="H111" s="1" t="s">
        <v>232</v>
      </c>
      <c r="I111" s="1" t="s">
        <v>1584</v>
      </c>
      <c r="J111" s="4">
        <v>19.25</v>
      </c>
      <c r="K111" s="5" t="str">
        <f>VLOOKUP($C111,RawSummariesData!$E$2:$S$439,15,TRUE)</f>
        <v>While investigating bizarre exsanguinations in Texas, Mulder kills a teenage boy whom he "mistakes" for a vampire. Awaiting a meeting with Skinner, Mulder and Scully attempt to get their stories "straight" by relating to each other their differing versions of what happened during their investigation.</v>
      </c>
      <c r="L111" s="5" t="str">
        <f t="array" ref="L111">IFERROR(INDEX(Keywords!$C$3:$C$26,MATCH(TRUE,ISNUMBER(SEARCH(Keywords!$B$3:$B$26,$K111)),0)),"'Monster of the Week'/Other")</f>
        <v>Murder</v>
      </c>
      <c r="M111" s="5" t="str">
        <f t="shared" si="3"/>
        <v>Mulder is here</v>
      </c>
      <c r="N111" s="2" t="s">
        <v>1762</v>
      </c>
      <c r="O111" s="2" t="s">
        <v>1904</v>
      </c>
      <c r="P111" s="4">
        <f>VLOOKUP($O111,Coordinates!$B$1:$D$146,2,FALSE)</f>
        <v>32.752074999999998</v>
      </c>
      <c r="Q111" s="4">
        <f>VLOOKUP($O111,Coordinates!$B$1:$D$146,3,FALSE)</f>
        <v>-96.472347999999997</v>
      </c>
    </row>
    <row r="112" spans="2:17" s="1" customFormat="1" x14ac:dyDescent="0.35">
      <c r="B112" s="5">
        <f t="shared" si="4"/>
        <v>5</v>
      </c>
      <c r="C112" s="1">
        <v>110</v>
      </c>
      <c r="D112" s="1">
        <v>13</v>
      </c>
      <c r="E112" s="5" t="str">
        <f t="shared" si="5"/>
        <v>Seas5Ep13</v>
      </c>
      <c r="F112" s="1" t="s">
        <v>1585</v>
      </c>
      <c r="G112" s="1" t="s">
        <v>186</v>
      </c>
      <c r="H112" s="1" t="s">
        <v>417</v>
      </c>
      <c r="I112" s="1" t="s">
        <v>1586</v>
      </c>
      <c r="J112" s="4">
        <v>20.21</v>
      </c>
      <c r="K112" s="5" t="str">
        <f>VLOOKUP($C112,RawSummariesData!$E$2:$S$439,15,TRUE)</f>
        <v>Scully forms a bond with Cassandra Spender, a woman who claims to have been abducted by aliens. While Mulder's disbelief in the alien conspiracy is now questioned, he finds himself with more personal threats at the FBI.</v>
      </c>
      <c r="L112" s="5" t="str">
        <f t="array" ref="L112">IFERROR(INDEX(Keywords!$C$3:$C$26,MATCH(TRUE,ISNUMBER(SEARCH(Keywords!$B$3:$B$26,$K112)),0)),"'Monster of the Week'/Other")</f>
        <v>Alien</v>
      </c>
      <c r="M112" s="5" t="str">
        <f t="shared" si="3"/>
        <v>Mulder is here</v>
      </c>
      <c r="N112" s="2" t="s">
        <v>1641</v>
      </c>
      <c r="O112" s="2" t="s">
        <v>1835</v>
      </c>
      <c r="P112" s="4">
        <f>VLOOKUP($O112,Coordinates!$B$1:$D$146,2,FALSE)</f>
        <v>38.521521999999997</v>
      </c>
      <c r="Q112" s="4">
        <f>VLOOKUP($O112,Coordinates!$B$1:$D$146,3,FALSE)</f>
        <v>-77.290604999999999</v>
      </c>
    </row>
    <row r="113" spans="2:17" s="1" customFormat="1" x14ac:dyDescent="0.35">
      <c r="B113" s="5">
        <f t="shared" si="4"/>
        <v>5</v>
      </c>
      <c r="C113" s="1">
        <v>111</v>
      </c>
      <c r="D113" s="1">
        <v>14</v>
      </c>
      <c r="E113" s="5" t="str">
        <f t="shared" si="5"/>
        <v>Seas5Ep14</v>
      </c>
      <c r="F113" s="1" t="s">
        <v>1587</v>
      </c>
      <c r="G113" s="1" t="s">
        <v>10</v>
      </c>
      <c r="H113" s="1" t="s">
        <v>417</v>
      </c>
      <c r="I113" s="1" t="s">
        <v>1588</v>
      </c>
      <c r="J113" s="4">
        <v>19.98</v>
      </c>
      <c r="K113" s="5" t="str">
        <f>VLOOKUP($C113,RawSummariesData!$E$2:$S$439,15,TRUE)</f>
        <v>With Cassandra Spender missing, and her son Jeffrey angrily attempting to push his way up in the FBI, Mulder has Scully put under hypnosis to learn the truth. The Syndicate, meanwhile, quicken their tests for the alien vaccine, sacrificing their own to do so.</v>
      </c>
      <c r="L113" s="5" t="str">
        <f t="array" ref="L113">IFERROR(INDEX(Keywords!$C$3:$C$26,MATCH(TRUE,ISNUMBER(SEARCH(Keywords!$B$3:$B$26,$K113)),0)),"'Monster of the Week'/Other")</f>
        <v>Alien</v>
      </c>
      <c r="M113" s="5" t="str">
        <f t="shared" si="3"/>
        <v>Mulder is here</v>
      </c>
      <c r="N113" s="2" t="s">
        <v>1763</v>
      </c>
      <c r="O113" s="2" t="s">
        <v>1905</v>
      </c>
      <c r="P113" s="4">
        <f>VLOOKUP($O113,Coordinates!$B$1:$D$146,2,FALSE)</f>
        <v>49.305438000000002</v>
      </c>
      <c r="Q113" s="4">
        <f>VLOOKUP($O113,Coordinates!$B$1:$D$146,3,FALSE)</f>
        <v>-123.01890899999999</v>
      </c>
    </row>
    <row r="114" spans="2:17" s="1" customFormat="1" x14ac:dyDescent="0.35">
      <c r="B114" s="5">
        <f t="shared" si="4"/>
        <v>5</v>
      </c>
      <c r="C114" s="1">
        <v>112</v>
      </c>
      <c r="D114" s="1">
        <v>15</v>
      </c>
      <c r="E114" s="5" t="str">
        <f t="shared" si="5"/>
        <v>Seas5Ep15</v>
      </c>
      <c r="F114" s="1" t="s">
        <v>1168</v>
      </c>
      <c r="G114" s="1" t="s">
        <v>1165</v>
      </c>
      <c r="H114" s="1" t="s">
        <v>1170</v>
      </c>
      <c r="I114" s="1" t="s">
        <v>1589</v>
      </c>
      <c r="J114" s="4">
        <v>15.06</v>
      </c>
      <c r="K114" s="5" t="str">
        <f>VLOOKUP($C114,RawSummariesData!$E$2:$S$439,15,TRUE)</f>
        <v>In 1990, a bizarre murder leads young agent Fox Mulder to question a former FBI Agent who investigated one of the first X-Files dating back to the 1950sÂ â€“ a case which may have involved Mulder's father.</v>
      </c>
      <c r="L114" s="5" t="str">
        <f t="array" ref="L114">IFERROR(INDEX(Keywords!$C$3:$C$26,MATCH(TRUE,ISNUMBER(SEARCH(Keywords!$B$3:$B$26,$K114)),0)),"'Monster of the Week'/Other")</f>
        <v>Murder</v>
      </c>
      <c r="M114" s="5" t="str">
        <f t="shared" si="3"/>
        <v>Mulder is here</v>
      </c>
      <c r="N114" s="2" t="s">
        <v>1764</v>
      </c>
      <c r="O114" s="2" t="s">
        <v>1906</v>
      </c>
      <c r="P114" s="4">
        <f>VLOOKUP($O114,Coordinates!$B$1:$D$146,2,FALSE)</f>
        <v>42.814847</v>
      </c>
      <c r="Q114" s="4">
        <f>VLOOKUP($O114,Coordinates!$B$1:$D$146,3,FALSE)</f>
        <v>-87.914135000000002</v>
      </c>
    </row>
    <row r="115" spans="2:17" s="1" customFormat="1" x14ac:dyDescent="0.35">
      <c r="B115" s="5">
        <f t="shared" si="4"/>
        <v>5</v>
      </c>
      <c r="C115" s="1">
        <v>113</v>
      </c>
      <c r="D115" s="1">
        <v>16</v>
      </c>
      <c r="E115" s="5" t="str">
        <f t="shared" si="5"/>
        <v>Seas5Ep16</v>
      </c>
      <c r="F115" s="1" t="s">
        <v>1174</v>
      </c>
      <c r="G115" s="1" t="s">
        <v>186</v>
      </c>
      <c r="H115" s="1" t="s">
        <v>1176</v>
      </c>
      <c r="I115" s="1" t="s">
        <v>1590</v>
      </c>
      <c r="J115" s="4">
        <v>16.53</v>
      </c>
      <c r="K115" s="5" t="str">
        <f>VLOOKUP($C115,RawSummariesData!$E$2:$S$439,15,TRUE)</f>
        <v>Agents Mulder and Scully investigate a murder that seems to have been committed by a blind woman, but Mulder suspects that her involvement is not what it seems.</v>
      </c>
      <c r="L115" s="5" t="str">
        <f t="array" ref="L115">IFERROR(INDEX(Keywords!$C$3:$C$26,MATCH(TRUE,ISNUMBER(SEARCH(Keywords!$B$3:$B$26,$K115)),0)),"'Monster of the Week'/Other")</f>
        <v>Murder</v>
      </c>
      <c r="M115" s="5" t="str">
        <f t="shared" si="3"/>
        <v>Mulder is here</v>
      </c>
      <c r="N115" s="2" t="s">
        <v>1765</v>
      </c>
      <c r="O115" s="2" t="s">
        <v>1907</v>
      </c>
      <c r="P115" s="4">
        <f>VLOOKUP($O115,Coordinates!$B$1:$D$146,2,FALSE)</f>
        <v>39.744432000000003</v>
      </c>
      <c r="Q115" s="4">
        <f>VLOOKUP($O115,Coordinates!$B$1:$D$146,3,FALSE)</f>
        <v>-75.545100000000005</v>
      </c>
    </row>
    <row r="116" spans="2:17" s="1" customFormat="1" x14ac:dyDescent="0.35">
      <c r="B116" s="5">
        <f t="shared" si="4"/>
        <v>5</v>
      </c>
      <c r="C116" s="1">
        <v>114</v>
      </c>
      <c r="D116" s="1">
        <v>17</v>
      </c>
      <c r="E116" s="5" t="str">
        <f t="shared" si="5"/>
        <v>Seas5Ep17</v>
      </c>
      <c r="F116" s="1" t="s">
        <v>1181</v>
      </c>
      <c r="G116" s="1" t="s">
        <v>1178</v>
      </c>
      <c r="H116" s="1" t="s">
        <v>1591</v>
      </c>
      <c r="I116" s="1" t="s">
        <v>1592</v>
      </c>
      <c r="J116" s="4">
        <v>13.44</v>
      </c>
      <c r="K116" s="5" t="str">
        <f>VLOOKUP($C116,RawSummariesData!$E$2:$S$439,15,TRUE)</f>
        <v>The unexplained death of a young handicapped girl prompts Father McCue to ask Scully for her help, but her investigation leads her to a mystery she's afraid to understand.</v>
      </c>
      <c r="L116" s="5" t="str">
        <f t="array" ref="L116">IFERROR(INDEX(Keywords!$C$3:$C$26,MATCH(TRUE,ISNUMBER(SEARCH(Keywords!$B$3:$B$26,$K116)),0)),"'Monster of the Week'/Other")</f>
        <v>'Monster of the Week'/Other</v>
      </c>
      <c r="M116" s="5" t="str">
        <f t="shared" si="3"/>
        <v>Mulder might be here</v>
      </c>
      <c r="N116" s="2" t="s">
        <v>1766</v>
      </c>
      <c r="O116" s="2" t="s">
        <v>1908</v>
      </c>
      <c r="P116" s="4">
        <f>VLOOKUP($O116,Coordinates!$B$1:$D$146,2,FALSE)</f>
        <v>38.804665</v>
      </c>
      <c r="Q116" s="4">
        <f>VLOOKUP($O116,Coordinates!$B$1:$D$146,3,FALSE)</f>
        <v>-77.043614000000005</v>
      </c>
    </row>
    <row r="117" spans="2:17" s="1" customFormat="1" x14ac:dyDescent="0.35">
      <c r="B117" s="5">
        <f t="shared" si="4"/>
        <v>5</v>
      </c>
      <c r="C117" s="1">
        <v>115</v>
      </c>
      <c r="D117" s="1">
        <v>18</v>
      </c>
      <c r="E117" s="5" t="str">
        <f t="shared" si="5"/>
        <v>Seas5Ep18</v>
      </c>
      <c r="F117" s="1" t="s">
        <v>1187</v>
      </c>
      <c r="G117" s="1" t="s">
        <v>76</v>
      </c>
      <c r="H117" s="1" t="s">
        <v>270</v>
      </c>
      <c r="I117" s="1" t="s">
        <v>1593</v>
      </c>
      <c r="J117" s="4">
        <v>18.239999999999998</v>
      </c>
      <c r="K117" s="5" t="str">
        <f>VLOOKUP($C117,RawSummariesData!$E$2:$S$439,15,TRUE)</f>
        <v>Scully begins to grow suspicious of Mulder, whose increasingly strange behavior suggests he may be serving another agenda.</v>
      </c>
      <c r="L117" s="5" t="str">
        <f t="array" ref="L117">IFERROR(INDEX(Keywords!$C$3:$C$26,MATCH(TRUE,ISNUMBER(SEARCH(Keywords!$B$3:$B$26,$K117)),0)),"'Monster of the Week'/Other")</f>
        <v>'Monster of the Week'/Other</v>
      </c>
      <c r="M117" s="5" t="str">
        <f t="shared" si="3"/>
        <v>Mulder is here</v>
      </c>
      <c r="N117" s="2" t="s">
        <v>1754</v>
      </c>
      <c r="O117" s="2" t="s">
        <v>1861</v>
      </c>
      <c r="P117" s="4">
        <f>VLOOKUP($O117,Coordinates!$B$1:$D$146,2,FALSE)</f>
        <v>34.221586000000002</v>
      </c>
      <c r="Q117" s="4">
        <f>VLOOKUP($O117,Coordinates!$B$1:$D$146,3,FALSE)</f>
        <v>-92.002004999999997</v>
      </c>
    </row>
    <row r="118" spans="2:17" s="1" customFormat="1" x14ac:dyDescent="0.35">
      <c r="B118" s="5">
        <f t="shared" si="4"/>
        <v>5</v>
      </c>
      <c r="C118" s="1">
        <v>116</v>
      </c>
      <c r="D118" s="1">
        <v>19</v>
      </c>
      <c r="E118" s="5" t="str">
        <f t="shared" si="5"/>
        <v>Seas5Ep19</v>
      </c>
      <c r="F118" s="1" t="s">
        <v>1594</v>
      </c>
      <c r="G118" s="1" t="s">
        <v>186</v>
      </c>
      <c r="H118" s="1" t="s">
        <v>232</v>
      </c>
      <c r="I118" s="1" t="s">
        <v>1595</v>
      </c>
      <c r="J118" s="4">
        <v>17.63</v>
      </c>
      <c r="K118" s="5" t="str">
        <f>VLOOKUP($C118,RawSummariesData!$E$2:$S$439,15,TRUE)</f>
        <v>Mulder and Scully encounter a delusional man who believes his boss may be a monsterÂ â€“ and is willing to pay any price to prove it.</v>
      </c>
      <c r="L118" s="5" t="str">
        <f t="array" ref="L118">IFERROR(INDEX(Keywords!$C$3:$C$26,MATCH(TRUE,ISNUMBER(SEARCH(Keywords!$B$3:$B$26,$K118)),0)),"'Monster of the Week'/Other")</f>
        <v>'Monster of the Week'/Other</v>
      </c>
      <c r="M118" s="5" t="str">
        <f t="shared" si="3"/>
        <v>Mulder is here</v>
      </c>
      <c r="N118" s="2" t="s">
        <v>1767</v>
      </c>
      <c r="O118" s="2" t="s">
        <v>1909</v>
      </c>
      <c r="P118" s="4">
        <f>VLOOKUP($O118,Coordinates!$B$1:$D$146,2,FALSE)</f>
        <v>39.099792000000001</v>
      </c>
      <c r="Q118" s="4">
        <f>VLOOKUP($O118,Coordinates!$B$1:$D$146,3,FALSE)</f>
        <v>-94.578558999999998</v>
      </c>
    </row>
    <row r="119" spans="2:17" s="1" customFormat="1" x14ac:dyDescent="0.35">
      <c r="B119" s="5">
        <f t="shared" si="4"/>
        <v>5</v>
      </c>
      <c r="C119" s="1">
        <v>117</v>
      </c>
      <c r="D119" s="1">
        <v>20</v>
      </c>
      <c r="E119" s="5" t="str">
        <f t="shared" si="5"/>
        <v>Seas5Ep20</v>
      </c>
      <c r="F119" s="1" t="s">
        <v>1596</v>
      </c>
      <c r="G119" s="1" t="s">
        <v>122</v>
      </c>
      <c r="H119" s="1" t="s">
        <v>10</v>
      </c>
      <c r="I119" s="1" t="s">
        <v>1597</v>
      </c>
      <c r="J119" s="4">
        <v>18.760000000000002</v>
      </c>
      <c r="K119" s="5" t="str">
        <f>VLOOKUP($C119,RawSummariesData!$E$2:$S$439,15,TRUE)</f>
        <v>Investigating the murder of a chess player, Mulder and Scully meet a boy who may be the embodiment of everything in the X-Files. This episode marks the first appearance of Diana Fowley.</v>
      </c>
      <c r="L119" s="5" t="str">
        <f t="array" ref="L119">IFERROR(INDEX(Keywords!$C$3:$C$26,MATCH(TRUE,ISNUMBER(SEARCH(Keywords!$B$3:$B$26,$K119)),0)),"'Monster of the Week'/Other")</f>
        <v>Murder</v>
      </c>
      <c r="M119" s="5" t="str">
        <f t="shared" si="3"/>
        <v>Mulder is here</v>
      </c>
      <c r="N119" s="2" t="s">
        <v>1768</v>
      </c>
      <c r="O119" s="2" t="s">
        <v>1910</v>
      </c>
      <c r="P119" s="4">
        <f>VLOOKUP($O119,Coordinates!$B$1:$D$146,2,FALSE)</f>
        <v>49.263565999999997</v>
      </c>
      <c r="Q119" s="4">
        <f>VLOOKUP($O119,Coordinates!$B$1:$D$146,3,FALSE)</f>
        <v>-123.138572</v>
      </c>
    </row>
    <row r="120" spans="2:17" x14ac:dyDescent="0.35">
      <c r="B120" s="5">
        <f t="shared" si="4"/>
        <v>6</v>
      </c>
      <c r="C120" s="1">
        <v>118</v>
      </c>
      <c r="D120" s="1">
        <v>1</v>
      </c>
      <c r="E120" s="5" t="str">
        <f t="shared" si="5"/>
        <v>Seas6Ep1</v>
      </c>
      <c r="F120" s="1" t="s">
        <v>452</v>
      </c>
      <c r="G120" s="1" t="s">
        <v>186</v>
      </c>
      <c r="H120" s="1" t="s">
        <v>10</v>
      </c>
      <c r="I120" s="1" t="s">
        <v>1460</v>
      </c>
      <c r="J120" s="4">
        <v>20.34</v>
      </c>
      <c r="K120" s="5" t="str">
        <f>VLOOKUP($C120,RawSummariesData!$E$2:$S$439,15,TRUE)</f>
        <v>With the X-Files reopened, Fox Mulder and Dana Scully eagerly hunt for a deadly creature in the Arizona desert. What they find seems to support Mulder's revived belief in aliens, but is discredited when the agents are not reassigned to the X-Files, with Jeffrey Spender and Diana Fowley taking over instead.</v>
      </c>
      <c r="L120" s="5" t="str">
        <f t="array" ref="L120">IFERROR(INDEX(Keywords!$C$3:$C$26,MATCH(TRUE,ISNUMBER(SEARCH(Keywords!$B$3:$B$26,$K120)),0)),"'Monster of the Week'/Other")</f>
        <v>Alien</v>
      </c>
      <c r="M120" s="5" t="str">
        <f t="shared" si="3"/>
        <v>Mulder is here</v>
      </c>
      <c r="N120" s="2" t="s">
        <v>1769</v>
      </c>
      <c r="O120" s="2" t="s">
        <v>1911</v>
      </c>
      <c r="P120" s="4">
        <f>VLOOKUP($O120,Coordinates!$B$1:$D$146,2,FALSE)</f>
        <v>33.448203999999997</v>
      </c>
      <c r="Q120" s="4">
        <f>VLOOKUP($O120,Coordinates!$B$1:$D$146,3,FALSE)</f>
        <v>-112.072585</v>
      </c>
    </row>
    <row r="121" spans="2:17" x14ac:dyDescent="0.35">
      <c r="B121" s="5">
        <f t="shared" si="4"/>
        <v>6</v>
      </c>
      <c r="C121" s="1">
        <v>119</v>
      </c>
      <c r="D121" s="1">
        <v>2</v>
      </c>
      <c r="E121" s="5" t="str">
        <f t="shared" si="5"/>
        <v>Seas6Ep2</v>
      </c>
      <c r="F121" s="1" t="s">
        <v>456</v>
      </c>
      <c r="G121" s="1" t="s">
        <v>76</v>
      </c>
      <c r="H121" s="1" t="s">
        <v>232</v>
      </c>
      <c r="I121" s="1" t="s">
        <v>1461</v>
      </c>
      <c r="J121" s="4">
        <v>18.5</v>
      </c>
      <c r="K121" s="5" t="str">
        <f>VLOOKUP($C121,RawSummariesData!$E$2:$S$439,15,TRUE)</f>
        <v>With Mulder trapped in a car by a seemingly deranged man, Scully races to determine if the man is suffering from a deadly illnessâ€”and if Mulder is in danger of becoming the next victim of a government virus.</v>
      </c>
      <c r="L121" s="5" t="str">
        <f t="array" ref="L121">IFERROR(INDEX(Keywords!$C$3:$C$26,MATCH(TRUE,ISNUMBER(SEARCH(Keywords!$B$3:$B$26,$K121)),0)),"'Monster of the Week'/Other")</f>
        <v>Secret Government</v>
      </c>
      <c r="M121" s="5" t="str">
        <f t="shared" si="3"/>
        <v>Mulder is here</v>
      </c>
      <c r="N121" s="2" t="s">
        <v>1770</v>
      </c>
      <c r="O121" s="2" t="s">
        <v>1912</v>
      </c>
      <c r="P121" s="4">
        <f>VLOOKUP($O121,Coordinates!$B$1:$D$146,2,FALSE)</f>
        <v>42.573753000000004</v>
      </c>
      <c r="Q121" s="4">
        <f>VLOOKUP($O121,Coordinates!$B$1:$D$146,3,FALSE)</f>
        <v>-114.814081</v>
      </c>
    </row>
    <row r="122" spans="2:17" x14ac:dyDescent="0.35">
      <c r="B122" s="5">
        <f t="shared" si="4"/>
        <v>6</v>
      </c>
      <c r="C122" s="1">
        <v>120</v>
      </c>
      <c r="D122" s="1">
        <v>3</v>
      </c>
      <c r="E122" s="5" t="str">
        <f t="shared" si="5"/>
        <v>Seas6Ep3</v>
      </c>
      <c r="F122" s="1" t="s">
        <v>460</v>
      </c>
      <c r="G122" s="1" t="s">
        <v>10</v>
      </c>
      <c r="H122" s="1" t="s">
        <v>10</v>
      </c>
      <c r="I122" s="1" t="s">
        <v>1462</v>
      </c>
      <c r="J122" s="4">
        <v>18.2</v>
      </c>
      <c r="K122" s="5" t="str">
        <f>VLOOKUP($C122,RawSummariesData!$E$2:$S$439,15,TRUE)</f>
        <v>Mulder goes in search of a ship that disappeared in the Bermuda Triangle in 1939. But when he gets on board, Mulder finds that heâ€”and all the passengers and crew (as well as some strangely familiar ones)â€”are still stuck in the past.</v>
      </c>
      <c r="L122" s="5" t="str">
        <f t="array" ref="L122">IFERROR(INDEX(Keywords!$C$3:$C$26,MATCH(TRUE,ISNUMBER(SEARCH(Keywords!$B$3:$B$26,$K122)),0)),"'Monster of the Week'/Other")</f>
        <v>'Monster of the Week'/Other</v>
      </c>
      <c r="M122" s="5" t="str">
        <f t="shared" si="3"/>
        <v>Mulder is here</v>
      </c>
      <c r="N122" s="2" t="s">
        <v>1771</v>
      </c>
      <c r="O122" s="2" t="s">
        <v>1771</v>
      </c>
      <c r="P122" s="4">
        <f>VLOOKUP($O122,Coordinates!$B$1:$D$146,2,FALSE)</f>
        <v>37.354840000000003</v>
      </c>
      <c r="Q122" s="4">
        <f>VLOOKUP($O122,Coordinates!$B$1:$D$146,3,FALSE)</f>
        <v>-77.391779999999997</v>
      </c>
    </row>
    <row r="123" spans="2:17" x14ac:dyDescent="0.35">
      <c r="B123" s="5">
        <f t="shared" si="4"/>
        <v>6</v>
      </c>
      <c r="C123" s="1">
        <v>121</v>
      </c>
      <c r="D123" s="1">
        <v>4</v>
      </c>
      <c r="E123" s="5" t="str">
        <f t="shared" si="5"/>
        <v>Seas6Ep4</v>
      </c>
      <c r="F123" s="1" t="s">
        <v>464</v>
      </c>
      <c r="G123" s="1" t="s">
        <v>186</v>
      </c>
      <c r="H123" s="1" t="s">
        <v>396</v>
      </c>
      <c r="I123" s="1" t="s">
        <v>1463</v>
      </c>
      <c r="J123" s="4">
        <v>17.48</v>
      </c>
      <c r="K123" s="5" t="str">
        <f>VLOOKUP($C123,RawSummariesData!$E$2:$S$439,15,TRUE)</f>
        <v>An anonymous tip finally brings Mulder and Scully to the mecca of all UFO loreâ€”Area 51. As the agents are accosted by suited personnel from the base, they witness the flight of a mysterious craft. In doing so, the lives of two of the men present are profoundlyâ€”and perhaps irrevocablyâ€”altered.</v>
      </c>
      <c r="L123" s="5" t="str">
        <f t="array" ref="L123">IFERROR(INDEX(Keywords!$C$3:$C$26,MATCH(TRUE,ISNUMBER(SEARCH(Keywords!$B$3:$B$26,$K123)),0)),"'Monster of the Week'/Other")</f>
        <v>Alien</v>
      </c>
      <c r="M123" s="5" t="str">
        <f t="shared" si="3"/>
        <v>Mulder is here</v>
      </c>
      <c r="N123" s="2" t="s">
        <v>1772</v>
      </c>
      <c r="O123" s="2" t="s">
        <v>1913</v>
      </c>
      <c r="P123" s="4">
        <f>VLOOKUP($O123,Coordinates!$B$1:$D$146,2,FALSE)</f>
        <v>37.642583999999999</v>
      </c>
      <c r="Q123" s="4">
        <f>VLOOKUP($O123,Coordinates!$B$1:$D$146,3,FALSE)</f>
        <v>-115.74220699999999</v>
      </c>
    </row>
    <row r="124" spans="2:17" x14ac:dyDescent="0.35">
      <c r="B124" s="5">
        <f t="shared" si="4"/>
        <v>6</v>
      </c>
      <c r="C124" s="1">
        <v>122</v>
      </c>
      <c r="D124" s="1">
        <v>5</v>
      </c>
      <c r="E124" s="5" t="str">
        <f t="shared" si="5"/>
        <v>Seas6Ep5</v>
      </c>
      <c r="F124" s="1" t="s">
        <v>468</v>
      </c>
      <c r="G124" s="1" t="s">
        <v>469</v>
      </c>
      <c r="H124" s="1" t="s">
        <v>396</v>
      </c>
      <c r="I124" s="1" t="s">
        <v>1464</v>
      </c>
      <c r="J124" s="4">
        <v>17.010000000000002</v>
      </c>
      <c r="K124" s="5" t="str">
        <f>VLOOKUP($C124,RawSummariesData!$E$2:$S$439,15,TRUE)</f>
        <v>Scully begins to suspect that her partner's strange behavior is more than it appears to be, while Mulder fights to return his life to normal before it's too late.</v>
      </c>
      <c r="L124" s="5" t="str">
        <f t="array" ref="L124">IFERROR(INDEX(Keywords!$C$3:$C$26,MATCH(TRUE,ISNUMBER(SEARCH(Keywords!$B$3:$B$26,$K124)),0)),"'Monster of the Week'/Other")</f>
        <v>'Monster of the Week'/Other</v>
      </c>
      <c r="M124" s="5" t="str">
        <f t="shared" si="3"/>
        <v>Mulder is here</v>
      </c>
      <c r="N124" s="2" t="s">
        <v>1772</v>
      </c>
      <c r="O124" s="2" t="s">
        <v>1913</v>
      </c>
      <c r="P124" s="4">
        <f>VLOOKUP($O124,Coordinates!$B$1:$D$146,2,FALSE)</f>
        <v>37.642583999999999</v>
      </c>
      <c r="Q124" s="4">
        <f>VLOOKUP($O124,Coordinates!$B$1:$D$146,3,FALSE)</f>
        <v>-115.74220699999999</v>
      </c>
    </row>
    <row r="125" spans="2:17" x14ac:dyDescent="0.35">
      <c r="B125" s="5">
        <f t="shared" si="4"/>
        <v>6</v>
      </c>
      <c r="C125" s="1">
        <v>123</v>
      </c>
      <c r="D125" s="1">
        <v>6</v>
      </c>
      <c r="E125" s="5" t="str">
        <f t="shared" si="5"/>
        <v>Seas6Ep6</v>
      </c>
      <c r="F125" s="1" t="s">
        <v>473</v>
      </c>
      <c r="G125" s="1" t="s">
        <v>10</v>
      </c>
      <c r="H125" s="1" t="s">
        <v>10</v>
      </c>
      <c r="I125" s="1" t="s">
        <v>1465</v>
      </c>
      <c r="J125" s="4">
        <v>17.309999999999999</v>
      </c>
      <c r="K125" s="5" t="str">
        <f>VLOOKUP($C125,RawSummariesData!$E$2:$S$439,15,TRUE)</f>
        <v>On Christmas Eve, Mulder convinces Scully to put aside her gift wrapping and stake out a reputed haunted house. But they discover a pair of lovelorn spectres, Maurice and Lyda, living inside the house who are determined to prove how lonely the holidays can be.</v>
      </c>
      <c r="L125" s="5" t="str">
        <f t="array" ref="L125">IFERROR(INDEX(Keywords!$C$3:$C$26,MATCH(TRUE,ISNUMBER(SEARCH(Keywords!$B$3:$B$26,$K125)),0)),"'Monster of the Week'/Other")</f>
        <v>'Monster of the Week'/Other</v>
      </c>
      <c r="M125" s="5" t="str">
        <f t="shared" si="3"/>
        <v>Mulder is here</v>
      </c>
      <c r="N125" s="2" t="s">
        <v>1756</v>
      </c>
      <c r="O125" s="2" t="s">
        <v>1898</v>
      </c>
      <c r="P125" s="4">
        <f>VLOOKUP($O125,Coordinates!$B$1:$D$146,2,FALSE)</f>
        <v>38.978290000000001</v>
      </c>
      <c r="Q125" s="4">
        <f>VLOOKUP($O125,Coordinates!$B$1:$D$146,3,FALSE)</f>
        <v>-76.495683</v>
      </c>
    </row>
    <row r="126" spans="2:17" x14ac:dyDescent="0.35">
      <c r="B126" s="5">
        <f t="shared" si="4"/>
        <v>6</v>
      </c>
      <c r="C126" s="1">
        <v>124</v>
      </c>
      <c r="D126" s="1">
        <v>7</v>
      </c>
      <c r="E126" s="5" t="str">
        <f t="shared" si="5"/>
        <v>Seas6Ep7</v>
      </c>
      <c r="F126" s="1" t="s">
        <v>477</v>
      </c>
      <c r="G126" s="1" t="s">
        <v>76</v>
      </c>
      <c r="H126" s="1" t="s">
        <v>478</v>
      </c>
      <c r="I126" s="1" t="s">
        <v>1466</v>
      </c>
      <c r="J126" s="4">
        <v>18.690000000000001</v>
      </c>
      <c r="K126" s="5" t="str">
        <f>VLOOKUP($C126,RawSummariesData!$E$2:$S$439,15,TRUE)</f>
        <v>When a mother is accused of killing her unborn child, Mulder and Scully discover that the father, Wayne, has his own secrets - and he's not the only one.</v>
      </c>
      <c r="L126" s="5" t="str">
        <f t="array" ref="L126">IFERROR(INDEX(Keywords!$C$3:$C$26,MATCH(TRUE,ISNUMBER(SEARCH(Keywords!$B$3:$B$26,$K126)),0)),"'Monster of the Week'/Other")</f>
        <v>Murder</v>
      </c>
      <c r="M126" s="5" t="str">
        <f t="shared" si="3"/>
        <v>Mulder is here</v>
      </c>
      <c r="N126" s="2" t="s">
        <v>1773</v>
      </c>
      <c r="O126" s="2" t="s">
        <v>1914</v>
      </c>
      <c r="P126" s="4">
        <f>VLOOKUP($O126,Coordinates!$B$1:$D$146,2,FALSE)</f>
        <v>37.270496000000001</v>
      </c>
      <c r="Q126" s="4">
        <f>VLOOKUP($O126,Coordinates!$B$1:$D$146,3,FALSE)</f>
        <v>-79.940580999999995</v>
      </c>
    </row>
    <row r="127" spans="2:17" x14ac:dyDescent="0.35">
      <c r="B127" s="5">
        <f t="shared" si="4"/>
        <v>6</v>
      </c>
      <c r="C127" s="1">
        <v>125</v>
      </c>
      <c r="D127" s="1">
        <v>8</v>
      </c>
      <c r="E127" s="5" t="str">
        <f t="shared" si="5"/>
        <v>Seas6Ep8</v>
      </c>
      <c r="F127" s="1" t="s">
        <v>482</v>
      </c>
      <c r="G127" s="1" t="s">
        <v>186</v>
      </c>
      <c r="H127" s="1" t="s">
        <v>483</v>
      </c>
      <c r="I127" s="1" t="s">
        <v>1467</v>
      </c>
      <c r="J127" s="4">
        <v>21.24</v>
      </c>
      <c r="K127" s="5" t="str">
        <f>VLOOKUP($C127,RawSummariesData!$E$2:$S$439,15,TRUE)</f>
        <v>In a small town plagued by drought, Mulder and Scully come upon a man who claims to be able to control the weatherâ€”at a hefty profit. Yet the agents discover a force of nature at work even more powerful than the weather, and just as unpredictable.</v>
      </c>
      <c r="L127" s="5" t="str">
        <f t="array" ref="L127">IFERROR(INDEX(Keywords!$C$3:$C$26,MATCH(TRUE,ISNUMBER(SEARCH(Keywords!$B$3:$B$26,$K127)),0)),"'Monster of the Week'/Other")</f>
        <v>'Monster of the Week'/Other</v>
      </c>
      <c r="M127" s="5" t="str">
        <f t="shared" si="3"/>
        <v>Mulder is here</v>
      </c>
      <c r="N127" s="2" t="s">
        <v>1774</v>
      </c>
      <c r="O127" s="2" t="s">
        <v>1915</v>
      </c>
      <c r="P127" s="4">
        <f>VLOOKUP($O127,Coordinates!$B$1:$D$146,2,FALSE)</f>
        <v>37.326988</v>
      </c>
      <c r="Q127" s="4">
        <f>VLOOKUP($O127,Coordinates!$B$1:$D$146,3,FALSE)</f>
        <v>-95.710875000000001</v>
      </c>
    </row>
    <row r="128" spans="2:17" x14ac:dyDescent="0.35">
      <c r="B128" s="5">
        <f t="shared" si="4"/>
        <v>6</v>
      </c>
      <c r="C128" s="1">
        <v>126</v>
      </c>
      <c r="D128" s="1">
        <v>9</v>
      </c>
      <c r="E128" s="5" t="str">
        <f t="shared" si="5"/>
        <v>Seas6Ep9</v>
      </c>
      <c r="F128" s="1" t="s">
        <v>487</v>
      </c>
      <c r="G128" s="1" t="s">
        <v>15</v>
      </c>
      <c r="H128" s="1" t="s">
        <v>270</v>
      </c>
      <c r="I128" s="1" t="s">
        <v>1468</v>
      </c>
      <c r="J128" s="4">
        <v>15.65</v>
      </c>
      <c r="K128" s="5" t="str">
        <f>VLOOKUP($C128,RawSummariesData!$E$2:$S$439,15,TRUE)</f>
        <v>Assistant Director Walter Skinner is poisoned. Mulder and Scully have 24 hours to save him, but in order to do so, they must determine who wants him dead, and why.</v>
      </c>
      <c r="L128" s="5" t="str">
        <f t="array" ref="L128">IFERROR(INDEX(Keywords!$C$3:$C$26,MATCH(TRUE,ISNUMBER(SEARCH(Keywords!$B$3:$B$26,$K128)),0)),"'Monster of the Week'/Other")</f>
        <v>'Monster of the Week'/Other</v>
      </c>
      <c r="M128" s="5" t="str">
        <f t="shared" si="3"/>
        <v>Mulder is here</v>
      </c>
      <c r="N128" s="2" t="s">
        <v>1761</v>
      </c>
      <c r="O128" s="2" t="s">
        <v>1903</v>
      </c>
      <c r="P128" s="4">
        <f>VLOOKUP($O128,Coordinates!$B$1:$D$146,2,FALSE)</f>
        <v>38.892062000000003</v>
      </c>
      <c r="Q128" s="4">
        <f>VLOOKUP($O128,Coordinates!$B$1:$D$146,3,FALSE)</f>
        <v>-77.019912000000005</v>
      </c>
    </row>
    <row r="129" spans="2:17" x14ac:dyDescent="0.35">
      <c r="B129" s="5">
        <f t="shared" si="4"/>
        <v>6</v>
      </c>
      <c r="C129" s="1">
        <v>127</v>
      </c>
      <c r="D129" s="1">
        <v>10</v>
      </c>
      <c r="E129" s="5" t="str">
        <f t="shared" si="5"/>
        <v>Seas6Ep10</v>
      </c>
      <c r="F129" s="1" t="s">
        <v>491</v>
      </c>
      <c r="G129" s="1" t="s">
        <v>469</v>
      </c>
      <c r="H129" s="1" t="s">
        <v>232</v>
      </c>
      <c r="I129" s="1" t="s">
        <v>1469</v>
      </c>
      <c r="J129" s="4">
        <v>15.83</v>
      </c>
      <c r="K129" s="5" t="str">
        <f>VLOOKUP($C129,RawSummariesData!$E$2:$S$439,15,TRUE)</f>
        <v>Scully learns that she, but not Mulder, is being given a chance to prove her worth at the FBI, andâ€”paired with a new partnerâ€”she investigates a crime scene photographer with an uncanny knack for arriving just in time to see his victims' final moments. What she does not expect is for Death to play a role itself.</v>
      </c>
      <c r="L129" s="5" t="str">
        <f t="array" ref="L129">IFERROR(INDEX(Keywords!$C$3:$C$26,MATCH(TRUE,ISNUMBER(SEARCH(Keywords!$B$3:$B$26,$K129)),0)),"'Monster of the Week'/Other")</f>
        <v>'Monster of the Week'/Other</v>
      </c>
      <c r="M129" s="5" t="str">
        <f t="shared" si="3"/>
        <v>Mulder is here</v>
      </c>
      <c r="N129" s="2" t="s">
        <v>1821</v>
      </c>
      <c r="O129" s="2" t="s">
        <v>1961</v>
      </c>
      <c r="P129" s="4">
        <f>VLOOKUP($O129,Coordinates!$B$1:$D$146,2,FALSE)</f>
        <v>40.713054</v>
      </c>
      <c r="Q129" s="4">
        <f>VLOOKUP($O129,Coordinates!$B$1:$D$146,3,FALSE)</f>
        <v>-74.007227999999998</v>
      </c>
    </row>
    <row r="130" spans="2:17" x14ac:dyDescent="0.35">
      <c r="B130" s="5">
        <f t="shared" si="4"/>
        <v>6</v>
      </c>
      <c r="C130" s="1">
        <v>128</v>
      </c>
      <c r="D130" s="1">
        <v>11</v>
      </c>
      <c r="E130" s="5" t="str">
        <f t="shared" si="5"/>
        <v>Seas6Ep11</v>
      </c>
      <c r="F130" s="1" t="s">
        <v>495</v>
      </c>
      <c r="G130" s="1" t="s">
        <v>186</v>
      </c>
      <c r="H130" s="1" t="s">
        <v>417</v>
      </c>
      <c r="I130" s="1" t="s">
        <v>1470</v>
      </c>
      <c r="J130" s="4">
        <v>18.809999999999999</v>
      </c>
      <c r="K130" s="5" t="str">
        <f>VLOOKUP($C130,RawSummariesData!$E$2:$S$439,15,TRUE)</f>
        <v>When Cassandra Spender is returned, Mulder, Scully and Agent Spender find themselves facing the exposure of the conspiracy involving extraterrestrials; while the worried Syndicate take drastic evasive measures.</v>
      </c>
      <c r="L130" s="5" t="str">
        <f t="array" ref="L130">IFERROR(INDEX(Keywords!$C$3:$C$26,MATCH(TRUE,ISNUMBER(SEARCH(Keywords!$B$3:$B$26,$K130)),0)),"'Monster of the Week'/Other")</f>
        <v>'Monster of the Week'/Other</v>
      </c>
      <c r="M130" s="5" t="str">
        <f t="shared" si="3"/>
        <v>Mulder is here</v>
      </c>
      <c r="N130" s="2" t="s">
        <v>1641</v>
      </c>
      <c r="O130" s="2" t="s">
        <v>1835</v>
      </c>
      <c r="P130" s="4">
        <f>VLOOKUP($O130,Coordinates!$B$1:$D$146,2,FALSE)</f>
        <v>38.521521999999997</v>
      </c>
      <c r="Q130" s="4">
        <f>VLOOKUP($O130,Coordinates!$B$1:$D$146,3,FALSE)</f>
        <v>-77.290604999999999</v>
      </c>
    </row>
    <row r="131" spans="2:17" x14ac:dyDescent="0.35">
      <c r="B131" s="5">
        <f t="shared" si="4"/>
        <v>6</v>
      </c>
      <c r="C131" s="1">
        <v>129</v>
      </c>
      <c r="D131" s="1">
        <v>12</v>
      </c>
      <c r="E131" s="5" t="str">
        <f t="shared" si="5"/>
        <v>Seas6Ep12</v>
      </c>
      <c r="F131" s="1" t="s">
        <v>499</v>
      </c>
      <c r="G131" s="1" t="s">
        <v>76</v>
      </c>
      <c r="H131" s="1" t="s">
        <v>417</v>
      </c>
      <c r="I131" s="1" t="s">
        <v>1471</v>
      </c>
      <c r="J131" s="4">
        <v>16.57</v>
      </c>
      <c r="K131" s="5" t="str">
        <f>VLOOKUP($C131,RawSummariesData!$E$2:$S$439,15,TRUE)</f>
        <v>While Cassandra reveals the truth about the alien conspiracy to Mulder, her ex-husbandâ€”Cigarette Smoking Manâ€”does the same to Agent Spender in an effort to convince him to work with the conspiracy. As events force the Syndicate to expedite its ultimate plans, Mulder and Scully scramble to stop them.</v>
      </c>
      <c r="L131" s="5" t="str">
        <f t="array" ref="L131">IFERROR(INDEX(Keywords!$C$3:$C$26,MATCH(TRUE,ISNUMBER(SEARCH(Keywords!$B$3:$B$26,$K131)),0)),"'Monster of the Week'/Other")</f>
        <v>Secret Government</v>
      </c>
      <c r="M131" s="5" t="str">
        <f t="shared" ref="M131:M194" si="6">IF(ISNUMBER(SEARCH("Dogget",K131))=TRUE,"Mulder is not here",IF(ISNUMBER(SEARCH("Mulder",K131))=TRUE,"Mulder is here","Mulder might be here"))</f>
        <v>Mulder is here</v>
      </c>
      <c r="N131" s="2" t="s">
        <v>1641</v>
      </c>
      <c r="O131" s="2" t="s">
        <v>1835</v>
      </c>
      <c r="P131" s="4">
        <f>VLOOKUP($O131,Coordinates!$B$1:$D$146,2,FALSE)</f>
        <v>38.521521999999997</v>
      </c>
      <c r="Q131" s="4">
        <f>VLOOKUP($O131,Coordinates!$B$1:$D$146,3,FALSE)</f>
        <v>-77.290604999999999</v>
      </c>
    </row>
    <row r="132" spans="2:17" x14ac:dyDescent="0.35">
      <c r="B132" s="5">
        <f t="shared" ref="B132:B195" si="7">IF(D132=1,B131+1,B131)</f>
        <v>6</v>
      </c>
      <c r="C132" s="1">
        <v>130</v>
      </c>
      <c r="D132" s="1">
        <v>13</v>
      </c>
      <c r="E132" s="5" t="str">
        <f t="shared" ref="E132:E195" si="8">"Seas"&amp;B132&amp;"Ep"&amp;D132</f>
        <v>Seas6Ep13</v>
      </c>
      <c r="F132" s="1" t="s">
        <v>503</v>
      </c>
      <c r="G132" s="1" t="s">
        <v>76</v>
      </c>
      <c r="H132" s="1" t="s">
        <v>478</v>
      </c>
      <c r="I132" s="1" t="s">
        <v>1472</v>
      </c>
      <c r="J132" s="4">
        <v>16.91</v>
      </c>
      <c r="K132" s="5" t="str">
        <f>VLOOKUP($C132,RawSummariesData!$E$2:$S$439,15,TRUE)</f>
        <v>Mulder and Scully are looking forward to cases again. Instead, Arthur Dales, now living in a Florida trailer park, calls the agents for help when a neighboring family disappears; and, with a hurricane approaching, Mulder and Scully find themselves trapped with a group of residents in a building where there is something in the water.</v>
      </c>
      <c r="L132" s="5" t="str">
        <f t="array" ref="L132">IFERROR(INDEX(Keywords!$C$3:$C$26,MATCH(TRUE,ISNUMBER(SEARCH(Keywords!$B$3:$B$26,$K132)),0)),"'Monster of the Week'/Other")</f>
        <v>'Monster of the Week'/Other</v>
      </c>
      <c r="M132" s="5" t="str">
        <f t="shared" si="6"/>
        <v>Mulder is here</v>
      </c>
      <c r="N132" s="2" t="s">
        <v>1775</v>
      </c>
      <c r="O132" s="2" t="s">
        <v>1916</v>
      </c>
      <c r="P132" s="4">
        <f>VLOOKUP($O132,Coordinates!$B$1:$D$146,2,FALSE)</f>
        <v>25.924963999999999</v>
      </c>
      <c r="Q132" s="4">
        <f>VLOOKUP($O132,Coordinates!$B$1:$D$146,3,FALSE)</f>
        <v>-81.644125000000003</v>
      </c>
    </row>
    <row r="133" spans="2:17" x14ac:dyDescent="0.35">
      <c r="B133" s="5">
        <f t="shared" si="7"/>
        <v>6</v>
      </c>
      <c r="C133" s="1">
        <v>131</v>
      </c>
      <c r="D133" s="1">
        <v>14</v>
      </c>
      <c r="E133" s="5" t="str">
        <f t="shared" si="8"/>
        <v>Seas6Ep14</v>
      </c>
      <c r="F133" s="1" t="s">
        <v>507</v>
      </c>
      <c r="G133" s="1" t="s">
        <v>186</v>
      </c>
      <c r="H133" s="1" t="s">
        <v>508</v>
      </c>
      <c r="I133" s="1" t="s">
        <v>1473</v>
      </c>
      <c r="J133" s="4">
        <v>16.739999999999998</v>
      </c>
      <c r="K133" s="5" t="str">
        <f>VLOOKUP($C133,RawSummariesData!$E$2:$S$439,15,TRUE)</f>
        <v>The world is trapped in a time loop, and only one woman seems to know. Each day the events that happen differ slightly; "free will", as Mulder calls it. A bank robbery is committed over and over again until they can stop the eventual bombing of the place from occurring.</v>
      </c>
      <c r="L133" s="5" t="str">
        <f t="array" ref="L133">IFERROR(INDEX(Keywords!$C$3:$C$26,MATCH(TRUE,ISNUMBER(SEARCH(Keywords!$B$3:$B$26,$K133)),0)),"'Monster of the Week'/Other")</f>
        <v>'Monster of the Week'/Other</v>
      </c>
      <c r="M133" s="5" t="str">
        <f t="shared" si="6"/>
        <v>Mulder is here</v>
      </c>
      <c r="N133" s="2" t="s">
        <v>1629</v>
      </c>
      <c r="O133" s="2" t="s">
        <v>1823</v>
      </c>
      <c r="P133" s="4">
        <f>VLOOKUP($O133,Coordinates!$B$1:$D$146,2,FALSE)</f>
        <v>39.561059999999998</v>
      </c>
      <c r="Q133" s="4">
        <f>VLOOKUP($O133,Coordinates!$B$1:$D$146,3,FALSE)</f>
        <v>-76.968379999999996</v>
      </c>
    </row>
    <row r="134" spans="2:17" x14ac:dyDescent="0.35">
      <c r="B134" s="5">
        <f t="shared" si="7"/>
        <v>6</v>
      </c>
      <c r="C134" s="1">
        <v>132</v>
      </c>
      <c r="D134" s="1">
        <v>15</v>
      </c>
      <c r="E134" s="5" t="str">
        <f t="shared" si="8"/>
        <v>Seas6Ep15</v>
      </c>
      <c r="F134" s="1" t="s">
        <v>512</v>
      </c>
      <c r="G134" s="1" t="s">
        <v>469</v>
      </c>
      <c r="H134" s="1" t="s">
        <v>513</v>
      </c>
      <c r="I134" s="1" t="s">
        <v>1474</v>
      </c>
      <c r="J134" s="4">
        <v>17.91</v>
      </c>
      <c r="K134" s="5" t="str">
        <f>VLOOKUP($C134,RawSummariesData!$E$2:$S$439,15,TRUE)</f>
        <v>Several disappearances at an idyllic planned community lead Mulder and Scully to go undercover as a married couple. However, they soon discover that the president of the homeowners' association takes the community covenants and regulations more seriously than they could have imagined.</v>
      </c>
      <c r="L134" s="5" t="str">
        <f t="array" ref="L134">IFERROR(INDEX(Keywords!$C$3:$C$26,MATCH(TRUE,ISNUMBER(SEARCH(Keywords!$B$3:$B$26,$K134)),0)),"'Monster of the Week'/Other")</f>
        <v>'Monster of the Week'/Other</v>
      </c>
      <c r="M134" s="5" t="str">
        <f t="shared" si="6"/>
        <v>Mulder is here</v>
      </c>
      <c r="N134" s="2" t="s">
        <v>1757</v>
      </c>
      <c r="O134" s="2" t="s">
        <v>1899</v>
      </c>
      <c r="P134" s="4">
        <f>VLOOKUP($O134,Coordinates!$B$1:$D$146,2,FALSE)</f>
        <v>32.715760000000003</v>
      </c>
      <c r="Q134" s="4">
        <f>VLOOKUP($O134,Coordinates!$B$1:$D$146,3,FALSE)</f>
        <v>-117.16381699999999</v>
      </c>
    </row>
    <row r="135" spans="2:17" x14ac:dyDescent="0.35">
      <c r="B135" s="5">
        <f t="shared" si="7"/>
        <v>6</v>
      </c>
      <c r="C135" s="1">
        <v>133</v>
      </c>
      <c r="D135" s="1">
        <v>16</v>
      </c>
      <c r="E135" s="5" t="str">
        <f t="shared" si="8"/>
        <v>Seas6Ep16</v>
      </c>
      <c r="F135" s="1" t="s">
        <v>517</v>
      </c>
      <c r="G135" s="1" t="s">
        <v>518</v>
      </c>
      <c r="H135" s="1" t="s">
        <v>483</v>
      </c>
      <c r="I135" s="1" t="s">
        <v>1475</v>
      </c>
      <c r="J135" s="4">
        <v>17.670000000000002</v>
      </c>
      <c r="K135" s="5" t="str">
        <f>VLOOKUP($C135,RawSummariesData!$E$2:$S$439,15,TRUE)</f>
        <v>An Asian dog, called the Wanshang Dhole, thought to be extinct is blamed for several killings. Mulder and Scully join an obstinate Sheriff, a seemingly eccentric hunter, and a reclusive canine expert to find it. However, there is more mystery to the expert than meets the eye.</v>
      </c>
      <c r="L135" s="5" t="str">
        <f t="array" ref="L135">IFERROR(INDEX(Keywords!$C$3:$C$26,MATCH(TRUE,ISNUMBER(SEARCH(Keywords!$B$3:$B$26,$K135)),0)),"'Monster of the Week'/Other")</f>
        <v>Murder</v>
      </c>
      <c r="M135" s="5" t="str">
        <f t="shared" si="6"/>
        <v>Mulder is here</v>
      </c>
      <c r="N135" s="2" t="s">
        <v>1653</v>
      </c>
      <c r="O135" s="2" t="s">
        <v>1847</v>
      </c>
      <c r="P135" s="4">
        <f>VLOOKUP($O135,Coordinates!$B$1:$D$146,2,FALSE)</f>
        <v>34.052238000000003</v>
      </c>
      <c r="Q135" s="4">
        <f>VLOOKUP($O135,Coordinates!$B$1:$D$146,3,FALSE)</f>
        <v>-118.24334399999999</v>
      </c>
    </row>
    <row r="136" spans="2:17" x14ac:dyDescent="0.35">
      <c r="B136" s="5">
        <f t="shared" si="7"/>
        <v>6</v>
      </c>
      <c r="C136" s="1">
        <v>134</v>
      </c>
      <c r="D136" s="1">
        <v>17</v>
      </c>
      <c r="E136" s="5" t="str">
        <f t="shared" si="8"/>
        <v>Seas6Ep17</v>
      </c>
      <c r="F136" s="1" t="s">
        <v>522</v>
      </c>
      <c r="G136" s="1" t="s">
        <v>76</v>
      </c>
      <c r="H136" s="1" t="s">
        <v>523</v>
      </c>
      <c r="I136" s="1" t="s">
        <v>1476</v>
      </c>
      <c r="J136" s="4">
        <v>17.649999999999999</v>
      </c>
      <c r="K136" s="5" t="str">
        <f>VLOOKUP($C136,RawSummariesData!$E$2:$S$439,15,TRUE)</f>
        <v>After a prison camp is destroyed by a tornado, an escaped inmate is suspected of killing the warden. As the inmate hunts down his old girlfriend, he finds out where his child is and attempts to take him back. Mulder and Scully set out to find him and discover that he has the ability to pass through conductive materials.</v>
      </c>
      <c r="L136" s="5" t="str">
        <f t="array" ref="L136">IFERROR(INDEX(Keywords!$C$3:$C$26,MATCH(TRUE,ISNUMBER(SEARCH(Keywords!$B$3:$B$26,$K136)),0)),"'Monster of the Week'/Other")</f>
        <v>Murder</v>
      </c>
      <c r="M136" s="5" t="str">
        <f t="shared" si="6"/>
        <v>Mulder is here</v>
      </c>
      <c r="N136" s="2" t="s">
        <v>1776</v>
      </c>
      <c r="O136" s="2" t="s">
        <v>1917</v>
      </c>
      <c r="P136" s="4">
        <f>VLOOKUP($O136,Coordinates!$B$1:$D$146,2,FALSE)</f>
        <v>31.866699000000001</v>
      </c>
      <c r="Q136" s="4">
        <f>VLOOKUP($O136,Coordinates!$B$1:$D$146,3,FALSE)</f>
        <v>-89.263298000000006</v>
      </c>
    </row>
    <row r="137" spans="2:17" x14ac:dyDescent="0.35">
      <c r="B137" s="5">
        <f t="shared" si="7"/>
        <v>6</v>
      </c>
      <c r="C137" s="1">
        <v>135</v>
      </c>
      <c r="D137" s="1">
        <v>18</v>
      </c>
      <c r="E137" s="5" t="str">
        <f t="shared" si="8"/>
        <v>Seas6Ep18</v>
      </c>
      <c r="F137" s="1" t="s">
        <v>527</v>
      </c>
      <c r="G137" s="1" t="s">
        <v>186</v>
      </c>
      <c r="H137" s="2" t="s">
        <v>1170</v>
      </c>
      <c r="I137" s="1" t="s">
        <v>1477</v>
      </c>
      <c r="J137" s="4">
        <v>15.2</v>
      </c>
      <c r="K137" s="5" t="str">
        <f>VLOOKUP($C137,RawSummariesData!$E$2:$S$439,15,TRUE)</f>
        <v>A series of murders takes place where the heart has been removed from the victims. A writer that lives next door to Mulder is writing a novel about the murders before they actually happen. Scully finds herself confused and drawn to the writer, who has a romantic interest in her.</v>
      </c>
      <c r="L137" s="5" t="str">
        <f t="array" ref="L137">IFERROR(INDEX(Keywords!$C$3:$C$26,MATCH(TRUE,ISNUMBER(SEARCH(Keywords!$B$3:$B$26,$K137)),0)),"'Monster of the Week'/Other")</f>
        <v>Murder</v>
      </c>
      <c r="M137" s="5" t="str">
        <f t="shared" si="6"/>
        <v>Mulder is here</v>
      </c>
      <c r="N137" s="2" t="s">
        <v>1641</v>
      </c>
      <c r="O137" s="2" t="s">
        <v>1835</v>
      </c>
      <c r="P137" s="4">
        <f>VLOOKUP($O137,Coordinates!$B$1:$D$146,2,FALSE)</f>
        <v>38.521521999999997</v>
      </c>
      <c r="Q137" s="4">
        <f>VLOOKUP($O137,Coordinates!$B$1:$D$146,3,FALSE)</f>
        <v>-77.290604999999999</v>
      </c>
    </row>
    <row r="138" spans="2:17" x14ac:dyDescent="0.35">
      <c r="B138" s="5">
        <f t="shared" si="7"/>
        <v>6</v>
      </c>
      <c r="C138" s="1">
        <v>136</v>
      </c>
      <c r="D138" s="1">
        <v>19</v>
      </c>
      <c r="E138" s="5" t="str">
        <f t="shared" si="8"/>
        <v>Seas6Ep19</v>
      </c>
      <c r="F138" s="1" t="s">
        <v>532</v>
      </c>
      <c r="G138" s="1" t="s">
        <v>533</v>
      </c>
      <c r="H138" s="1" t="s">
        <v>533</v>
      </c>
      <c r="I138" s="1" t="s">
        <v>1478</v>
      </c>
      <c r="J138" s="4">
        <v>16.88</v>
      </c>
      <c r="K138" s="5" t="str">
        <f>VLOOKUP($C138,RawSummariesData!$E$2:$S$439,15,TRUE)</f>
        <v>While working in Roswell, New Mexico in 1947, a young cop, Arthur Dales (the brother of the Arthur Dales who started the X-Files) stumbles across a black baseball player Josh Exley who is actually an alien with a love of the game hiding among humans.</v>
      </c>
      <c r="L138" s="5" t="str">
        <f t="array" ref="L138">IFERROR(INDEX(Keywords!$C$3:$C$26,MATCH(TRUE,ISNUMBER(SEARCH(Keywords!$B$3:$B$26,$K138)),0)),"'Monster of the Week'/Other")</f>
        <v>Alien</v>
      </c>
      <c r="M138" s="5" t="str">
        <f t="shared" si="6"/>
        <v>Mulder might be here</v>
      </c>
      <c r="N138" s="2" t="s">
        <v>1777</v>
      </c>
      <c r="O138" s="2" t="s">
        <v>1918</v>
      </c>
      <c r="P138" s="4">
        <f>VLOOKUP($O138,Coordinates!$B$1:$D$146,2,FALSE)</f>
        <v>33.393141999999997</v>
      </c>
      <c r="Q138" s="4">
        <f>VLOOKUP($O138,Coordinates!$B$1:$D$146,3,FALSE)</f>
        <v>-104.522734</v>
      </c>
    </row>
    <row r="139" spans="2:17" x14ac:dyDescent="0.35">
      <c r="B139" s="5">
        <f t="shared" si="7"/>
        <v>6</v>
      </c>
      <c r="C139" s="1">
        <v>137</v>
      </c>
      <c r="D139" s="1">
        <v>20</v>
      </c>
      <c r="E139" s="5" t="str">
        <f t="shared" si="8"/>
        <v>Seas6Ep20</v>
      </c>
      <c r="F139" s="1" t="s">
        <v>537</v>
      </c>
      <c r="G139" s="1" t="s">
        <v>538</v>
      </c>
      <c r="H139" s="1" t="s">
        <v>508</v>
      </c>
      <c r="I139" s="1" t="s">
        <v>1479</v>
      </c>
      <c r="J139" s="4">
        <v>12.94</v>
      </c>
      <c r="K139" s="5" t="str">
        <f>VLOOKUP($C139,RawSummariesData!$E$2:$S$439,15,TRUE)</f>
        <v>While at a conference in Las Vegas, The Lone Gunmen run into the enigmatic Susanne Modeski. After deceiving Scully into joining them, the trio soon find out that Susanne's fiancÃ© is planning to use her new brainwashing drug for political assassinations.</v>
      </c>
      <c r="L139" s="5" t="str">
        <f t="array" ref="L139">IFERROR(INDEX(Keywords!$C$3:$C$26,MATCH(TRUE,ISNUMBER(SEARCH(Keywords!$B$3:$B$26,$K139)),0)),"'Monster of the Week'/Other")</f>
        <v>Secret Government</v>
      </c>
      <c r="M139" s="5" t="str">
        <f t="shared" si="6"/>
        <v>Mulder might be here</v>
      </c>
      <c r="N139" s="2" t="s">
        <v>1778</v>
      </c>
      <c r="O139" s="2" t="s">
        <v>1919</v>
      </c>
      <c r="P139" s="4">
        <f>VLOOKUP($O139,Coordinates!$B$1:$D$146,2,FALSE)</f>
        <v>36.169201999999999</v>
      </c>
      <c r="Q139" s="4">
        <f>VLOOKUP($O139,Coordinates!$B$1:$D$146,3,FALSE)</f>
        <v>-115.140597</v>
      </c>
    </row>
    <row r="140" spans="2:17" x14ac:dyDescent="0.35">
      <c r="B140" s="5">
        <f t="shared" si="7"/>
        <v>6</v>
      </c>
      <c r="C140" s="1">
        <v>138</v>
      </c>
      <c r="D140" s="1">
        <v>21</v>
      </c>
      <c r="E140" s="5" t="str">
        <f t="shared" si="8"/>
        <v>Seas6Ep21</v>
      </c>
      <c r="F140" s="1" t="s">
        <v>542</v>
      </c>
      <c r="G140" s="1" t="s">
        <v>186</v>
      </c>
      <c r="H140" s="2" t="s">
        <v>201</v>
      </c>
      <c r="I140" s="1" t="s">
        <v>1480</v>
      </c>
      <c r="J140" s="4">
        <v>15.38</v>
      </c>
      <c r="K140" s="5" t="str">
        <f>VLOOKUP($C140,RawSummariesData!$E$2:$S$439,15,TRUE)</f>
        <v>The skeletonized remains of a young couple are found in the fields of North Carolina. When Mulder and Scully go to investigate, they find that a giant fungal life form releases an LSD-like drug into the air with spores, and then slowly digests its victims. Mulder and Scully fall into its trap and are not sure of what is reality and what is fantasy.</v>
      </c>
      <c r="L140" s="5" t="str">
        <f t="array" ref="L140">IFERROR(INDEX(Keywords!$C$3:$C$26,MATCH(TRUE,ISNUMBER(SEARCH(Keywords!$B$3:$B$26,$K140)),0)),"'Monster of the Week'/Other")</f>
        <v>'Monster of the Week'/Other</v>
      </c>
      <c r="M140" s="5" t="str">
        <f t="shared" si="6"/>
        <v>Mulder is here</v>
      </c>
      <c r="N140" s="2" t="s">
        <v>1779</v>
      </c>
      <c r="O140" s="2" t="s">
        <v>1920</v>
      </c>
      <c r="P140" s="4">
        <f>VLOOKUP($O140,Coordinates!$B$1:$D$146,2,FALSE)</f>
        <v>36.204009999999997</v>
      </c>
      <c r="Q140" s="4">
        <f>VLOOKUP($O140,Coordinates!$B$1:$D$146,3,FALSE)</f>
        <v>-81.669431000000003</v>
      </c>
    </row>
    <row r="141" spans="2:17" x14ac:dyDescent="0.35">
      <c r="B141" s="5">
        <f t="shared" si="7"/>
        <v>6</v>
      </c>
      <c r="C141" s="1">
        <v>139</v>
      </c>
      <c r="D141" s="1">
        <v>22</v>
      </c>
      <c r="E141" s="5" t="str">
        <f t="shared" si="8"/>
        <v>Seas6Ep22</v>
      </c>
      <c r="F141" s="1" t="s">
        <v>547</v>
      </c>
      <c r="G141" s="1" t="s">
        <v>76</v>
      </c>
      <c r="H141" s="1" t="s">
        <v>417</v>
      </c>
      <c r="I141" s="1" t="s">
        <v>1481</v>
      </c>
      <c r="J141" s="4">
        <v>15.86</v>
      </c>
      <c r="K141" s="5" t="str">
        <f>VLOOKUP($C141,RawSummariesData!$E$2:$S$439,15,TRUE)</f>
        <v>Mulder believes that metallic objects discovered in Africa are proof that life originated elsewhere in the universe. Skinner, now in contact with Alex Krycek and Diana Fowley, begins monitoring Mulder and Scully on the case. Mulder, due to the apparent influence of the artifact, falls mentally ill, which leads to Scully traveling to Africa alone.</v>
      </c>
      <c r="L141" s="5" t="str">
        <f t="array" ref="L141">IFERROR(INDEX(Keywords!$C$3:$C$26,MATCH(TRUE,ISNUMBER(SEARCH(Keywords!$B$3:$B$26,$K141)),0)),"'Monster of the Week'/Other")</f>
        <v>'Monster of the Week'/Other</v>
      </c>
      <c r="M141" s="5" t="str">
        <f t="shared" si="6"/>
        <v>Mulder is here</v>
      </c>
      <c r="N141" s="2" t="s">
        <v>1780</v>
      </c>
      <c r="O141" s="2" t="s">
        <v>1921</v>
      </c>
      <c r="P141" s="4">
        <f>VLOOKUP($O141,Coordinates!$B$1:$D$146,2,FALSE)</f>
        <v>5.3203569999999996</v>
      </c>
      <c r="Q141" s="4">
        <f>VLOOKUP($O141,Coordinates!$B$1:$D$146,3,FALSE)</f>
        <v>-4.0161069999999999</v>
      </c>
    </row>
    <row r="142" spans="2:17" x14ac:dyDescent="0.35">
      <c r="B142" s="5">
        <f t="shared" si="7"/>
        <v>7</v>
      </c>
      <c r="C142" s="1">
        <v>140</v>
      </c>
      <c r="D142" s="1">
        <v>1</v>
      </c>
      <c r="E142" s="5" t="str">
        <f t="shared" si="8"/>
        <v>Seas7Ep1</v>
      </c>
      <c r="F142" s="1" t="s">
        <v>551</v>
      </c>
      <c r="G142" s="1" t="s">
        <v>186</v>
      </c>
      <c r="H142" s="1" t="s">
        <v>10</v>
      </c>
      <c r="I142" s="1" t="s">
        <v>1482</v>
      </c>
      <c r="J142" s="4">
        <v>17.82</v>
      </c>
      <c r="K142" s="5" t="str">
        <f>VLOOKUP($C142,RawSummariesData!$E$2:$S$439,15,TRUE)</f>
        <v>Walter Skinner and Michael Kritschgau work desperately to attempt to discover what is wrong with Fox Mulder, who is imprisoned by his own frenetic brain activity, but they are unaware of Agent Diana Fowley's duplicity. In the meanwhile, Dana Scully is hunting for an ancient artifact in Africa.</v>
      </c>
      <c r="L142" s="5" t="str">
        <f t="array" ref="L142">IFERROR(INDEX(Keywords!$C$3:$C$26,MATCH(TRUE,ISNUMBER(SEARCH(Keywords!$B$3:$B$26,$K142)),0)),"'Monster of the Week'/Other")</f>
        <v>'Monster of the Week'/Other</v>
      </c>
      <c r="M142" s="5" t="str">
        <f t="shared" si="6"/>
        <v>Mulder is here</v>
      </c>
      <c r="N142" s="2" t="s">
        <v>1780</v>
      </c>
      <c r="O142" s="2" t="s">
        <v>1921</v>
      </c>
      <c r="P142" s="4">
        <f>VLOOKUP($O142,Coordinates!$B$1:$D$146,2,FALSE)</f>
        <v>5.3203569999999996</v>
      </c>
      <c r="Q142" s="4">
        <f>VLOOKUP($O142,Coordinates!$B$1:$D$146,3,FALSE)</f>
        <v>-4.0161069999999999</v>
      </c>
    </row>
    <row r="143" spans="2:17" x14ac:dyDescent="0.35">
      <c r="B143" s="5">
        <f t="shared" si="7"/>
        <v>7</v>
      </c>
      <c r="C143" s="1">
        <v>141</v>
      </c>
      <c r="D143" s="1">
        <v>2</v>
      </c>
      <c r="E143" s="5" t="str">
        <f t="shared" si="8"/>
        <v>Seas7Ep2</v>
      </c>
      <c r="F143" s="1" t="s">
        <v>555</v>
      </c>
      <c r="G143" s="1" t="s">
        <v>469</v>
      </c>
      <c r="H143" s="1" t="s">
        <v>556</v>
      </c>
      <c r="I143" s="1" t="s">
        <v>1483</v>
      </c>
      <c r="J143" s="4">
        <v>16.149999999999999</v>
      </c>
      <c r="K143" s="5" t="str">
        <f>VLOOKUP($C143,RawSummariesData!$E$2:$S$439,15,TRUE)</f>
        <v>Returning to Washington to find Mulder gone, Scully joins Kritschgau and Skinnerâ€”who is still being forced into betrayal by Alex Krycekâ€”to find her partner. However, the Cigarette Smoking Man has taken Mulder to a place where all his problems are gone and Fowley is forced to make a choice about her loyalties.</v>
      </c>
      <c r="L143" s="5" t="str">
        <f t="array" ref="L143">IFERROR(INDEX(Keywords!$C$3:$C$26,MATCH(TRUE,ISNUMBER(SEARCH(Keywords!$B$3:$B$26,$K143)),0)),"'Monster of the Week'/Other")</f>
        <v>Secret Government</v>
      </c>
      <c r="M143" s="5" t="str">
        <f t="shared" si="6"/>
        <v>Mulder is here</v>
      </c>
      <c r="N143" s="2" t="s">
        <v>1780</v>
      </c>
      <c r="O143" s="2" t="s">
        <v>1921</v>
      </c>
      <c r="P143" s="4">
        <f>VLOOKUP($O143,Coordinates!$B$1:$D$146,2,FALSE)</f>
        <v>5.3203569999999996</v>
      </c>
      <c r="Q143" s="4">
        <f>VLOOKUP($O143,Coordinates!$B$1:$D$146,3,FALSE)</f>
        <v>-4.0161069999999999</v>
      </c>
    </row>
    <row r="144" spans="2:17" x14ac:dyDescent="0.35">
      <c r="B144" s="5">
        <f t="shared" si="7"/>
        <v>7</v>
      </c>
      <c r="C144" s="1">
        <v>142</v>
      </c>
      <c r="D144" s="1">
        <v>3</v>
      </c>
      <c r="E144" s="5" t="str">
        <f t="shared" si="8"/>
        <v>Seas7Ep3</v>
      </c>
      <c r="F144" s="1" t="s">
        <v>560</v>
      </c>
      <c r="G144" s="1" t="s">
        <v>186</v>
      </c>
      <c r="H144" s="1" t="s">
        <v>232</v>
      </c>
      <c r="I144" s="1" t="s">
        <v>1484</v>
      </c>
      <c r="J144" s="4">
        <v>16.170000000000002</v>
      </c>
      <c r="K144" s="5" t="str">
        <f>VLOOKUP($C144,RawSummariesData!$E$2:$S$439,15,TRUE)</f>
        <v>In an episode told from the point-of-view of the "monster", a fast-food employee with unusual cravings becomes the focus of an FBI investigation. The victims appear with no brain and a suction hole in the forehead.</v>
      </c>
      <c r="L144" s="5" t="str">
        <f t="array" ref="L144">IFERROR(INDEX(Keywords!$C$3:$C$26,MATCH(TRUE,ISNUMBER(SEARCH(Keywords!$B$3:$B$26,$K144)),0)),"'Monster of the Week'/Other")</f>
        <v>'Monster of the Week'/Other</v>
      </c>
      <c r="M144" s="5" t="str">
        <f t="shared" si="6"/>
        <v>Mulder might be here</v>
      </c>
      <c r="N144" s="2" t="s">
        <v>1781</v>
      </c>
      <c r="O144" s="2" t="s">
        <v>1922</v>
      </c>
      <c r="P144" s="4">
        <f>VLOOKUP($O144,Coordinates!$B$1:$D$146,2,FALSE)</f>
        <v>33.663857</v>
      </c>
      <c r="Q144" s="4">
        <f>VLOOKUP($O144,Coordinates!$B$1:$D$146,3,FALSE)</f>
        <v>-117.904765</v>
      </c>
    </row>
    <row r="145" spans="2:17" x14ac:dyDescent="0.35">
      <c r="B145" s="5">
        <f t="shared" si="7"/>
        <v>7</v>
      </c>
      <c r="C145" s="1">
        <v>143</v>
      </c>
      <c r="D145" s="1">
        <v>4</v>
      </c>
      <c r="E145" s="5" t="str">
        <f t="shared" si="8"/>
        <v>Seas7Ep4</v>
      </c>
      <c r="F145" s="1" t="s">
        <v>564</v>
      </c>
      <c r="G145" s="1" t="s">
        <v>565</v>
      </c>
      <c r="H145" s="1" t="s">
        <v>566</v>
      </c>
      <c r="I145" s="1" t="s">
        <v>1485</v>
      </c>
      <c r="J145" s="4">
        <v>15.09</v>
      </c>
      <c r="K145" s="5" t="str">
        <f>VLOOKUP($C145,RawSummariesData!$E$2:$S$439,15,TRUE)</f>
        <v>An associate of the Millennium Group, which believes the apocalypse will happen on the new year of 2000, resurrects the dead for use in the bringing about of the apocalypse, and Mulder and Scully have to ask the help of criminal profiler Frank Black, a man who has former experience with the shadowy group.</v>
      </c>
      <c r="L145" s="5" t="str">
        <f t="array" ref="L145">IFERROR(INDEX(Keywords!$C$3:$C$26,MATCH(TRUE,ISNUMBER(SEARCH(Keywords!$B$3:$B$26,$K145)),0)),"'Monster of the Week'/Other")</f>
        <v>'Monster of the Week'/Other</v>
      </c>
      <c r="M145" s="5" t="str">
        <f t="shared" si="6"/>
        <v>Mulder is here</v>
      </c>
      <c r="N145" s="2" t="s">
        <v>1782</v>
      </c>
      <c r="O145" s="2" t="s">
        <v>1923</v>
      </c>
      <c r="P145" s="4">
        <f>VLOOKUP($O145,Coordinates!$B$1:$D$146,2,FALSE)</f>
        <v>38.663462000000003</v>
      </c>
      <c r="Q145" s="4">
        <f>VLOOKUP($O145,Coordinates!$B$1:$D$146,3,FALSE)</f>
        <v>-77.245654000000002</v>
      </c>
    </row>
    <row r="146" spans="2:17" x14ac:dyDescent="0.35">
      <c r="B146" s="5">
        <f t="shared" si="7"/>
        <v>7</v>
      </c>
      <c r="C146" s="1">
        <v>144</v>
      </c>
      <c r="D146" s="1">
        <v>5</v>
      </c>
      <c r="E146" s="5" t="str">
        <f t="shared" si="8"/>
        <v>Seas7Ep5</v>
      </c>
      <c r="F146" s="1" t="s">
        <v>570</v>
      </c>
      <c r="G146" s="1" t="s">
        <v>571</v>
      </c>
      <c r="H146" s="1" t="s">
        <v>478</v>
      </c>
      <c r="I146" s="1" t="s">
        <v>1486</v>
      </c>
      <c r="J146" s="4">
        <v>12.71</v>
      </c>
      <c r="K146" s="5" t="str">
        <f>VLOOKUP($C146,RawSummariesData!$E$2:$S$439,15,TRUE)</f>
        <v>When a school student becomes the prime suspect in the bizarre murder of a police officer, Mulder and Scully are sent to investigate. They discover that the boy and a couple of friends have been playing with the ability to accelerate their movements to a frequency the human eye can't perceive.</v>
      </c>
      <c r="L146" s="5" t="str">
        <f t="array" ref="L146">IFERROR(INDEX(Keywords!$C$3:$C$26,MATCH(TRUE,ISNUMBER(SEARCH(Keywords!$B$3:$B$26,$K146)),0)),"'Monster of the Week'/Other")</f>
        <v>Murder</v>
      </c>
      <c r="M146" s="5" t="str">
        <f t="shared" si="6"/>
        <v>Mulder is here</v>
      </c>
      <c r="N146" s="2" t="s">
        <v>1783</v>
      </c>
      <c r="O146" s="2" t="s">
        <v>1924</v>
      </c>
      <c r="P146" s="4">
        <f>VLOOKUP($O146,Coordinates!$B$1:$D$146,2,FALSE)</f>
        <v>36.981701000000001</v>
      </c>
      <c r="Q146" s="4">
        <f>VLOOKUP($O146,Coordinates!$B$1:$D$146,3,FALSE)</f>
        <v>-79.462196000000006</v>
      </c>
    </row>
    <row r="147" spans="2:17" x14ac:dyDescent="0.35">
      <c r="B147" s="5">
        <f t="shared" si="7"/>
        <v>7</v>
      </c>
      <c r="C147" s="1">
        <v>145</v>
      </c>
      <c r="D147" s="1">
        <v>6</v>
      </c>
      <c r="E147" s="5" t="str">
        <f t="shared" si="8"/>
        <v>Seas7Ep6</v>
      </c>
      <c r="F147" s="1" t="s">
        <v>575</v>
      </c>
      <c r="G147" s="1" t="s">
        <v>565</v>
      </c>
      <c r="H147" s="1" t="s">
        <v>483</v>
      </c>
      <c r="I147" s="1" t="s">
        <v>1487</v>
      </c>
      <c r="J147" s="4">
        <v>14.49</v>
      </c>
      <c r="K147" s="5" t="str">
        <f>VLOOKUP($C147,RawSummariesData!$E$2:$S$439,15,TRUE)</f>
        <v>After being thrown off a building and surviving, Henry Weems, who appears to be the luckiest man in the world, attracts the attention of Mulder and Scully. But, if he is so lucky, why is he on the run from the mob, and why is everyone around him so unlucky?</v>
      </c>
      <c r="L147" s="5" t="str">
        <f t="array" ref="L147">IFERROR(INDEX(Keywords!$C$3:$C$26,MATCH(TRUE,ISNUMBER(SEARCH(Keywords!$B$3:$B$26,$K147)),0)),"'Monster of the Week'/Other")</f>
        <v>'Monster of the Week'/Other</v>
      </c>
      <c r="M147" s="5" t="str">
        <f t="shared" si="6"/>
        <v>Mulder is here</v>
      </c>
      <c r="N147" s="2" t="s">
        <v>1784</v>
      </c>
      <c r="O147" s="2" t="s">
        <v>1925</v>
      </c>
      <c r="P147" s="4">
        <f>VLOOKUP($O147,Coordinates!$B$1:$D$146,2,FALSE)</f>
        <v>41.883229</v>
      </c>
      <c r="Q147" s="4">
        <f>VLOOKUP($O147,Coordinates!$B$1:$D$146,3,FALSE)</f>
        <v>-87.632397999999995</v>
      </c>
    </row>
    <row r="148" spans="2:17" x14ac:dyDescent="0.35">
      <c r="B148" s="5">
        <f t="shared" si="7"/>
        <v>7</v>
      </c>
      <c r="C148" s="1">
        <v>146</v>
      </c>
      <c r="D148" s="1">
        <v>7</v>
      </c>
      <c r="E148" s="5" t="str">
        <f t="shared" si="8"/>
        <v>Seas7Ep7</v>
      </c>
      <c r="F148" s="1" t="s">
        <v>579</v>
      </c>
      <c r="G148" s="1" t="s">
        <v>76</v>
      </c>
      <c r="H148" s="1" t="s">
        <v>580</v>
      </c>
      <c r="I148" s="1" t="s">
        <v>1488</v>
      </c>
      <c r="J148" s="4">
        <v>15.63</v>
      </c>
      <c r="K148" s="5" t="str">
        <f>VLOOKUP($C148,RawSummariesData!$E$2:$S$439,15,TRUE)</f>
        <v>Reverend Orison releases Donnie Pfaster, Scully's former kidnapper, as seen in the second season episode "Irresistible", from jail in the hopes of passing judgment on him. What he discovers instead is that he has released pure evil, and it's headed for Scully.</v>
      </c>
      <c r="L148" s="5" t="str">
        <f t="array" ref="L148">IFERROR(INDEX(Keywords!$C$3:$C$26,MATCH(TRUE,ISNUMBER(SEARCH(Keywords!$B$3:$B$26,$K148)),0)),"'Monster of the Week'/Other")</f>
        <v>'Monster of the Week'/Other</v>
      </c>
      <c r="M148" s="5" t="str">
        <f t="shared" si="6"/>
        <v>Mulder might be here</v>
      </c>
      <c r="N148" s="2" t="s">
        <v>1785</v>
      </c>
      <c r="O148" s="2" t="s">
        <v>1926</v>
      </c>
      <c r="P148" s="4">
        <f>VLOOKUP($O148,Coordinates!$B$1:$D$146,2,FALSE)</f>
        <v>37.730787999999997</v>
      </c>
      <c r="Q148" s="4">
        <f>VLOOKUP($O148,Coordinates!$B$1:$D$146,3,FALSE)</f>
        <v>-88.941929999999999</v>
      </c>
    </row>
    <row r="149" spans="2:17" x14ac:dyDescent="0.35">
      <c r="B149" s="5">
        <f t="shared" si="7"/>
        <v>7</v>
      </c>
      <c r="C149" s="1">
        <v>147</v>
      </c>
      <c r="D149" s="1">
        <v>8</v>
      </c>
      <c r="E149" s="5" t="str">
        <f t="shared" si="8"/>
        <v>Seas7Ep8</v>
      </c>
      <c r="F149" s="1" t="s">
        <v>584</v>
      </c>
      <c r="G149" s="1" t="s">
        <v>565</v>
      </c>
      <c r="H149" s="1" t="s">
        <v>396</v>
      </c>
      <c r="I149" s="1" t="s">
        <v>1489</v>
      </c>
      <c r="J149" s="4">
        <v>16.18</v>
      </c>
      <c r="K149" s="5" t="str">
        <f>VLOOKUP($C149,RawSummariesData!$E$2:$S$439,15,TRUE)</f>
        <v>The Amazing Maleeni, a small-time magician, performs an amazing feat to impress a hecklerâ€”he turns his head 360 degrees. So when he is later found without a head at all, Mulder and Scully arrive on the case and discover an angry ex-con, an unimpressed rival, and Maleeni's twin brother all seem to have something to do with the plan to rob a major bank.</v>
      </c>
      <c r="L149" s="5" t="str">
        <f t="array" ref="L149">IFERROR(INDEX(Keywords!$C$3:$C$26,MATCH(TRUE,ISNUMBER(SEARCH(Keywords!$B$3:$B$26,$K149)),0)),"'Monster of the Week'/Other")</f>
        <v>'Monster of the Week'/Other</v>
      </c>
      <c r="M149" s="5" t="str">
        <f t="shared" si="6"/>
        <v>Mulder is here</v>
      </c>
      <c r="N149" s="2" t="s">
        <v>1786</v>
      </c>
      <c r="O149" s="2" t="s">
        <v>1927</v>
      </c>
      <c r="P149" s="4">
        <f>VLOOKUP($O149,Coordinates!$B$1:$D$146,2,FALSE)</f>
        <v>34.010931999999997</v>
      </c>
      <c r="Q149" s="4">
        <f>VLOOKUP($O149,Coordinates!$B$1:$D$146,3,FALSE)</f>
        <v>-118.491512</v>
      </c>
    </row>
    <row r="150" spans="2:17" x14ac:dyDescent="0.35">
      <c r="B150" s="5">
        <f t="shared" si="7"/>
        <v>7</v>
      </c>
      <c r="C150" s="1">
        <v>148</v>
      </c>
      <c r="D150" s="1">
        <v>9</v>
      </c>
      <c r="E150" s="5" t="str">
        <f t="shared" si="8"/>
        <v>Seas7Ep9</v>
      </c>
      <c r="F150" s="1" t="s">
        <v>588</v>
      </c>
      <c r="G150" s="1" t="s">
        <v>186</v>
      </c>
      <c r="H150" s="1" t="s">
        <v>483</v>
      </c>
      <c r="I150" s="1" t="s">
        <v>1490</v>
      </c>
      <c r="J150" s="4">
        <v>13.86</v>
      </c>
      <c r="K150" s="5" t="str">
        <f>VLOOKUP($C150,RawSummariesData!$E$2:$S$439,15,TRUE)</f>
        <v>When a small town church is the site of a number of ritualistic-like murders, fingers are pointed to the Church of God with Signs and Wonders, a church where the Bible is read literally, and punishment is dealt deftly. But soon the agents realize that the difference between the peaceful religious and the fanatics may not be very much at all.</v>
      </c>
      <c r="L150" s="5" t="str">
        <f t="array" ref="L150">IFERROR(INDEX(Keywords!$C$3:$C$26,MATCH(TRUE,ISNUMBER(SEARCH(Keywords!$B$3:$B$26,$K150)),0)),"'Monster of the Week'/Other")</f>
        <v>Murder</v>
      </c>
      <c r="M150" s="5" t="str">
        <f t="shared" si="6"/>
        <v>Mulder might be here</v>
      </c>
      <c r="N150" s="2" t="s">
        <v>1690</v>
      </c>
      <c r="O150" s="2" t="s">
        <v>1883</v>
      </c>
      <c r="P150" s="4">
        <f>VLOOKUP($O150,Coordinates!$B$1:$D$146,2,FALSE)</f>
        <v>35.021624000000003</v>
      </c>
      <c r="Q150" s="4">
        <f>VLOOKUP($O150,Coordinates!$B$1:$D$146,3,FALSE)</f>
        <v>-85.021497999999994</v>
      </c>
    </row>
    <row r="151" spans="2:17" x14ac:dyDescent="0.35">
      <c r="B151" s="5">
        <f t="shared" si="7"/>
        <v>7</v>
      </c>
      <c r="C151" s="1">
        <v>149</v>
      </c>
      <c r="D151" s="1">
        <v>10</v>
      </c>
      <c r="E151" s="5" t="str">
        <f t="shared" si="8"/>
        <v>Seas7Ep10</v>
      </c>
      <c r="F151" s="1" t="s">
        <v>592</v>
      </c>
      <c r="G151" s="1" t="s">
        <v>469</v>
      </c>
      <c r="H151" s="1" t="s">
        <v>417</v>
      </c>
      <c r="I151" s="1" t="s">
        <v>1491</v>
      </c>
      <c r="J151" s="4">
        <v>13.95</v>
      </c>
      <c r="K151" s="5" t="str">
        <f>VLOOKUP($C151,RawSummariesData!$E$2:$S$439,15,TRUE)</f>
        <v>While investigating the bizarre disappearance of a young girl from her home, Mulder becomes obsessed with a number of children who have vanished in similar ways. Scully's fears that he is emotionally involved due to his sister's disappearance 27 years earlier are heightened when Mulder's mother dies, apparently of suicide.</v>
      </c>
      <c r="L151" s="5" t="str">
        <f t="array" ref="L151">IFERROR(INDEX(Keywords!$C$3:$C$26,MATCH(TRUE,ISNUMBER(SEARCH(Keywords!$B$3:$B$26,$K151)),0)),"'Monster of the Week'/Other")</f>
        <v>'Monster of the Week'/Other</v>
      </c>
      <c r="M151" s="5" t="str">
        <f t="shared" si="6"/>
        <v>Mulder is here</v>
      </c>
      <c r="N151" s="2" t="s">
        <v>1787</v>
      </c>
      <c r="O151" s="2" t="s">
        <v>1928</v>
      </c>
      <c r="P151" s="4">
        <f>VLOOKUP($O151,Coordinates!$B$1:$D$146,2,FALSE)</f>
        <v>38.582087000000001</v>
      </c>
      <c r="Q151" s="4">
        <f>VLOOKUP($O151,Coordinates!$B$1:$D$146,3,FALSE)</f>
        <v>-121.50012</v>
      </c>
    </row>
    <row r="152" spans="2:17" x14ac:dyDescent="0.35">
      <c r="B152" s="5">
        <f t="shared" si="7"/>
        <v>7</v>
      </c>
      <c r="C152" s="1">
        <v>150</v>
      </c>
      <c r="D152" s="1">
        <v>11</v>
      </c>
      <c r="E152" s="5" t="str">
        <f t="shared" si="8"/>
        <v>Seas7Ep11</v>
      </c>
      <c r="F152" s="1" t="s">
        <v>596</v>
      </c>
      <c r="G152" s="1" t="s">
        <v>186</v>
      </c>
      <c r="H152" s="1" t="s">
        <v>417</v>
      </c>
      <c r="I152" s="1" t="s">
        <v>1492</v>
      </c>
      <c r="J152" s="4">
        <v>15.35</v>
      </c>
      <c r="K152" s="5" t="str">
        <f>VLOOKUP($C152,RawSummariesData!$E$2:$S$439,15,TRUE)</f>
        <v>As Mulder is forced to accept that his mother's death was by her own hand, he is led by a man whose son disappeared years earlier to another truthâ€”that his sister may be among the souls taken by 'walk-ins', saving the souls of children doomed to live unhappy lives. Together, they embark on a journey that will reveal to Mulder the truth about his sister's disappearance.</v>
      </c>
      <c r="L152" s="5" t="str">
        <f t="array" ref="L152">IFERROR(INDEX(Keywords!$C$3:$C$26,MATCH(TRUE,ISNUMBER(SEARCH(Keywords!$B$3:$B$26,$K152)),0)),"'Monster of the Week'/Other")</f>
        <v>'Monster of the Week'/Other</v>
      </c>
      <c r="M152" s="5" t="str">
        <f t="shared" si="6"/>
        <v>Mulder is here</v>
      </c>
      <c r="N152" s="2" t="s">
        <v>1787</v>
      </c>
      <c r="O152" s="2" t="s">
        <v>1928</v>
      </c>
      <c r="P152" s="4">
        <f>VLOOKUP($O152,Coordinates!$B$1:$D$146,2,FALSE)</f>
        <v>38.582087000000001</v>
      </c>
      <c r="Q152" s="4">
        <f>VLOOKUP($O152,Coordinates!$B$1:$D$146,3,FALSE)</f>
        <v>-121.50012</v>
      </c>
    </row>
    <row r="153" spans="2:17" x14ac:dyDescent="0.35">
      <c r="B153" s="5">
        <f t="shared" si="7"/>
        <v>7</v>
      </c>
      <c r="C153" s="1">
        <v>151</v>
      </c>
      <c r="D153" s="1">
        <v>12</v>
      </c>
      <c r="E153" s="5" t="str">
        <f t="shared" si="8"/>
        <v>Seas7Ep12</v>
      </c>
      <c r="F153" s="1" t="s">
        <v>600</v>
      </c>
      <c r="G153" s="1" t="s">
        <v>469</v>
      </c>
      <c r="H153" s="1" t="s">
        <v>232</v>
      </c>
      <c r="I153" s="1" t="s">
        <v>1493</v>
      </c>
      <c r="J153" s="4">
        <v>16.559999999999999</v>
      </c>
      <c r="K153" s="5" t="str">
        <f>VLOOKUP($C153,RawSummariesData!$E$2:$S$439,15,TRUE)</f>
        <v>A filming of an episode of COPS gets in the way of the collaborative effort between the FBI and the local police department. Mulder later finds out that the monster feeds on fear. While Mulder embraces the publicity, Scully is not so sure of it. The episode was filmed as if it were an authentic episode of the TV series COPS.</v>
      </c>
      <c r="L153" s="5" t="str">
        <f t="array" ref="L153">IFERROR(INDEX(Keywords!$C$3:$C$26,MATCH(TRUE,ISNUMBER(SEARCH(Keywords!$B$3:$B$26,$K153)),0)),"'Monster of the Week'/Other")</f>
        <v>'Monster of the Week'/Other</v>
      </c>
      <c r="M153" s="5" t="str">
        <f t="shared" si="6"/>
        <v>Mulder is here</v>
      </c>
      <c r="N153" s="2" t="s">
        <v>1641</v>
      </c>
      <c r="O153" s="2" t="s">
        <v>1835</v>
      </c>
      <c r="P153" s="4">
        <f>VLOOKUP($O153,Coordinates!$B$1:$D$146,2,FALSE)</f>
        <v>38.521521999999997</v>
      </c>
      <c r="Q153" s="4">
        <f>VLOOKUP($O153,Coordinates!$B$1:$D$146,3,FALSE)</f>
        <v>-77.290604999999999</v>
      </c>
    </row>
    <row r="154" spans="2:17" x14ac:dyDescent="0.35">
      <c r="B154" s="5">
        <f t="shared" si="7"/>
        <v>7</v>
      </c>
      <c r="C154" s="1">
        <v>152</v>
      </c>
      <c r="D154" s="1">
        <v>13</v>
      </c>
      <c r="E154" s="5" t="str">
        <f t="shared" si="8"/>
        <v>Seas7Ep13</v>
      </c>
      <c r="F154" s="1" t="s">
        <v>604</v>
      </c>
      <c r="G154" s="1" t="s">
        <v>10</v>
      </c>
      <c r="H154" s="1" t="s">
        <v>605</v>
      </c>
      <c r="I154" s="1" t="s">
        <v>1494</v>
      </c>
      <c r="J154" s="4">
        <v>15.31</v>
      </c>
      <c r="K154" s="5" t="str">
        <f>VLOOKUP($C154,RawSummariesData!$E$2:$S$439,15,TRUE)</f>
        <v>The Lone Gunmen summon Mulder and Scully to the headquarters of a video game design company when the new virtual-reality game, which the Gunmen helped design, is taken over by a bizarre female computer character whose power is much more than virtual.</v>
      </c>
      <c r="L154" s="5" t="str">
        <f t="array" ref="L154">IFERROR(INDEX(Keywords!$C$3:$C$26,MATCH(TRUE,ISNUMBER(SEARCH(Keywords!$B$3:$B$26,$K154)),0)),"'Monster of the Week'/Other")</f>
        <v>Secret Government</v>
      </c>
      <c r="M154" s="5" t="str">
        <f t="shared" si="6"/>
        <v>Mulder is here</v>
      </c>
      <c r="N154" s="2" t="s">
        <v>1641</v>
      </c>
      <c r="O154" s="2" t="s">
        <v>1835</v>
      </c>
      <c r="P154" s="4">
        <f>VLOOKUP($O154,Coordinates!$B$1:$D$146,2,FALSE)</f>
        <v>38.521521999999997</v>
      </c>
      <c r="Q154" s="4">
        <f>VLOOKUP($O154,Coordinates!$B$1:$D$146,3,FALSE)</f>
        <v>-77.290604999999999</v>
      </c>
    </row>
    <row r="155" spans="2:17" x14ac:dyDescent="0.35">
      <c r="B155" s="5">
        <f t="shared" si="7"/>
        <v>7</v>
      </c>
      <c r="C155" s="1">
        <v>153</v>
      </c>
      <c r="D155" s="1">
        <v>14</v>
      </c>
      <c r="E155" s="5" t="str">
        <f t="shared" si="8"/>
        <v>Seas7Ep14</v>
      </c>
      <c r="F155" s="1" t="s">
        <v>609</v>
      </c>
      <c r="G155" s="1" t="s">
        <v>186</v>
      </c>
      <c r="H155" s="1" t="s">
        <v>396</v>
      </c>
      <c r="I155" s="1" t="s">
        <v>1495</v>
      </c>
      <c r="J155" s="4">
        <v>11.91</v>
      </c>
      <c r="K155" s="5" t="str">
        <f>VLOOKUP($C155,RawSummariesData!$E$2:$S$439,15,TRUE)</f>
        <v>After a prominent doctor discovers his father-in-law dead and the word "Theef" written on the wall in blood, Mulder suspects hexcraft may be the source of threats against the doctor's family.</v>
      </c>
      <c r="L155" s="5" t="str">
        <f t="array" ref="L155">IFERROR(INDEX(Keywords!$C$3:$C$26,MATCH(TRUE,ISNUMBER(SEARCH(Keywords!$B$3:$B$26,$K155)),0)),"'Monster of the Week'/Other")</f>
        <v>'Monster of the Week'/Other</v>
      </c>
      <c r="M155" s="5" t="str">
        <f t="shared" si="6"/>
        <v>Mulder is here</v>
      </c>
      <c r="N155" s="2" t="s">
        <v>1788</v>
      </c>
      <c r="O155" s="2" t="s">
        <v>1929</v>
      </c>
      <c r="P155" s="4">
        <f>VLOOKUP($O155,Coordinates!$B$1:$D$146,2,FALSE)</f>
        <v>37.974575000000002</v>
      </c>
      <c r="Q155" s="4">
        <f>VLOOKUP($O155,Coordinates!$B$1:$D$146,3,FALSE)</f>
        <v>-122.531868</v>
      </c>
    </row>
    <row r="156" spans="2:17" x14ac:dyDescent="0.35">
      <c r="B156" s="5">
        <f t="shared" si="7"/>
        <v>7</v>
      </c>
      <c r="C156" s="1">
        <v>154</v>
      </c>
      <c r="D156" s="1">
        <v>15</v>
      </c>
      <c r="E156" s="5" t="str">
        <f t="shared" si="8"/>
        <v>Seas7Ep15</v>
      </c>
      <c r="F156" s="1" t="s">
        <v>613</v>
      </c>
      <c r="G156" s="1" t="s">
        <v>76</v>
      </c>
      <c r="H156" s="1" t="s">
        <v>614</v>
      </c>
      <c r="I156" s="1" t="s">
        <v>1496</v>
      </c>
      <c r="J156" s="4">
        <v>11.99</v>
      </c>
      <c r="K156" s="5" t="str">
        <f>VLOOKUP($C156,RawSummariesData!$E$2:$S$439,15,TRUE)</f>
        <v>After a young boy with cancer, whose parents do not believe in medical treatment because it is against God's will, recovers miraculously, Scully is intrigued. What she soon discovers is that his cure is not miraculous, but scientific. Eager, if wary, to learn of the truth behind his secrets, Scully agrees to travel with the Cigarette Smoking Man to get the cure to all mankind's diseases.</v>
      </c>
      <c r="L156" s="5" t="str">
        <f t="array" ref="L156">IFERROR(INDEX(Keywords!$C$3:$C$26,MATCH(TRUE,ISNUMBER(SEARCH(Keywords!$B$3:$B$26,$K156)),0)),"'Monster of the Week'/Other")</f>
        <v>Secret Government</v>
      </c>
      <c r="M156" s="5" t="str">
        <f t="shared" si="6"/>
        <v>Mulder might be here</v>
      </c>
      <c r="N156" s="2" t="s">
        <v>1641</v>
      </c>
      <c r="O156" s="2" t="s">
        <v>1835</v>
      </c>
      <c r="P156" s="4">
        <f>VLOOKUP($O156,Coordinates!$B$1:$D$146,2,FALSE)</f>
        <v>38.521521999999997</v>
      </c>
      <c r="Q156" s="4">
        <f>VLOOKUP($O156,Coordinates!$B$1:$D$146,3,FALSE)</f>
        <v>-77.290604999999999</v>
      </c>
    </row>
    <row r="157" spans="2:17" x14ac:dyDescent="0.35">
      <c r="B157" s="5">
        <f t="shared" si="7"/>
        <v>7</v>
      </c>
      <c r="C157" s="1">
        <v>155</v>
      </c>
      <c r="D157" s="1">
        <v>16</v>
      </c>
      <c r="E157" s="5" t="str">
        <f t="shared" si="8"/>
        <v>Seas7Ep16</v>
      </c>
      <c r="F157" s="1" t="s">
        <v>618</v>
      </c>
      <c r="G157" s="1" t="s">
        <v>430</v>
      </c>
      <c r="H157" s="1" t="s">
        <v>478</v>
      </c>
      <c r="I157" s="1" t="s">
        <v>1497</v>
      </c>
      <c r="J157" s="4">
        <v>12.89</v>
      </c>
      <c r="K157" s="5" t="str">
        <f>VLOOKUP($C157,RawSummariesData!$E$2:$S$439,15,TRUE)</f>
        <v>Mulder investigates what appears to be a case of a missing woman from a small town, but soon turns out to be a murder by a spirit summoned from the underworld. Scully, meanwhile, must endure an uncomfortable stakeout.</v>
      </c>
      <c r="L157" s="5" t="str">
        <f t="array" ref="L157">IFERROR(INDEX(Keywords!$C$3:$C$26,MATCH(TRUE,ISNUMBER(SEARCH(Keywords!$B$3:$B$26,$K157)),0)),"'Monster of the Week'/Other")</f>
        <v>Murder</v>
      </c>
      <c r="M157" s="5" t="str">
        <f t="shared" si="6"/>
        <v>Mulder is here</v>
      </c>
      <c r="N157" s="2" t="s">
        <v>1789</v>
      </c>
      <c r="O157" s="2" t="s">
        <v>1930</v>
      </c>
      <c r="P157" s="4">
        <f>VLOOKUP($O157,Coordinates!$B$1:$D$146,2,FALSE)</f>
        <v>44.259543999999998</v>
      </c>
      <c r="Q157" s="4">
        <f>VLOOKUP($O157,Coordinates!$B$1:$D$146,3,FALSE)</f>
        <v>-72.575919999999996</v>
      </c>
    </row>
    <row r="158" spans="2:17" x14ac:dyDescent="0.35">
      <c r="B158" s="5">
        <f t="shared" si="7"/>
        <v>7</v>
      </c>
      <c r="C158" s="1">
        <v>156</v>
      </c>
      <c r="D158" s="1">
        <v>17</v>
      </c>
      <c r="E158" s="5" t="str">
        <f t="shared" si="8"/>
        <v>Seas7Ep17</v>
      </c>
      <c r="F158" s="1" t="s">
        <v>622</v>
      </c>
      <c r="G158" s="1" t="s">
        <v>623</v>
      </c>
      <c r="H158" s="1" t="s">
        <v>623</v>
      </c>
      <c r="I158" s="1" t="s">
        <v>1498</v>
      </c>
      <c r="J158" s="4">
        <v>12.18</v>
      </c>
      <c r="K158" s="5" t="str">
        <f>VLOOKUP($C158,RawSummariesData!$E$2:$S$439,15,TRUE)</f>
        <v>While Mulder is away in England, Scully is led by coincidences, chance, fate and possibly a higher power to a married man with whom she had an affair during medical school, and a look at the life she didn't choose, forcing her to make choices about her future.</v>
      </c>
      <c r="L158" s="5" t="str">
        <f t="array" ref="L158">IFERROR(INDEX(Keywords!$C$3:$C$26,MATCH(TRUE,ISNUMBER(SEARCH(Keywords!$B$3:$B$26,$K158)),0)),"'Monster of the Week'/Other")</f>
        <v>'Monster of the Week'/Other</v>
      </c>
      <c r="M158" s="5" t="str">
        <f t="shared" si="6"/>
        <v>Mulder is here</v>
      </c>
      <c r="N158" s="2" t="s">
        <v>1761</v>
      </c>
      <c r="O158" s="2" t="s">
        <v>1903</v>
      </c>
      <c r="P158" s="4">
        <f>VLOOKUP($O158,Coordinates!$B$1:$D$146,2,FALSE)</f>
        <v>38.892062000000003</v>
      </c>
      <c r="Q158" s="4">
        <f>VLOOKUP($O158,Coordinates!$B$1:$D$146,3,FALSE)</f>
        <v>-77.019912000000005</v>
      </c>
    </row>
    <row r="159" spans="2:17" x14ac:dyDescent="0.35">
      <c r="B159" s="5">
        <f t="shared" si="7"/>
        <v>7</v>
      </c>
      <c r="C159" s="1">
        <v>157</v>
      </c>
      <c r="D159" s="1">
        <v>18</v>
      </c>
      <c r="E159" s="5" t="str">
        <f t="shared" si="8"/>
        <v>Seas7Ep18</v>
      </c>
      <c r="F159" s="1" t="s">
        <v>627</v>
      </c>
      <c r="G159" s="1" t="s">
        <v>186</v>
      </c>
      <c r="H159" s="1" t="s">
        <v>628</v>
      </c>
      <c r="I159" s="1" t="s">
        <v>1499</v>
      </c>
      <c r="J159" s="4">
        <v>10.81</v>
      </c>
      <c r="K159" s="5" t="str">
        <f>VLOOKUP($C159,RawSummariesData!$E$2:$S$439,15,TRUE)</f>
        <v>While protecting a man due to testify against the Morley cigarette company, Skinner is horrified when the witness dies mysteriously. What the agents soon discover is that a new brand of cigarette has a dangerous secret.</v>
      </c>
      <c r="L159" s="5" t="str">
        <f t="array" ref="L159">IFERROR(INDEX(Keywords!$C$3:$C$26,MATCH(TRUE,ISNUMBER(SEARCH(Keywords!$B$3:$B$26,$K159)),0)),"'Monster of the Week'/Other")</f>
        <v>Secret Government</v>
      </c>
      <c r="M159" s="5" t="str">
        <f t="shared" si="6"/>
        <v>Mulder might be here</v>
      </c>
      <c r="N159" s="2" t="s">
        <v>1790</v>
      </c>
      <c r="O159" s="2" t="s">
        <v>1931</v>
      </c>
      <c r="P159" s="4">
        <f>VLOOKUP($O159,Coordinates!$B$1:$D$146,2,FALSE)</f>
        <v>36.096260999999998</v>
      </c>
      <c r="Q159" s="4">
        <f>VLOOKUP($O159,Coordinates!$B$1:$D$146,3,FALSE)</f>
        <v>-80.243735000000001</v>
      </c>
    </row>
    <row r="160" spans="2:17" x14ac:dyDescent="0.35">
      <c r="B160" s="5">
        <f t="shared" si="7"/>
        <v>7</v>
      </c>
      <c r="C160" s="1">
        <v>158</v>
      </c>
      <c r="D160" s="1">
        <v>19</v>
      </c>
      <c r="E160" s="5" t="str">
        <f t="shared" si="8"/>
        <v>Seas7Ep19</v>
      </c>
      <c r="F160" s="1" t="s">
        <v>632</v>
      </c>
      <c r="G160" s="1" t="s">
        <v>533</v>
      </c>
      <c r="H160" s="1" t="s">
        <v>533</v>
      </c>
      <c r="I160" s="1" t="s">
        <v>1500</v>
      </c>
      <c r="J160" s="4">
        <v>12.88</v>
      </c>
      <c r="K160" s="5" t="str">
        <f>VLOOKUP($C160,RawSummariesData!$E$2:$S$439,15,TRUE)</f>
        <v>Wayne Federman, an entrepreneurial Hollywood producer and college friend of Skinner, picks up the idea for a film based on the X-Files division, however the agents find that the level of realism in their fictional portrayal is somewhat questionable.</v>
      </c>
      <c r="L160" s="5" t="str">
        <f t="array" ref="L160">IFERROR(INDEX(Keywords!$C$3:$C$26,MATCH(TRUE,ISNUMBER(SEARCH(Keywords!$B$3:$B$26,$K160)),0)),"'Monster of the Week'/Other")</f>
        <v>'Monster of the Week'/Other</v>
      </c>
      <c r="M160" s="5" t="str">
        <f t="shared" si="6"/>
        <v>Mulder might be here</v>
      </c>
      <c r="N160" s="2" t="s">
        <v>1653</v>
      </c>
      <c r="O160" s="2" t="s">
        <v>1847</v>
      </c>
      <c r="P160" s="4">
        <f>VLOOKUP($O160,Coordinates!$B$1:$D$146,2,FALSE)</f>
        <v>34.052238000000003</v>
      </c>
      <c r="Q160" s="4">
        <f>VLOOKUP($O160,Coordinates!$B$1:$D$146,3,FALSE)</f>
        <v>-118.24334399999999</v>
      </c>
    </row>
    <row r="161" spans="2:17" x14ac:dyDescent="0.35">
      <c r="B161" s="5">
        <f t="shared" si="7"/>
        <v>7</v>
      </c>
      <c r="C161" s="1">
        <v>159</v>
      </c>
      <c r="D161" s="1">
        <v>20</v>
      </c>
      <c r="E161" s="5" t="str">
        <f t="shared" si="8"/>
        <v>Seas7Ep20</v>
      </c>
      <c r="F161" s="1" t="s">
        <v>636</v>
      </c>
      <c r="G161" s="1" t="s">
        <v>637</v>
      </c>
      <c r="H161" s="1" t="s">
        <v>10</v>
      </c>
      <c r="I161" s="1" t="s">
        <v>1501</v>
      </c>
      <c r="J161" s="4">
        <v>11.7</v>
      </c>
      <c r="K161" s="5" t="str">
        <f>VLOOKUP($C161,RawSummariesData!$E$2:$S$439,15,TRUE)</f>
        <v>Mulder and Scully cross paths with a pair of doppelgangers whose close proximity yields unlimited mayhem. Splitting up in two, the agents try to find out "why" and "what" they are doing.</v>
      </c>
      <c r="L161" s="5" t="str">
        <f t="array" ref="L161">IFERROR(INDEX(Keywords!$C$3:$C$26,MATCH(TRUE,ISNUMBER(SEARCH(Keywords!$B$3:$B$26,$K161)),0)),"'Monster of the Week'/Other")</f>
        <v>'Monster of the Week'/Other</v>
      </c>
      <c r="M161" s="5" t="str">
        <f t="shared" si="6"/>
        <v>Mulder is here</v>
      </c>
      <c r="N161" s="2" t="s">
        <v>1791</v>
      </c>
      <c r="O161" s="2" t="s">
        <v>1932</v>
      </c>
      <c r="P161" s="4">
        <f>VLOOKUP($O161,Coordinates!$B$1:$D$146,2,FALSE)</f>
        <v>39.112699999999997</v>
      </c>
      <c r="Q161" s="4">
        <f>VLOOKUP($O161,Coordinates!$B$1:$D$146,3,FALSE)</f>
        <v>-94.626804000000007</v>
      </c>
    </row>
    <row r="162" spans="2:17" x14ac:dyDescent="0.35">
      <c r="B162" s="5">
        <f t="shared" si="7"/>
        <v>7</v>
      </c>
      <c r="C162" s="1">
        <v>160</v>
      </c>
      <c r="D162" s="1">
        <v>21</v>
      </c>
      <c r="E162" s="5" t="str">
        <f t="shared" si="8"/>
        <v>Seas7Ep21</v>
      </c>
      <c r="F162" s="1" t="s">
        <v>641</v>
      </c>
      <c r="G162" s="1" t="s">
        <v>232</v>
      </c>
      <c r="H162" s="1" t="s">
        <v>232</v>
      </c>
      <c r="I162" s="1" t="s">
        <v>1502</v>
      </c>
      <c r="J162" s="4">
        <v>12.79</v>
      </c>
      <c r="K162" s="5" t="str">
        <f>VLOOKUP($C162,RawSummariesData!$E$2:$S$439,15,TRUE)</f>
        <v>Mulder and Scully's encounter with a man and his handicapped brother lead them to an indifferent genie whose willingness to grant wishes belies a deeper motive.</v>
      </c>
      <c r="L162" s="5" t="str">
        <f t="array" ref="L162">IFERROR(INDEX(Keywords!$C$3:$C$26,MATCH(TRUE,ISNUMBER(SEARCH(Keywords!$B$3:$B$26,$K162)),0)),"'Monster of the Week'/Other")</f>
        <v>'Monster of the Week'/Other</v>
      </c>
      <c r="M162" s="5" t="str">
        <f t="shared" si="6"/>
        <v>Mulder is here</v>
      </c>
      <c r="N162" s="2" t="s">
        <v>1792</v>
      </c>
      <c r="O162" s="2" t="s">
        <v>1933</v>
      </c>
      <c r="P162" s="4">
        <f>VLOOKUP($O162,Coordinates!$B$1:$D$146,2,FALSE)</f>
        <v>38.630276000000002</v>
      </c>
      <c r="Q162" s="4">
        <f>VLOOKUP($O162,Coordinates!$B$1:$D$146,3,FALSE)</f>
        <v>-90.200309000000004</v>
      </c>
    </row>
    <row r="163" spans="2:17" x14ac:dyDescent="0.35">
      <c r="B163" s="5">
        <f t="shared" si="7"/>
        <v>7</v>
      </c>
      <c r="C163" s="1">
        <v>161</v>
      </c>
      <c r="D163" s="1">
        <v>22</v>
      </c>
      <c r="E163" s="5" t="str">
        <f t="shared" si="8"/>
        <v>Seas7Ep22</v>
      </c>
      <c r="F163" s="1" t="s">
        <v>645</v>
      </c>
      <c r="G163" s="1" t="s">
        <v>186</v>
      </c>
      <c r="H163" s="1" t="s">
        <v>10</v>
      </c>
      <c r="I163" s="1" t="s">
        <v>1503</v>
      </c>
      <c r="J163" s="4">
        <v>15.26</v>
      </c>
      <c r="K163" s="5" t="str">
        <f>VLOOKUP($C163,RawSummariesData!$E$2:$S$439,15,TRUE)</f>
        <v>Mulder and Scully return to the site of their first investigation together when a series of abductions take place. However, Scully's failing health, and Mulder's concern that she is in danger, cause him to take her off the case. Meanwhile, the Cigarette-Smoking Manâ€”on his deathbedâ€”reunites with Marita Covarrubias and Krycek in an attempt to revive the project.</v>
      </c>
      <c r="L163" s="5" t="str">
        <f t="array" ref="L163">IFERROR(INDEX(Keywords!$C$3:$C$26,MATCH(TRUE,ISNUMBER(SEARCH(Keywords!$B$3:$B$26,$K163)),0)),"'Monster of the Week'/Other")</f>
        <v>Secret Government</v>
      </c>
      <c r="M163" s="5" t="str">
        <f t="shared" si="6"/>
        <v>Mulder is here</v>
      </c>
      <c r="N163" s="2" t="s">
        <v>1793</v>
      </c>
      <c r="O163" s="2" t="s">
        <v>1822</v>
      </c>
      <c r="P163" s="4">
        <f>VLOOKUP($O163,Coordinates!$B$1:$D$146,2,FALSE)</f>
        <v>43.210496999999997</v>
      </c>
      <c r="Q163" s="4">
        <f>VLOOKUP($O163,Coordinates!$B$1:$D$146,3,FALSE)</f>
        <v>-123.34528</v>
      </c>
    </row>
    <row r="164" spans="2:17" x14ac:dyDescent="0.35">
      <c r="B164" s="5">
        <f t="shared" si="7"/>
        <v>8</v>
      </c>
      <c r="C164" s="1">
        <v>162</v>
      </c>
      <c r="D164" s="1">
        <v>1</v>
      </c>
      <c r="E164" s="5" t="str">
        <f t="shared" si="8"/>
        <v>Seas8Ep1</v>
      </c>
      <c r="F164" s="1" t="s">
        <v>649</v>
      </c>
      <c r="G164" s="1" t="s">
        <v>186</v>
      </c>
      <c r="H164" s="1" t="s">
        <v>10</v>
      </c>
      <c r="I164" s="1" t="s">
        <v>1504</v>
      </c>
      <c r="J164" s="4">
        <v>15.87</v>
      </c>
      <c r="K164" s="5" t="str">
        <f>VLOOKUP($C164,RawSummariesData!$E$2:$S$439,15,TRUE)</f>
        <v>An FBI taskforce is organized to hunt for Fox Mulder but Dana Scully suspects the taskforce leader, Special Agent John Doggett, and instead chooses to search for her lost partner with Walter Skinner.</v>
      </c>
      <c r="L164" s="5" t="str">
        <f t="array" ref="L164">IFERROR(INDEX(Keywords!$C$3:$C$26,MATCH(TRUE,ISNUMBER(SEARCH(Keywords!$B$3:$B$26,$K164)),0)),"'Monster of the Week'/Other")</f>
        <v>'Monster of the Week'/Other</v>
      </c>
      <c r="M164" s="5" t="str">
        <f t="shared" si="6"/>
        <v>Mulder is not here</v>
      </c>
      <c r="N164" s="2" t="s">
        <v>1794</v>
      </c>
      <c r="O164" s="2" t="s">
        <v>1934</v>
      </c>
      <c r="P164" s="4">
        <f>VLOOKUP($O164,Coordinates!$B$1:$D$146,2,FALSE)</f>
        <v>34.110988999999996</v>
      </c>
      <c r="Q164" s="4">
        <f>VLOOKUP($O164,Coordinates!$B$1:$D$146,3,FALSE)</f>
        <v>-109.289546</v>
      </c>
    </row>
    <row r="165" spans="2:17" x14ac:dyDescent="0.35">
      <c r="B165" s="5">
        <f t="shared" si="7"/>
        <v>8</v>
      </c>
      <c r="C165" s="1">
        <v>163</v>
      </c>
      <c r="D165" s="1">
        <v>2</v>
      </c>
      <c r="E165" s="5" t="str">
        <f t="shared" si="8"/>
        <v>Seas8Ep2</v>
      </c>
      <c r="F165" s="1" t="s">
        <v>653</v>
      </c>
      <c r="G165" s="1" t="s">
        <v>186</v>
      </c>
      <c r="H165" s="1" t="s">
        <v>10</v>
      </c>
      <c r="I165" s="1" t="s">
        <v>1505</v>
      </c>
      <c r="J165" s="4">
        <v>15.1</v>
      </c>
      <c r="K165" s="5" t="str">
        <f>VLOOKUP($C165,RawSummariesData!$E$2:$S$439,15,TRUE)</f>
        <v>At a remote school in the Arizona desert, Doggett, Scully, Gibson and Skinner â€“ as well as a host of students and agents â€“ do not know whom to trust as the bounty hunter works among them; and â€“ in a spaceship close by â€“ Mulder is experimented on.</v>
      </c>
      <c r="L165" s="5" t="str">
        <f t="array" ref="L165">IFERROR(INDEX(Keywords!$C$3:$C$26,MATCH(TRUE,ISNUMBER(SEARCH(Keywords!$B$3:$B$26,$K165)),0)),"'Monster of the Week'/Other")</f>
        <v>'Monster of the Week'/Other</v>
      </c>
      <c r="M165" s="5" t="str">
        <f t="shared" si="6"/>
        <v>Mulder is not here</v>
      </c>
      <c r="N165" s="2" t="s">
        <v>1794</v>
      </c>
      <c r="O165" s="2" t="s">
        <v>1934</v>
      </c>
      <c r="P165" s="4">
        <f>VLOOKUP($O165,Coordinates!$B$1:$D$146,2,FALSE)</f>
        <v>34.110988999999996</v>
      </c>
      <c r="Q165" s="4">
        <f>VLOOKUP($O165,Coordinates!$B$1:$D$146,3,FALSE)</f>
        <v>-109.289546</v>
      </c>
    </row>
    <row r="166" spans="2:17" x14ac:dyDescent="0.35">
      <c r="B166" s="5">
        <f t="shared" si="7"/>
        <v>8</v>
      </c>
      <c r="C166" s="1">
        <v>164</v>
      </c>
      <c r="D166" s="1">
        <v>3</v>
      </c>
      <c r="E166" s="5" t="str">
        <f t="shared" si="8"/>
        <v>Seas8Ep3</v>
      </c>
      <c r="F166" s="1" t="s">
        <v>657</v>
      </c>
      <c r="G166" s="1" t="s">
        <v>10</v>
      </c>
      <c r="H166" s="1" t="s">
        <v>10</v>
      </c>
      <c r="I166" s="1" t="s">
        <v>1506</v>
      </c>
      <c r="J166" s="4">
        <v>13.3</v>
      </c>
      <c r="K166" s="5" t="str">
        <f>VLOOKUP($C166,RawSummariesData!$E$2:$S$439,15,TRUE)</f>
        <v>Having been assigned to the X-Files, John Doggett joins Scully to investigate a series of gruesome killings that appear to be the work of a bat-like creature. This being their first case together, Scully and Doggett find that their investigative techniques are less than similar.</v>
      </c>
      <c r="L166" s="5" t="str">
        <f t="array" ref="L166">IFERROR(INDEX(Keywords!$C$3:$C$26,MATCH(TRUE,ISNUMBER(SEARCH(Keywords!$B$3:$B$26,$K166)),0)),"'Monster of the Week'/Other")</f>
        <v>Murder</v>
      </c>
      <c r="M166" s="5" t="str">
        <f t="shared" si="6"/>
        <v>Mulder is not here</v>
      </c>
      <c r="N166" s="2" t="s">
        <v>1795</v>
      </c>
      <c r="O166" s="2" t="s">
        <v>1935</v>
      </c>
      <c r="P166" s="4">
        <f>VLOOKUP($O166,Coordinates!$B$1:$D$146,2,FALSE)</f>
        <v>42.538116000000002</v>
      </c>
      <c r="Q166" s="4">
        <f>VLOOKUP($O166,Coordinates!$B$1:$D$146,3,FALSE)</f>
        <v>-113.793261</v>
      </c>
    </row>
    <row r="167" spans="2:17" x14ac:dyDescent="0.35">
      <c r="B167" s="5">
        <f t="shared" si="7"/>
        <v>8</v>
      </c>
      <c r="C167" s="1">
        <v>165</v>
      </c>
      <c r="D167" s="1">
        <v>4</v>
      </c>
      <c r="E167" s="5" t="str">
        <f t="shared" si="8"/>
        <v>Seas8Ep4</v>
      </c>
      <c r="F167" s="1" t="s">
        <v>661</v>
      </c>
      <c r="G167" s="1" t="s">
        <v>662</v>
      </c>
      <c r="H167" s="1" t="s">
        <v>232</v>
      </c>
      <c r="I167" s="1" t="s">
        <v>1507</v>
      </c>
      <c r="J167" s="4">
        <v>13.6</v>
      </c>
      <c r="K167" s="5" t="str">
        <f>VLOOKUP($C167,RawSummariesData!$E$2:$S$439,15,TRUE)</f>
        <v>Working alone, Scully pursues a cult that worship a slug-like organism; but in her efforts to save an injured stranger, she discovers she's in over her head.</v>
      </c>
      <c r="L167" s="5" t="str">
        <f t="array" ref="L167">IFERROR(INDEX(Keywords!$C$3:$C$26,MATCH(TRUE,ISNUMBER(SEARCH(Keywords!$B$3:$B$26,$K167)),0)),"'Monster of the Week'/Other")</f>
        <v>Cults</v>
      </c>
      <c r="M167" s="5" t="str">
        <f t="shared" si="6"/>
        <v>Mulder might be here</v>
      </c>
      <c r="N167" s="2" t="s">
        <v>1796</v>
      </c>
      <c r="O167" s="2" t="s">
        <v>1936</v>
      </c>
      <c r="P167" s="4">
        <f>VLOOKUP($O167,Coordinates!$B$1:$D$146,2,FALSE)</f>
        <v>39.465302000000001</v>
      </c>
      <c r="Q167" s="4">
        <f>VLOOKUP($O167,Coordinates!$B$1:$D$146,3,FALSE)</f>
        <v>-112.64859800000001</v>
      </c>
    </row>
    <row r="168" spans="2:17" x14ac:dyDescent="0.35">
      <c r="B168" s="5">
        <f t="shared" si="7"/>
        <v>8</v>
      </c>
      <c r="C168" s="1">
        <v>166</v>
      </c>
      <c r="D168" s="1">
        <v>5</v>
      </c>
      <c r="E168" s="5" t="str">
        <f t="shared" si="8"/>
        <v>Seas8Ep5</v>
      </c>
      <c r="F168" s="1" t="s">
        <v>666</v>
      </c>
      <c r="G168" s="1" t="s">
        <v>667</v>
      </c>
      <c r="H168" s="1" t="s">
        <v>478</v>
      </c>
      <c r="I168" s="1" t="s">
        <v>1508</v>
      </c>
      <c r="J168" s="4">
        <v>13.9</v>
      </c>
      <c r="K168" s="5" t="str">
        <f>VLOOKUP($C168,RawSummariesData!$E$2:$S$439,15,TRUE)</f>
        <v>Having been kidnapped for ten years, a little boy mysteriously reappears but has not aged one bit. While the case stirs up painful memories for Doggett, suspicion stirs that the boy is not all he seems.</v>
      </c>
      <c r="L168" s="5" t="str">
        <f t="array" ref="L168">IFERROR(INDEX(Keywords!$C$3:$C$26,MATCH(TRUE,ISNUMBER(SEARCH(Keywords!$B$3:$B$26,$K168)),0)),"'Monster of the Week'/Other")</f>
        <v>'Monster of the Week'/Other</v>
      </c>
      <c r="M168" s="5" t="str">
        <f t="shared" si="6"/>
        <v>Mulder is not here</v>
      </c>
      <c r="N168" s="2" t="s">
        <v>1797</v>
      </c>
      <c r="O168" s="2" t="s">
        <v>1937</v>
      </c>
      <c r="P168" s="4">
        <f>VLOOKUP($O168,Coordinates!$B$1:$D$146,2,FALSE)</f>
        <v>33.991878999999997</v>
      </c>
      <c r="Q168" s="4">
        <f>VLOOKUP($O168,Coordinates!$B$1:$D$146,3,FALSE)</f>
        <v>-96.387253999999999</v>
      </c>
    </row>
    <row r="169" spans="2:17" x14ac:dyDescent="0.35">
      <c r="B169" s="5">
        <f t="shared" si="7"/>
        <v>8</v>
      </c>
      <c r="C169" s="1">
        <v>167</v>
      </c>
      <c r="D169" s="1">
        <v>6</v>
      </c>
      <c r="E169" s="5" t="str">
        <f t="shared" si="8"/>
        <v>Seas8Ep6</v>
      </c>
      <c r="F169" s="1" t="s">
        <v>671</v>
      </c>
      <c r="G169" s="1" t="s">
        <v>518</v>
      </c>
      <c r="H169" s="2" t="s">
        <v>1561</v>
      </c>
      <c r="I169" s="1" t="s">
        <v>1509</v>
      </c>
      <c r="J169" s="4">
        <v>13.2</v>
      </c>
      <c r="K169" s="5" t="str">
        <f>VLOOKUP($C169,RawSummariesData!$E$2:$S$439,15,TRUE)</f>
        <v>After his wife is murdered, a lawyer friend of Doggett's tries to clear his name of the crime but the days regress backwards.</v>
      </c>
      <c r="L169" s="5" t="str">
        <f t="array" ref="L169">IFERROR(INDEX(Keywords!$C$3:$C$26,MATCH(TRUE,ISNUMBER(SEARCH(Keywords!$B$3:$B$26,$K169)),0)),"'Monster of the Week'/Other")</f>
        <v>Murder</v>
      </c>
      <c r="M169" s="5" t="str">
        <f t="shared" si="6"/>
        <v>Mulder is not here</v>
      </c>
      <c r="N169" s="2" t="s">
        <v>1629</v>
      </c>
      <c r="O169" s="2" t="s">
        <v>1823</v>
      </c>
      <c r="P169" s="4">
        <f>VLOOKUP($O169,Coordinates!$B$1:$D$146,2,FALSE)</f>
        <v>39.561059999999998</v>
      </c>
      <c r="Q169" s="4">
        <f>VLOOKUP($O169,Coordinates!$B$1:$D$146,3,FALSE)</f>
        <v>-76.968379999999996</v>
      </c>
    </row>
    <row r="170" spans="2:17" x14ac:dyDescent="0.35">
      <c r="B170" s="5">
        <f t="shared" si="7"/>
        <v>8</v>
      </c>
      <c r="C170" s="1">
        <v>168</v>
      </c>
      <c r="D170" s="1">
        <v>7</v>
      </c>
      <c r="E170" s="5" t="str">
        <f t="shared" si="8"/>
        <v>Seas8Ep7</v>
      </c>
      <c r="F170" s="1" t="s">
        <v>676</v>
      </c>
      <c r="G170" s="1" t="s">
        <v>677</v>
      </c>
      <c r="H170" s="1" t="s">
        <v>201</v>
      </c>
      <c r="I170" s="1" t="s">
        <v>1510</v>
      </c>
      <c r="J170" s="4">
        <v>12.37</v>
      </c>
      <c r="K170" s="5" t="str">
        <f>VLOOKUP($C170,RawSummariesData!$E$2:$S$439,15,TRUE)</f>
        <v>Doggett and Skinner work to avert the murderous spree of a religious cult leader, while Scully takes time off to deal with the early stages of her pregnancy.</v>
      </c>
      <c r="L170" s="5" t="str">
        <f t="array" ref="L170">IFERROR(INDEX(Keywords!$C$3:$C$26,MATCH(TRUE,ISNUMBER(SEARCH(Keywords!$B$3:$B$26,$K170)),0)),"'Monster of the Week'/Other")</f>
        <v>Murder</v>
      </c>
      <c r="M170" s="5" t="str">
        <f t="shared" si="6"/>
        <v>Mulder is not here</v>
      </c>
      <c r="N170" s="2" t="s">
        <v>1695</v>
      </c>
      <c r="O170" s="2" t="s">
        <v>1888</v>
      </c>
      <c r="P170" s="4">
        <f>VLOOKUP($O170,Coordinates!$B$1:$D$146,2,FALSE)</f>
        <v>40.442169</v>
      </c>
      <c r="Q170" s="4">
        <f>VLOOKUP($O170,Coordinates!$B$1:$D$146,3,FALSE)</f>
        <v>-79.994945000000001</v>
      </c>
    </row>
    <row r="171" spans="2:17" x14ac:dyDescent="0.35">
      <c r="B171" s="5">
        <f t="shared" si="7"/>
        <v>8</v>
      </c>
      <c r="C171" s="1">
        <v>169</v>
      </c>
      <c r="D171" s="1">
        <v>8</v>
      </c>
      <c r="E171" s="5" t="str">
        <f t="shared" si="8"/>
        <v>Seas8Ep8</v>
      </c>
      <c r="F171" s="1" t="s">
        <v>681</v>
      </c>
      <c r="G171" s="1" t="s">
        <v>682</v>
      </c>
      <c r="H171" s="1" t="s">
        <v>683</v>
      </c>
      <c r="I171" s="1" t="s">
        <v>1511</v>
      </c>
      <c r="J171" s="4">
        <v>13.3</v>
      </c>
      <c r="K171" s="5" t="str">
        <f>VLOOKUP($C171,RawSummariesData!$E$2:$S$439,15,TRUE)</f>
        <v>The fatal shooting of a realtor while alone in a cinderblock jail cell has Doggett hoping motive will yield more than method, but they soon learn that there is more to this case than meets the eye.</v>
      </c>
      <c r="L171" s="5" t="str">
        <f t="array" ref="L171">IFERROR(INDEX(Keywords!$C$3:$C$26,MATCH(TRUE,ISNUMBER(SEARCH(Keywords!$B$3:$B$26,$K171)),0)),"'Monster of the Week'/Other")</f>
        <v>'Monster of the Week'/Other</v>
      </c>
      <c r="M171" s="5" t="str">
        <f t="shared" si="6"/>
        <v>Mulder is not here</v>
      </c>
      <c r="N171" s="2" t="s">
        <v>1656</v>
      </c>
      <c r="O171" s="2" t="s">
        <v>1850</v>
      </c>
      <c r="P171" s="4">
        <f>VLOOKUP($O171,Coordinates!$B$1:$D$146,2,FALSE)</f>
        <v>42.262073000000001</v>
      </c>
      <c r="Q171" s="4">
        <f>VLOOKUP($O171,Coordinates!$B$1:$D$146,3,FALSE)</f>
        <v>-71.802278000000001</v>
      </c>
    </row>
    <row r="172" spans="2:17" x14ac:dyDescent="0.35">
      <c r="B172" s="5">
        <f t="shared" si="7"/>
        <v>8</v>
      </c>
      <c r="C172" s="1">
        <v>170</v>
      </c>
      <c r="D172" s="1">
        <v>9</v>
      </c>
      <c r="E172" s="5" t="str">
        <f t="shared" si="8"/>
        <v>Seas8Ep9</v>
      </c>
      <c r="F172" s="1" t="s">
        <v>686</v>
      </c>
      <c r="G172" s="1" t="s">
        <v>662</v>
      </c>
      <c r="H172" s="1" t="s">
        <v>483</v>
      </c>
      <c r="I172" s="1" t="s">
        <v>1512</v>
      </c>
      <c r="J172" s="4">
        <v>11.7</v>
      </c>
      <c r="K172" s="5" t="str">
        <f>VLOOKUP($C172,RawSummariesData!$E$2:$S$439,15,TRUE)</f>
        <v>Doggett and Scully encounter a dead man who is still living â€“ only somewhat changed. What they discover is a man made of metal, enacting vengeance on those he believes created him.</v>
      </c>
      <c r="L172" s="5" t="str">
        <f t="array" ref="L172">IFERROR(INDEX(Keywords!$C$3:$C$26,MATCH(TRUE,ISNUMBER(SEARCH(Keywords!$B$3:$B$26,$K172)),0)),"'Monster of the Week'/Other")</f>
        <v>'Monster of the Week'/Other</v>
      </c>
      <c r="M172" s="5" t="str">
        <f t="shared" si="6"/>
        <v>Mulder is not here</v>
      </c>
      <c r="N172" s="2" t="s">
        <v>1798</v>
      </c>
      <c r="O172" s="2" t="s">
        <v>1938</v>
      </c>
      <c r="P172" s="4">
        <f>VLOOKUP($O172,Coordinates!$B$1:$D$146,2,FALSE)</f>
        <v>40.193655</v>
      </c>
      <c r="Q172" s="4">
        <f>VLOOKUP($O172,Coordinates!$B$1:$D$146,3,FALSE)</f>
        <v>-85.386523999999994</v>
      </c>
    </row>
    <row r="173" spans="2:17" x14ac:dyDescent="0.35">
      <c r="B173" s="5">
        <f t="shared" si="7"/>
        <v>8</v>
      </c>
      <c r="C173" s="1">
        <v>171</v>
      </c>
      <c r="D173" s="1">
        <v>10</v>
      </c>
      <c r="E173" s="5" t="str">
        <f t="shared" si="8"/>
        <v>Seas8Ep10</v>
      </c>
      <c r="F173" s="1" t="s">
        <v>690</v>
      </c>
      <c r="G173" s="1" t="s">
        <v>677</v>
      </c>
      <c r="H173" s="1" t="s">
        <v>270</v>
      </c>
      <c r="I173" s="1" t="s">
        <v>1513</v>
      </c>
      <c r="J173" s="4">
        <v>11.8</v>
      </c>
      <c r="K173" s="5" t="str">
        <f>VLOOKUP($C173,RawSummariesData!$E$2:$S$439,15,TRUE)</f>
        <v>When a mystic smuggles himself out of India, Scully and Doggett give chase as his murderous spree starts terrorizing two families in suburban Washington, D.C. But Scully soon comes upon a crisis of faith when she realizes how dissimilar her techniques are from Mulder, even as she tries to be the believer.</v>
      </c>
      <c r="L173" s="5" t="str">
        <f t="array" ref="L173">IFERROR(INDEX(Keywords!$C$3:$C$26,MATCH(TRUE,ISNUMBER(SEARCH(Keywords!$B$3:$B$26,$K173)),0)),"'Monster of the Week'/Other")</f>
        <v>Murder</v>
      </c>
      <c r="M173" s="5" t="str">
        <f t="shared" si="6"/>
        <v>Mulder is not here</v>
      </c>
      <c r="N173" s="2" t="s">
        <v>1799</v>
      </c>
      <c r="O173" s="2" t="s">
        <v>1939</v>
      </c>
      <c r="P173" s="4">
        <f>VLOOKUP($O173,Coordinates!$B$1:$D$146,2,FALSE)</f>
        <v>38.927709</v>
      </c>
      <c r="Q173" s="4">
        <f>VLOOKUP($O173,Coordinates!$B$1:$D$146,3,FALSE)</f>
        <v>-76.912982</v>
      </c>
    </row>
    <row r="174" spans="2:17" x14ac:dyDescent="0.35">
      <c r="B174" s="5">
        <f t="shared" si="7"/>
        <v>8</v>
      </c>
      <c r="C174" s="1">
        <v>172</v>
      </c>
      <c r="D174" s="1">
        <v>11</v>
      </c>
      <c r="E174" s="5" t="str">
        <f t="shared" si="8"/>
        <v>Seas8Ep11</v>
      </c>
      <c r="F174" s="1" t="s">
        <v>694</v>
      </c>
      <c r="G174" s="1" t="s">
        <v>186</v>
      </c>
      <c r="H174" s="1" t="s">
        <v>201</v>
      </c>
      <c r="I174" s="1" t="s">
        <v>1514</v>
      </c>
      <c r="J174" s="4">
        <v>14.6</v>
      </c>
      <c r="K174" s="5" t="str">
        <f>VLOOKUP($C174,RawSummariesData!$E$2:$S$439,15,TRUE)</f>
        <v>Doggett comes upon an old case about a professed 'soul-eater' that Mulder kept secret from Scully, which he hopes will ultimately prove the truth behind Mulder's abduction.</v>
      </c>
      <c r="L174" s="5" t="str">
        <f t="array" ref="L174">IFERROR(INDEX(Keywords!$C$3:$C$26,MATCH(TRUE,ISNUMBER(SEARCH(Keywords!$B$3:$B$26,$K174)),0)),"'Monster of the Week'/Other")</f>
        <v>Alien</v>
      </c>
      <c r="M174" s="5" t="str">
        <f t="shared" si="6"/>
        <v>Mulder is not here</v>
      </c>
      <c r="N174" s="2" t="s">
        <v>1800</v>
      </c>
      <c r="O174" s="2" t="s">
        <v>1940</v>
      </c>
      <c r="P174" s="4">
        <f>VLOOKUP($O174,Coordinates!$B$1:$D$146,2,FALSE)</f>
        <v>40.787759999999999</v>
      </c>
      <c r="Q174" s="4">
        <f>VLOOKUP($O174,Coordinates!$B$1:$D$146,3,FALSE)</f>
        <v>-76.557105000000007</v>
      </c>
    </row>
    <row r="175" spans="2:17" x14ac:dyDescent="0.35">
      <c r="B175" s="5">
        <f t="shared" si="7"/>
        <v>8</v>
      </c>
      <c r="C175" s="1">
        <v>173</v>
      </c>
      <c r="D175" s="1">
        <v>12</v>
      </c>
      <c r="E175" s="5" t="str">
        <f t="shared" si="8"/>
        <v>Seas8Ep12</v>
      </c>
      <c r="F175" s="1" t="s">
        <v>698</v>
      </c>
      <c r="G175" s="1" t="s">
        <v>667</v>
      </c>
      <c r="H175" s="1" t="s">
        <v>201</v>
      </c>
      <c r="I175" s="1" t="s">
        <v>1515</v>
      </c>
      <c r="J175" s="4">
        <v>13.8</v>
      </c>
      <c r="K175" s="5" t="str">
        <f>VLOOKUP($C175,RawSummariesData!$E$2:$S$439,15,TRUE)</f>
        <v>A string of bizarre deaths in the tunnels of the Boston subway system sees Doggett join a team of professionals underground to investigate. Meanwhile, Scully has to defy the train authorities above land, who are determined to get the trains up and running within hours.</v>
      </c>
      <c r="L175" s="5" t="str">
        <f t="array" ref="L175">IFERROR(INDEX(Keywords!$C$3:$C$26,MATCH(TRUE,ISNUMBER(SEARCH(Keywords!$B$3:$B$26,$K175)),0)),"'Monster of the Week'/Other")</f>
        <v>'Monster of the Week'/Other</v>
      </c>
      <c r="M175" s="5" t="str">
        <f t="shared" si="6"/>
        <v>Mulder is not here</v>
      </c>
      <c r="N175" s="2" t="s">
        <v>1681</v>
      </c>
      <c r="O175" s="2" t="s">
        <v>1875</v>
      </c>
      <c r="P175" s="4">
        <f>VLOOKUP($O175,Coordinates!$B$1:$D$146,2,FALSE)</f>
        <v>42.358893999999999</v>
      </c>
      <c r="Q175" s="4">
        <f>VLOOKUP($O175,Coordinates!$B$1:$D$146,3,FALSE)</f>
        <v>-71.056742</v>
      </c>
    </row>
    <row r="176" spans="2:17" x14ac:dyDescent="0.35">
      <c r="B176" s="5">
        <f t="shared" si="7"/>
        <v>8</v>
      </c>
      <c r="C176" s="1">
        <v>174</v>
      </c>
      <c r="D176" s="1">
        <v>13</v>
      </c>
      <c r="E176" s="5" t="str">
        <f t="shared" si="8"/>
        <v>Seas8Ep13</v>
      </c>
      <c r="F176" s="1" t="s">
        <v>702</v>
      </c>
      <c r="G176" s="1" t="s">
        <v>186</v>
      </c>
      <c r="H176" s="1" t="s">
        <v>417</v>
      </c>
      <c r="I176" s="1" t="s">
        <v>1516</v>
      </c>
      <c r="J176" s="4">
        <v>16</v>
      </c>
      <c r="K176" s="5" t="str">
        <f>VLOOKUP($C176,RawSummariesData!$E$2:$S$439,15,TRUE)</f>
        <v>Scully becomes personally involved when she encounters several women who had no way of naturally conceiving but who claim to have been abducted and impregnated with alien babies.</v>
      </c>
      <c r="L176" s="5" t="str">
        <f t="array" ref="L176">IFERROR(INDEX(Keywords!$C$3:$C$26,MATCH(TRUE,ISNUMBER(SEARCH(Keywords!$B$3:$B$26,$K176)),0)),"'Monster of the Week'/Other")</f>
        <v>Alien</v>
      </c>
      <c r="M176" s="5" t="str">
        <f t="shared" si="6"/>
        <v>Mulder might be here</v>
      </c>
      <c r="N176" s="2" t="s">
        <v>1629</v>
      </c>
      <c r="O176" s="2" t="s">
        <v>1823</v>
      </c>
      <c r="P176" s="4">
        <f>VLOOKUP($O176,Coordinates!$B$1:$D$146,2,FALSE)</f>
        <v>39.561059999999998</v>
      </c>
      <c r="Q176" s="4">
        <f>VLOOKUP($O176,Coordinates!$B$1:$D$146,3,FALSE)</f>
        <v>-76.968379999999996</v>
      </c>
    </row>
    <row r="177" spans="2:17" x14ac:dyDescent="0.35">
      <c r="B177" s="5">
        <f t="shared" si="7"/>
        <v>8</v>
      </c>
      <c r="C177" s="1">
        <v>175</v>
      </c>
      <c r="D177" s="1">
        <v>14</v>
      </c>
      <c r="E177" s="5" t="str">
        <f t="shared" si="8"/>
        <v>Seas8Ep14</v>
      </c>
      <c r="F177" s="1" t="s">
        <v>706</v>
      </c>
      <c r="G177" s="1" t="s">
        <v>186</v>
      </c>
      <c r="H177" s="1" t="s">
        <v>417</v>
      </c>
      <c r="I177" s="1" t="s">
        <v>1517</v>
      </c>
      <c r="J177" s="4">
        <v>16.899999999999999</v>
      </c>
      <c r="K177" s="5" t="str">
        <f>VLOOKUP($C177,RawSummariesData!$E$2:$S$439,15,TRUE)</f>
        <v>Doggett calls on another agent, Monica Reyes, to assist in the Mulder case, but Scully's fears about finding him come to a head with the sudden recovery of abductees seized at the same time.</v>
      </c>
      <c r="L177" s="5" t="str">
        <f t="array" ref="L177">IFERROR(INDEX(Keywords!$C$3:$C$26,MATCH(TRUE,ISNUMBER(SEARCH(Keywords!$B$3:$B$26,$K177)),0)),"'Monster of the Week'/Other")</f>
        <v>'Monster of the Week'/Other</v>
      </c>
      <c r="M177" s="5" t="str">
        <f t="shared" si="6"/>
        <v>Mulder is not here</v>
      </c>
      <c r="N177" s="2" t="s">
        <v>1801</v>
      </c>
      <c r="O177" s="2" t="s">
        <v>1941</v>
      </c>
      <c r="P177" s="4">
        <f>VLOOKUP($O177,Coordinates!$B$1:$D$146,2,FALSE)</f>
        <v>46.591070000000002</v>
      </c>
      <c r="Q177" s="4">
        <f>VLOOKUP($O177,Coordinates!$B$1:$D$146,3,FALSE)</f>
        <v>-112.020458</v>
      </c>
    </row>
    <row r="178" spans="2:17" x14ac:dyDescent="0.35">
      <c r="B178" s="5">
        <f t="shared" si="7"/>
        <v>8</v>
      </c>
      <c r="C178" s="1">
        <v>176</v>
      </c>
      <c r="D178" s="1">
        <v>15</v>
      </c>
      <c r="E178" s="5" t="str">
        <f t="shared" si="8"/>
        <v>Seas8Ep15</v>
      </c>
      <c r="F178" s="1" t="s">
        <v>710</v>
      </c>
      <c r="G178" s="1" t="s">
        <v>677</v>
      </c>
      <c r="H178" s="1" t="s">
        <v>417</v>
      </c>
      <c r="I178" s="1" t="s">
        <v>1518</v>
      </c>
      <c r="J178" s="4">
        <v>12.4</v>
      </c>
      <c r="K178" s="5" t="str">
        <f>VLOOKUP($C178,RawSummariesData!$E$2:$S$439,15,TRUE)</f>
        <v>Three months after Mulder's funeral, a former abductee awakens from the dead and Scully pins her hopes on resurrecting her partner. Meanwhile, Alex Krycek offers Skinner a loathsome deal which he claims can save Mulder's life.</v>
      </c>
      <c r="L178" s="5" t="str">
        <f t="array" ref="L178">IFERROR(INDEX(Keywords!$C$3:$C$26,MATCH(TRUE,ISNUMBER(SEARCH(Keywords!$B$3:$B$26,$K178)),0)),"'Monster of the Week'/Other")</f>
        <v>'Monster of the Week'/Other</v>
      </c>
      <c r="M178" s="5" t="str">
        <f t="shared" si="6"/>
        <v>Mulder is here</v>
      </c>
      <c r="N178" s="2" t="s">
        <v>1641</v>
      </c>
      <c r="O178" s="2" t="s">
        <v>1835</v>
      </c>
      <c r="P178" s="4">
        <f>VLOOKUP($O178,Coordinates!$B$1:$D$146,2,FALSE)</f>
        <v>38.521521999999997</v>
      </c>
      <c r="Q178" s="4">
        <f>VLOOKUP($O178,Coordinates!$B$1:$D$146,3,FALSE)</f>
        <v>-77.290604999999999</v>
      </c>
    </row>
    <row r="179" spans="2:17" x14ac:dyDescent="0.35">
      <c r="B179" s="5">
        <f t="shared" si="7"/>
        <v>8</v>
      </c>
      <c r="C179" s="1">
        <v>177</v>
      </c>
      <c r="D179" s="1">
        <v>16</v>
      </c>
      <c r="E179" s="5" t="str">
        <f t="shared" si="8"/>
        <v>Seas8Ep16</v>
      </c>
      <c r="F179" s="1" t="s">
        <v>714</v>
      </c>
      <c r="G179" s="1" t="s">
        <v>677</v>
      </c>
      <c r="H179" s="1" t="s">
        <v>417</v>
      </c>
      <c r="I179" s="1" t="s">
        <v>1519</v>
      </c>
      <c r="J179" s="4">
        <v>7.7</v>
      </c>
      <c r="K179" s="5" t="str">
        <f>VLOOKUP($C179,RawSummariesData!$E$2:$S$439,15,TRUE)</f>
        <v>Mulder secretly conducts his own investigation after a man is gunned down on the White House lawn attempting to inform the President of a planned alien invasion. However, he is soon in over his head as he tries to expose further evidence of colonization.</v>
      </c>
      <c r="L179" s="5" t="str">
        <f t="array" ref="L179">IFERROR(INDEX(Keywords!$C$3:$C$26,MATCH(TRUE,ISNUMBER(SEARCH(Keywords!$B$3:$B$26,$K179)),0)),"'Monster of the Week'/Other")</f>
        <v>Alien</v>
      </c>
      <c r="M179" s="5" t="str">
        <f t="shared" si="6"/>
        <v>Mulder is here</v>
      </c>
      <c r="N179" s="2" t="s">
        <v>1761</v>
      </c>
      <c r="O179" s="2" t="s">
        <v>1903</v>
      </c>
      <c r="P179" s="4">
        <f>VLOOKUP($O179,Coordinates!$B$1:$D$146,2,FALSE)</f>
        <v>38.892062000000003</v>
      </c>
      <c r="Q179" s="4">
        <f>VLOOKUP($O179,Coordinates!$B$1:$D$146,3,FALSE)</f>
        <v>-77.019912000000005</v>
      </c>
    </row>
    <row r="180" spans="2:17" x14ac:dyDescent="0.35">
      <c r="B180" s="5">
        <f t="shared" si="7"/>
        <v>8</v>
      </c>
      <c r="C180" s="1">
        <v>178</v>
      </c>
      <c r="D180" s="1">
        <v>17</v>
      </c>
      <c r="E180" s="5" t="str">
        <f t="shared" si="8"/>
        <v>Seas8Ep17</v>
      </c>
      <c r="F180" s="1" t="s">
        <v>717</v>
      </c>
      <c r="G180" s="1" t="s">
        <v>718</v>
      </c>
      <c r="H180" s="1" t="s">
        <v>683</v>
      </c>
      <c r="I180" s="1" t="s">
        <v>1520</v>
      </c>
      <c r="J180" s="4">
        <v>12.46</v>
      </c>
      <c r="K180" s="5" t="str">
        <f>VLOOKUP($C180,RawSummariesData!$E$2:$S$439,15,TRUE)</f>
        <v>Reyes enlists Mulder's help investigating a killer's connection to the unsolved homicide of Doggett's son but Mulder soon finds himself clashing with Doggett.</v>
      </c>
      <c r="L180" s="5" t="str">
        <f t="array" ref="L180">IFERROR(INDEX(Keywords!$C$3:$C$26,MATCH(TRUE,ISNUMBER(SEARCH(Keywords!$B$3:$B$26,$K180)),0)),"'Monster of the Week'/Other")</f>
        <v>Murder</v>
      </c>
      <c r="M180" s="5" t="str">
        <f t="shared" si="6"/>
        <v>Mulder is not here</v>
      </c>
      <c r="N180" s="2" t="s">
        <v>1802</v>
      </c>
      <c r="O180" s="2" t="s">
        <v>1942</v>
      </c>
      <c r="P180" s="4">
        <f>VLOOKUP($O180,Coordinates!$B$1:$D$146,2,FALSE)</f>
        <v>29.950621000000002</v>
      </c>
      <c r="Q180" s="4">
        <f>VLOOKUP($O180,Coordinates!$B$1:$D$146,3,FALSE)</f>
        <v>-90.074948000000006</v>
      </c>
    </row>
    <row r="181" spans="2:17" x14ac:dyDescent="0.35">
      <c r="B181" s="5">
        <f t="shared" si="7"/>
        <v>8</v>
      </c>
      <c r="C181" s="1">
        <v>179</v>
      </c>
      <c r="D181" s="1">
        <v>18</v>
      </c>
      <c r="E181" s="5" t="str">
        <f t="shared" si="8"/>
        <v>Seas8Ep18</v>
      </c>
      <c r="F181" s="1" t="s">
        <v>722</v>
      </c>
      <c r="G181" s="1" t="s">
        <v>662</v>
      </c>
      <c r="H181" s="1" t="s">
        <v>723</v>
      </c>
      <c r="I181" s="1" t="s">
        <v>1521</v>
      </c>
      <c r="J181" s="4">
        <v>11.8</v>
      </c>
      <c r="K181" s="5" t="str">
        <f>VLOOKUP($C181,RawSummariesData!$E$2:$S$439,15,TRUE)</f>
        <v>Mulder and Doggett are asked to investigate several deaths aboard an oil rig, but Mulder is convinced the rig is carrying an alien black oil; meanwhile a heavily pregnant Scully attempts to protect Mulder in absentia.</v>
      </c>
      <c r="L181" s="5" t="str">
        <f t="array" ref="L181">IFERROR(INDEX(Keywords!$C$3:$C$26,MATCH(TRUE,ISNUMBER(SEARCH(Keywords!$B$3:$B$26,$K181)),0)),"'Monster of the Week'/Other")</f>
        <v>Alien</v>
      </c>
      <c r="M181" s="5" t="str">
        <f t="shared" si="6"/>
        <v>Mulder is not here</v>
      </c>
      <c r="N181" s="2" t="s">
        <v>1963</v>
      </c>
      <c r="O181" s="2" t="s">
        <v>1963</v>
      </c>
      <c r="P181" s="4">
        <f>VLOOKUP($O181,Coordinates!$B$1:$D$146,2,FALSE)</f>
        <v>25</v>
      </c>
      <c r="Q181" s="4">
        <f>VLOOKUP($O181,Coordinates!$B$1:$D$146,3,FALSE)</f>
        <v>90</v>
      </c>
    </row>
    <row r="182" spans="2:17" x14ac:dyDescent="0.35">
      <c r="B182" s="5">
        <f t="shared" si="7"/>
        <v>8</v>
      </c>
      <c r="C182" s="1">
        <v>180</v>
      </c>
      <c r="D182" s="1">
        <v>19</v>
      </c>
      <c r="E182" s="5" t="str">
        <f t="shared" si="8"/>
        <v>Seas8Ep19</v>
      </c>
      <c r="F182" s="1" t="s">
        <v>727</v>
      </c>
      <c r="G182" s="1" t="s">
        <v>201</v>
      </c>
      <c r="H182" s="1" t="s">
        <v>201</v>
      </c>
      <c r="I182" s="1" t="s">
        <v>1522</v>
      </c>
      <c r="J182" s="4">
        <v>12.7</v>
      </c>
      <c r="K182" s="5" t="str">
        <f>VLOOKUP($C182,RawSummariesData!$E$2:$S$439,15,TRUE)</f>
        <v>With Scully on maternity leave, Doggett is paired with an enthusiastic young agent named Layla Harrison who knows everything about the X-Files, and her apotheosis of Mulder and Scully leads to him learning a thing or two. But when Harrison and Doggett disappear, Mulder defies orders in an attempt to find them.</v>
      </c>
      <c r="L182" s="5" t="str">
        <f t="array" ref="L182">IFERROR(INDEX(Keywords!$C$3:$C$26,MATCH(TRUE,ISNUMBER(SEARCH(Keywords!$B$3:$B$26,$K182)),0)),"'Monster of the Week'/Other")</f>
        <v>'Monster of the Week'/Other</v>
      </c>
      <c r="M182" s="5" t="str">
        <f t="shared" si="6"/>
        <v>Mulder is not here</v>
      </c>
      <c r="N182" s="2" t="s">
        <v>1803</v>
      </c>
      <c r="O182" s="2" t="s">
        <v>1943</v>
      </c>
      <c r="P182" s="4">
        <f>VLOOKUP($O182,Coordinates!$B$1:$D$146,2,FALSE)</f>
        <v>42.734402000000003</v>
      </c>
      <c r="Q182" s="4">
        <f>VLOOKUP($O182,Coordinates!$B$1:$D$146,3,FALSE)</f>
        <v>-78.731696999999997</v>
      </c>
    </row>
    <row r="183" spans="2:17" x14ac:dyDescent="0.35">
      <c r="B183" s="5">
        <f t="shared" si="7"/>
        <v>8</v>
      </c>
      <c r="C183" s="1">
        <v>181</v>
      </c>
      <c r="D183" s="1">
        <v>20</v>
      </c>
      <c r="E183" s="5" t="str">
        <f t="shared" si="8"/>
        <v>Seas8Ep20</v>
      </c>
      <c r="F183" s="1" t="s">
        <v>731</v>
      </c>
      <c r="G183" s="1" t="s">
        <v>186</v>
      </c>
      <c r="H183" s="1" t="s">
        <v>10</v>
      </c>
      <c r="I183" s="1" t="s">
        <v>1523</v>
      </c>
      <c r="J183" s="4">
        <v>12.8</v>
      </c>
      <c r="K183" s="5" t="str">
        <f>VLOOKUP($C183,RawSummariesData!$E$2:$S$439,15,TRUE)</f>
        <v>Mulder, Skinner and Doggett come up against the horrible consequences of the Syndicate's pact with the aliens, as a hybrid attempts to erase all evidence of the tests â€“ including Scully's soon-to-be-born baby. The men call on Reyes, and â€“ reluctantly â€“ Alex Krycek to help them.</v>
      </c>
      <c r="L183" s="5" t="str">
        <f t="array" ref="L183">IFERROR(INDEX(Keywords!$C$3:$C$26,MATCH(TRUE,ISNUMBER(SEARCH(Keywords!$B$3:$B$26,$K183)),0)),"'Monster of the Week'/Other")</f>
        <v>Alien</v>
      </c>
      <c r="M183" s="5" t="str">
        <f t="shared" si="6"/>
        <v>Mulder is not here</v>
      </c>
      <c r="N183" s="2" t="s">
        <v>1766</v>
      </c>
      <c r="O183" s="2" t="s">
        <v>1908</v>
      </c>
      <c r="P183" s="4">
        <f>VLOOKUP($O183,Coordinates!$B$1:$D$146,2,FALSE)</f>
        <v>38.804665</v>
      </c>
      <c r="Q183" s="4">
        <f>VLOOKUP($O183,Coordinates!$B$1:$D$146,3,FALSE)</f>
        <v>-77.043614000000005</v>
      </c>
    </row>
    <row r="184" spans="2:17" x14ac:dyDescent="0.35">
      <c r="B184" s="5">
        <f t="shared" si="7"/>
        <v>8</v>
      </c>
      <c r="C184" s="1">
        <v>182</v>
      </c>
      <c r="D184" s="1">
        <v>21</v>
      </c>
      <c r="E184" s="5" t="str">
        <f t="shared" si="8"/>
        <v>Seas8Ep21</v>
      </c>
      <c r="F184" s="1" t="s">
        <v>735</v>
      </c>
      <c r="G184" s="1" t="s">
        <v>186</v>
      </c>
      <c r="H184" s="1" t="s">
        <v>10</v>
      </c>
      <c r="I184" s="1" t="s">
        <v>1524</v>
      </c>
      <c r="J184" s="4">
        <v>14</v>
      </c>
      <c r="K184" s="5" t="str">
        <f>VLOOKUP($C184,RawSummariesData!$E$2:$S$439,15,TRUE)</f>
        <v>Mulder, Doggett and Skinner face off with the alien replicants as they desperately try to expose the conspiracy within the FBI. Meanwhile Scully goes into labor in a remote location, but Reyes soon learns they may be no safer there.</v>
      </c>
      <c r="L184" s="5" t="str">
        <f t="array" ref="L184">IFERROR(INDEX(Keywords!$C$3:$C$26,MATCH(TRUE,ISNUMBER(SEARCH(Keywords!$B$3:$B$26,$K184)),0)),"'Monster of the Week'/Other")</f>
        <v>Alien</v>
      </c>
      <c r="M184" s="5" t="str">
        <f t="shared" si="6"/>
        <v>Mulder is not here</v>
      </c>
      <c r="N184" s="2" t="s">
        <v>1641</v>
      </c>
      <c r="O184" s="2" t="s">
        <v>1835</v>
      </c>
      <c r="P184" s="4">
        <f>VLOOKUP($O184,Coordinates!$B$1:$D$146,2,FALSE)</f>
        <v>38.521521999999997</v>
      </c>
      <c r="Q184" s="4">
        <f>VLOOKUP($O184,Coordinates!$B$1:$D$146,3,FALSE)</f>
        <v>-77.290604999999999</v>
      </c>
    </row>
    <row r="185" spans="2:17" x14ac:dyDescent="0.35">
      <c r="B185" s="5">
        <f t="shared" si="7"/>
        <v>9</v>
      </c>
      <c r="C185" s="1">
        <v>183</v>
      </c>
      <c r="D185" s="1">
        <v>1</v>
      </c>
      <c r="E185" s="5" t="str">
        <f t="shared" si="8"/>
        <v>Seas9Ep1</v>
      </c>
      <c r="F185" s="1" t="s">
        <v>739</v>
      </c>
      <c r="G185" s="1" t="s">
        <v>186</v>
      </c>
      <c r="H185" s="1" t="s">
        <v>417</v>
      </c>
      <c r="I185" s="1" t="s">
        <v>1525</v>
      </c>
      <c r="J185" s="4">
        <v>10.6</v>
      </c>
      <c r="K185" s="5" t="str">
        <f>VLOOKUP($C185,RawSummariesData!$E$2:$S$439,15,TRUE)</f>
        <v>John Doggett begins his investigation of Deputy Director Alvin Kersh and search for Fox Mulder.</v>
      </c>
      <c r="L185" s="5" t="str">
        <f t="array" ref="L185">IFERROR(INDEX(Keywords!$C$3:$C$26,MATCH(TRUE,ISNUMBER(SEARCH(Keywords!$B$3:$B$26,$K185)),0)),"'Monster of the Week'/Other")</f>
        <v>'Monster of the Week'/Other</v>
      </c>
      <c r="M185" s="5" t="str">
        <f t="shared" si="6"/>
        <v>Mulder is not here</v>
      </c>
      <c r="N185" s="2" t="s">
        <v>1641</v>
      </c>
      <c r="O185" s="2" t="s">
        <v>1835</v>
      </c>
      <c r="P185" s="4">
        <f>VLOOKUP($O185,Coordinates!$B$1:$D$146,2,FALSE)</f>
        <v>38.521521999999997</v>
      </c>
      <c r="Q185" s="4">
        <f>VLOOKUP($O185,Coordinates!$B$1:$D$146,3,FALSE)</f>
        <v>-77.290604999999999</v>
      </c>
    </row>
    <row r="186" spans="2:17" x14ac:dyDescent="0.35">
      <c r="B186" s="5">
        <f t="shared" si="7"/>
        <v>9</v>
      </c>
      <c r="C186" s="1">
        <v>184</v>
      </c>
      <c r="D186" s="1">
        <v>2</v>
      </c>
      <c r="E186" s="5" t="str">
        <f t="shared" si="8"/>
        <v>Seas9Ep2</v>
      </c>
      <c r="F186" s="1" t="s">
        <v>743</v>
      </c>
      <c r="G186" s="1" t="s">
        <v>677</v>
      </c>
      <c r="H186" s="1" t="s">
        <v>417</v>
      </c>
      <c r="I186" s="1" t="s">
        <v>1526</v>
      </c>
      <c r="J186" s="4">
        <v>9.4</v>
      </c>
      <c r="K186" s="5" t="str">
        <f>VLOOKUP($C186,RawSummariesData!$E$2:$S$439,15,TRUE)</f>
        <v>Shannon McMahon, a former Marine associate of Doggett's, reveals to Doggett that she is a "Super Soldier." This leads them to a clandestine laboratory where secret experiments are taking place aboard a naval ship.</v>
      </c>
      <c r="L186" s="5" t="str">
        <f t="array" ref="L186">IFERROR(INDEX(Keywords!$C$3:$C$26,MATCH(TRUE,ISNUMBER(SEARCH(Keywords!$B$3:$B$26,$K186)),0)),"'Monster of the Week'/Other")</f>
        <v>'Monster of the Week'/Other</v>
      </c>
      <c r="M186" s="5" t="str">
        <f t="shared" si="6"/>
        <v>Mulder is not here</v>
      </c>
      <c r="N186" s="2" t="s">
        <v>1641</v>
      </c>
      <c r="O186" s="2" t="s">
        <v>1835</v>
      </c>
      <c r="P186" s="4">
        <f>VLOOKUP($O186,Coordinates!$B$1:$D$146,2,FALSE)</f>
        <v>38.521521999999997</v>
      </c>
      <c r="Q186" s="4">
        <f>VLOOKUP($O186,Coordinates!$B$1:$D$146,3,FALSE)</f>
        <v>-77.290604999999999</v>
      </c>
    </row>
    <row r="187" spans="2:17" x14ac:dyDescent="0.35">
      <c r="B187" s="5">
        <f t="shared" si="7"/>
        <v>9</v>
      </c>
      <c r="C187" s="1">
        <v>185</v>
      </c>
      <c r="D187" s="1">
        <v>3</v>
      </c>
      <c r="E187" s="5" t="str">
        <f t="shared" si="8"/>
        <v>Seas9Ep3</v>
      </c>
      <c r="F187" s="1" t="s">
        <v>747</v>
      </c>
      <c r="G187" s="1" t="s">
        <v>201</v>
      </c>
      <c r="H187" s="1" t="s">
        <v>201</v>
      </c>
      <c r="I187" s="1" t="s">
        <v>1527</v>
      </c>
      <c r="J187" s="4">
        <v>8.6999999999999993</v>
      </c>
      <c r="K187" s="5" t="str">
        <f>VLOOKUP($C187,RawSummariesData!$E$2:$S$439,15,TRUE)</f>
        <v>With Dana Scully reassigned to the Quantico Training Academy, Doggett and Monica Reyes investigate their first X-File together—a series of satanic ritual killings.</v>
      </c>
      <c r="L187" s="5" t="str">
        <f t="array" ref="L187">IFERROR(INDEX(Keywords!$C$3:$C$26,MATCH(TRUE,ISNUMBER(SEARCH(Keywords!$B$3:$B$26,$K187)),0)),"'Monster of the Week'/Other")</f>
        <v>Murder</v>
      </c>
      <c r="M187" s="5" t="str">
        <f t="shared" si="6"/>
        <v>Mulder is not here</v>
      </c>
      <c r="N187" s="2" t="s">
        <v>1804</v>
      </c>
      <c r="O187" s="2" t="s">
        <v>1944</v>
      </c>
      <c r="P187" s="4">
        <f>VLOOKUP($O187,Coordinates!$B$1:$D$146,2,FALSE)</f>
        <v>39.048712000000002</v>
      </c>
      <c r="Q187" s="4">
        <f>VLOOKUP($O187,Coordinates!$B$1:$D$146,3,FALSE)</f>
        <v>-80.474002999999996</v>
      </c>
    </row>
    <row r="188" spans="2:17" x14ac:dyDescent="0.35">
      <c r="B188" s="5">
        <f t="shared" si="7"/>
        <v>9</v>
      </c>
      <c r="C188" s="1">
        <v>186</v>
      </c>
      <c r="D188" s="1">
        <v>4</v>
      </c>
      <c r="E188" s="5" t="str">
        <f t="shared" si="8"/>
        <v>Seas9Ep4</v>
      </c>
      <c r="F188" s="1" t="s">
        <v>751</v>
      </c>
      <c r="G188" s="1" t="s">
        <v>677</v>
      </c>
      <c r="H188" s="1" t="s">
        <v>723</v>
      </c>
      <c r="I188" s="1" t="s">
        <v>1528</v>
      </c>
      <c r="J188" s="4">
        <v>8.9</v>
      </c>
      <c r="K188" s="5" t="str">
        <f>VLOOKUP($C188,RawSummariesData!$E$2:$S$439,15,TRUE)</f>
        <v>A vicious murderer threatens Doggett and Reyes and then vanishes. Doggett is shot and Brad Follmer discovers that Reyes' gun was used.</v>
      </c>
      <c r="L188" s="5" t="str">
        <f t="array" ref="L188">IFERROR(INDEX(Keywords!$C$3:$C$26,MATCH(TRUE,ISNUMBER(SEARCH(Keywords!$B$3:$B$26,$K188)),0)),"'Monster of the Week'/Other")</f>
        <v>Murder</v>
      </c>
      <c r="M188" s="5" t="str">
        <f t="shared" si="6"/>
        <v>Mulder is not here</v>
      </c>
      <c r="N188" s="2" t="s">
        <v>1641</v>
      </c>
      <c r="O188" s="2" t="s">
        <v>1835</v>
      </c>
      <c r="P188" s="4">
        <f>VLOOKUP($O188,Coordinates!$B$1:$D$146,2,FALSE)</f>
        <v>38.521521999999997</v>
      </c>
      <c r="Q188" s="4">
        <f>VLOOKUP($O188,Coordinates!$B$1:$D$146,3,FALSE)</f>
        <v>-77.290604999999999</v>
      </c>
    </row>
    <row r="189" spans="2:17" x14ac:dyDescent="0.35">
      <c r="B189" s="5">
        <f t="shared" si="7"/>
        <v>9</v>
      </c>
      <c r="C189" s="1">
        <v>187</v>
      </c>
      <c r="D189" s="1">
        <v>5</v>
      </c>
      <c r="E189" s="5" t="str">
        <f t="shared" si="8"/>
        <v>Seas9Ep5</v>
      </c>
      <c r="F189" s="1" t="s">
        <v>755</v>
      </c>
      <c r="G189" s="1" t="s">
        <v>186</v>
      </c>
      <c r="H189" s="1" t="s">
        <v>756</v>
      </c>
      <c r="I189" s="1" t="s">
        <v>1529</v>
      </c>
      <c r="J189" s="4">
        <v>9.9</v>
      </c>
      <c r="K189" s="5" t="str">
        <f>VLOOKUP($C189,RawSummariesData!$E$2:$S$439,15,TRUE)</f>
        <v>Scully, Doggett and Reyes investigate when a teenager dies while performing a daredevil feat for a television show, but his death is soon revealed to be caused by a disturbing family secret.</v>
      </c>
      <c r="L189" s="5" t="str">
        <f t="array" ref="L189">IFERROR(INDEX(Keywords!$C$3:$C$26,MATCH(TRUE,ISNUMBER(SEARCH(Keywords!$B$3:$B$26,$K189)),0)),"'Monster of the Week'/Other")</f>
        <v>'Monster of the Week'/Other</v>
      </c>
      <c r="M189" s="5" t="str">
        <f t="shared" si="6"/>
        <v>Mulder is not here</v>
      </c>
      <c r="N189" s="2" t="s">
        <v>1805</v>
      </c>
      <c r="O189" s="2" t="s">
        <v>1945</v>
      </c>
      <c r="P189" s="4">
        <f>VLOOKUP($O189,Coordinates!$B$1:$D$146,2,FALSE)</f>
        <v>34.1511</v>
      </c>
      <c r="Q189" s="4">
        <f>VLOOKUP($O189,Coordinates!$B$1:$D$146,3,FALSE)</f>
        <v>-118.448303</v>
      </c>
    </row>
    <row r="190" spans="2:17" x14ac:dyDescent="0.35">
      <c r="B190" s="5">
        <f t="shared" si="7"/>
        <v>9</v>
      </c>
      <c r="C190" s="1">
        <v>188</v>
      </c>
      <c r="D190" s="1">
        <v>6</v>
      </c>
      <c r="E190" s="5" t="str">
        <f t="shared" si="8"/>
        <v>Seas9Ep6</v>
      </c>
      <c r="F190" s="1" t="s">
        <v>760</v>
      </c>
      <c r="G190" s="1" t="s">
        <v>677</v>
      </c>
      <c r="H190" s="1" t="s">
        <v>417</v>
      </c>
      <c r="I190" s="1" t="s">
        <v>1530</v>
      </c>
      <c r="J190" s="4">
        <v>8.4</v>
      </c>
      <c r="K190" s="5" t="str">
        <f>VLOOKUP($C190,RawSummariesData!$E$2:$S$439,15,TRUE)</f>
        <v>Scully is hopeful about reuniting with Mulder when a complete stranger offers new information about what drove him into hiding. Yet her trust in the stranger may place Mulder in even more danger. The tagline of this episode is "They're Watching."</v>
      </c>
      <c r="L190" s="5" t="str">
        <f t="array" ref="L190">IFERROR(INDEX(Keywords!$C$3:$C$26,MATCH(TRUE,ISNUMBER(SEARCH(Keywords!$B$3:$B$26,$K190)),0)),"'Monster of the Week'/Other")</f>
        <v>'Monster of the Week'/Other</v>
      </c>
      <c r="M190" s="5" t="str">
        <f t="shared" si="6"/>
        <v>Mulder is here</v>
      </c>
      <c r="N190" s="2" t="s">
        <v>1641</v>
      </c>
      <c r="O190" s="2" t="s">
        <v>1835</v>
      </c>
      <c r="P190" s="4">
        <f>VLOOKUP($O190,Coordinates!$B$1:$D$146,2,FALSE)</f>
        <v>38.521521999999997</v>
      </c>
      <c r="Q190" s="4">
        <f>VLOOKUP($O190,Coordinates!$B$1:$D$146,3,FALSE)</f>
        <v>-77.290604999999999</v>
      </c>
    </row>
    <row r="191" spans="2:17" x14ac:dyDescent="0.35">
      <c r="B191" s="5">
        <f t="shared" si="7"/>
        <v>9</v>
      </c>
      <c r="C191" s="1">
        <v>189</v>
      </c>
      <c r="D191" s="1">
        <v>7</v>
      </c>
      <c r="E191" s="5" t="str">
        <f t="shared" si="8"/>
        <v>Seas9Ep7</v>
      </c>
      <c r="F191" s="1" t="s">
        <v>764</v>
      </c>
      <c r="G191" s="1" t="s">
        <v>765</v>
      </c>
      <c r="H191" s="1" t="s">
        <v>232</v>
      </c>
      <c r="I191" s="1" t="s">
        <v>1531</v>
      </c>
      <c r="J191" s="4">
        <v>8.6999999999999993</v>
      </c>
      <c r="K191" s="5" t="str">
        <f>VLOOKUP($C191,RawSummariesData!$E$2:$S$439,15,TRUE)</f>
        <v>With no knowledge of his identity or his past, Doggett is found wandering a dusty Mexican town. While he struggles to piece together his memory, he finds himself embroiled in a smuggling plot. Across the border Scully and Reyes attempt to find him.</v>
      </c>
      <c r="L191" s="5" t="str">
        <f t="array" ref="L191">IFERROR(INDEX(Keywords!$C$3:$C$26,MATCH(TRUE,ISNUMBER(SEARCH(Keywords!$B$3:$B$26,$K191)),0)),"'Monster of the Week'/Other")</f>
        <v>'Monster of the Week'/Other</v>
      </c>
      <c r="M191" s="5" t="str">
        <f t="shared" si="6"/>
        <v>Mulder is not here</v>
      </c>
      <c r="N191" s="2" t="s">
        <v>1806</v>
      </c>
      <c r="O191" s="2" t="s">
        <v>1946</v>
      </c>
      <c r="P191" s="4">
        <f>VLOOKUP($O191,Coordinates!$B$1:$D$146,2,FALSE)</f>
        <v>21.677040000000002</v>
      </c>
      <c r="Q191" s="4">
        <f>VLOOKUP($O191,Coordinates!$B$1:$D$146,3,FALSE)</f>
        <v>-102.58762</v>
      </c>
    </row>
    <row r="192" spans="2:17" x14ac:dyDescent="0.35">
      <c r="B192" s="5">
        <f t="shared" si="7"/>
        <v>9</v>
      </c>
      <c r="C192" s="1">
        <v>190</v>
      </c>
      <c r="D192" s="1">
        <v>8</v>
      </c>
      <c r="E192" s="5" t="str">
        <f t="shared" si="8"/>
        <v>Seas9Ep8</v>
      </c>
      <c r="F192" s="1" t="s">
        <v>769</v>
      </c>
      <c r="G192" s="1" t="s">
        <v>186</v>
      </c>
      <c r="H192" s="1" t="s">
        <v>478</v>
      </c>
      <c r="I192" s="1" t="s">
        <v>1532</v>
      </c>
      <c r="J192" s="4">
        <v>7.8</v>
      </c>
      <c r="K192" s="5" t="str">
        <f>VLOOKUP($C192,RawSummariesData!$E$2:$S$439,15,TRUE)</f>
        <v>Reyes takes the lead while investigating an X-File case surrounding a man found skinned alive. When she discovers that he had visions of a similar thing, she calls on Scully's expertise to help with the investigation.</v>
      </c>
      <c r="L192" s="5" t="str">
        <f t="array" ref="L192">IFERROR(INDEX(Keywords!$C$3:$C$26,MATCH(TRUE,ISNUMBER(SEARCH(Keywords!$B$3:$B$26,$K192)),0)),"'Monster of the Week'/Other")</f>
        <v>'Monster of the Week'/Other</v>
      </c>
      <c r="M192" s="5" t="str">
        <f t="shared" si="6"/>
        <v>Mulder might be here</v>
      </c>
      <c r="N192" s="2" t="s">
        <v>1807</v>
      </c>
      <c r="O192" s="2" t="s">
        <v>1947</v>
      </c>
      <c r="P192" s="4">
        <f>VLOOKUP($O192,Coordinates!$B$1:$D$146,2,FALSE)</f>
        <v>36.757784999999998</v>
      </c>
      <c r="Q192" s="4">
        <f>VLOOKUP($O192,Coordinates!$B$1:$D$146,3,FALSE)</f>
        <v>-77.847153000000006</v>
      </c>
    </row>
    <row r="193" spans="2:17" x14ac:dyDescent="0.35">
      <c r="B193" s="5">
        <f t="shared" si="7"/>
        <v>9</v>
      </c>
      <c r="C193" s="1">
        <v>191</v>
      </c>
      <c r="D193" s="1">
        <v>9</v>
      </c>
      <c r="E193" s="5" t="str">
        <f t="shared" si="8"/>
        <v>Seas9Ep9</v>
      </c>
      <c r="F193" s="1" t="s">
        <v>773</v>
      </c>
      <c r="G193" s="1" t="s">
        <v>186</v>
      </c>
      <c r="H193" s="1" t="s">
        <v>417</v>
      </c>
      <c r="I193" s="1" t="s">
        <v>1533</v>
      </c>
      <c r="J193" s="4">
        <v>9.6999999999999993</v>
      </c>
      <c r="K193" s="5" t="str">
        <f>VLOOKUP($C193,RawSummariesData!$E$2:$S$439,15,TRUE)</f>
        <v>When rubbings from the spaceship resurface, the FBI hides its investigation from the X-Files. Meanwhile, Scully is forced to take drastic measures when she discovers a threat to William.</v>
      </c>
      <c r="L193" s="5" t="str">
        <f t="array" ref="L193">IFERROR(INDEX(Keywords!$C$3:$C$26,MATCH(TRUE,ISNUMBER(SEARCH(Keywords!$B$3:$B$26,$K193)),0)),"'Monster of the Week'/Other")</f>
        <v>'Monster of the Week'/Other</v>
      </c>
      <c r="M193" s="5" t="str">
        <f t="shared" si="6"/>
        <v>Mulder might be here</v>
      </c>
      <c r="N193" s="2" t="s">
        <v>1808</v>
      </c>
      <c r="O193" s="2" t="s">
        <v>1948</v>
      </c>
      <c r="P193" s="4">
        <f>VLOOKUP($O193,Coordinates!$B$1:$D$146,2,FALSE)</f>
        <v>51.046362000000002</v>
      </c>
      <c r="Q193" s="4">
        <f>VLOOKUP($O193,Coordinates!$B$1:$D$146,3,FALSE)</f>
        <v>-114.05803</v>
      </c>
    </row>
    <row r="194" spans="2:17" x14ac:dyDescent="0.35">
      <c r="B194" s="5">
        <f t="shared" si="7"/>
        <v>9</v>
      </c>
      <c r="C194" s="1">
        <v>192</v>
      </c>
      <c r="D194" s="1">
        <v>10</v>
      </c>
      <c r="E194" s="5" t="str">
        <f t="shared" si="8"/>
        <v>Seas9Ep10</v>
      </c>
      <c r="F194" s="1" t="s">
        <v>777</v>
      </c>
      <c r="G194" s="1" t="s">
        <v>10</v>
      </c>
      <c r="H194" s="1" t="s">
        <v>417</v>
      </c>
      <c r="I194" s="1" t="s">
        <v>1534</v>
      </c>
      <c r="J194" s="4">
        <v>8.4</v>
      </c>
      <c r="K194" s="5" t="str">
        <f>VLOOKUP($C194,RawSummariesData!$E$2:$S$439,15,TRUE)</f>
        <v>Distrustful of both Skinner and Follmer, Scully circumvents the FBI's investigation into William's kidnapping and performs her own, assisted by Reyes and The Lone Gunmen.</v>
      </c>
      <c r="L194" s="5" t="str">
        <f t="array" ref="L194">IFERROR(INDEX(Keywords!$C$3:$C$26,MATCH(TRUE,ISNUMBER(SEARCH(Keywords!$B$3:$B$26,$K194)),0)),"'Monster of the Week'/Other")</f>
        <v>Secret Government</v>
      </c>
      <c r="M194" s="5" t="str">
        <f t="shared" si="6"/>
        <v>Mulder might be here</v>
      </c>
      <c r="N194" s="2" t="s">
        <v>1641</v>
      </c>
      <c r="O194" s="2" t="s">
        <v>1835</v>
      </c>
      <c r="P194" s="4">
        <f>VLOOKUP($O194,Coordinates!$B$1:$D$146,2,FALSE)</f>
        <v>38.521521999999997</v>
      </c>
      <c r="Q194" s="4">
        <f>VLOOKUP($O194,Coordinates!$B$1:$D$146,3,FALSE)</f>
        <v>-77.290604999999999</v>
      </c>
    </row>
    <row r="195" spans="2:17" x14ac:dyDescent="0.35">
      <c r="B195" s="5">
        <f t="shared" si="7"/>
        <v>9</v>
      </c>
      <c r="C195" s="1">
        <v>193</v>
      </c>
      <c r="D195" s="1">
        <v>11</v>
      </c>
      <c r="E195" s="5" t="str">
        <f t="shared" si="8"/>
        <v>Seas9Ep11</v>
      </c>
      <c r="F195" s="1" t="s">
        <v>780</v>
      </c>
      <c r="G195" s="1" t="s">
        <v>186</v>
      </c>
      <c r="H195" s="1" t="s">
        <v>723</v>
      </c>
      <c r="I195" s="1" t="s">
        <v>1535</v>
      </c>
      <c r="J195" s="4">
        <v>8</v>
      </c>
      <c r="K195" s="5" t="str">
        <f>VLOOKUP($C195,RawSummariesData!$E$2:$S$439,15,TRUE)</f>
        <v>Awakening in a surreal hospital—which a companion believes to be Death's Waiting Room—after being hit by a car, a comatose Reyes struggles to wake herself up before her organ donor card is acted upon.</v>
      </c>
      <c r="L195" s="5" t="str">
        <f t="array" ref="L195">IFERROR(INDEX(Keywords!$C$3:$C$26,MATCH(TRUE,ISNUMBER(SEARCH(Keywords!$B$3:$B$26,$K195)),0)),"'Monster of the Week'/Other")</f>
        <v>'Monster of the Week'/Other</v>
      </c>
      <c r="M195" s="5" t="str">
        <f t="shared" ref="M195:M220" si="9">IF(ISNUMBER(SEARCH("Dogget",K195))=TRUE,"Mulder is not here",IF(ISNUMBER(SEARCH("Mulder",K195))=TRUE,"Mulder is here","Mulder might be here"))</f>
        <v>Mulder might be here</v>
      </c>
      <c r="N195" s="2" t="s">
        <v>1641</v>
      </c>
      <c r="O195" s="2" t="s">
        <v>1835</v>
      </c>
      <c r="P195" s="4">
        <f>VLOOKUP($O195,Coordinates!$B$1:$D$146,2,FALSE)</f>
        <v>38.521521999999997</v>
      </c>
      <c r="Q195" s="4">
        <f>VLOOKUP($O195,Coordinates!$B$1:$D$146,3,FALSE)</f>
        <v>-77.290604999999999</v>
      </c>
    </row>
    <row r="196" spans="2:17" x14ac:dyDescent="0.35">
      <c r="B196" s="5">
        <f t="shared" ref="B196:B204" si="10">IF(D196=1,B195+1,B195)</f>
        <v>9</v>
      </c>
      <c r="C196" s="1">
        <v>194</v>
      </c>
      <c r="D196" s="1">
        <v>12</v>
      </c>
      <c r="E196" s="5" t="str">
        <f t="shared" ref="E196:E220" si="11">"Seas"&amp;B196&amp;"Ep"&amp;D196</f>
        <v>Seas9Ep12</v>
      </c>
      <c r="F196" s="1" t="s">
        <v>784</v>
      </c>
      <c r="G196" s="1" t="s">
        <v>270</v>
      </c>
      <c r="H196" s="1" t="s">
        <v>270</v>
      </c>
      <c r="I196" s="1" t="s">
        <v>1536</v>
      </c>
      <c r="J196" s="4">
        <v>7.3</v>
      </c>
      <c r="K196" s="5" t="str">
        <f>VLOOKUP($C196,RawSummariesData!$E$2:$S$439,15,TRUE)</f>
        <v>Doggett is determined to find an error in the DNA evidence that freed the convicted "Screwdriver Killer", whom he nearly caught in the act 13 years earlier.</v>
      </c>
      <c r="L196" s="5" t="str">
        <f t="array" ref="L196">IFERROR(INDEX(Keywords!$C$3:$C$26,MATCH(TRUE,ISNUMBER(SEARCH(Keywords!$B$3:$B$26,$K196)),0)),"'Monster of the Week'/Other")</f>
        <v>Murder</v>
      </c>
      <c r="M196" s="5" t="str">
        <f t="shared" si="9"/>
        <v>Mulder is not here</v>
      </c>
      <c r="N196" s="2" t="s">
        <v>1821</v>
      </c>
      <c r="O196" s="2" t="s">
        <v>1961</v>
      </c>
      <c r="P196" s="4">
        <f>VLOOKUP($O196,Coordinates!$B$1:$D$146,2,FALSE)</f>
        <v>40.713054</v>
      </c>
      <c r="Q196" s="4">
        <f>VLOOKUP($O196,Coordinates!$B$1:$D$146,3,FALSE)</f>
        <v>-74.007227999999998</v>
      </c>
    </row>
    <row r="197" spans="2:17" x14ac:dyDescent="0.35">
      <c r="B197" s="5">
        <f t="shared" si="10"/>
        <v>9</v>
      </c>
      <c r="C197" s="1">
        <v>195</v>
      </c>
      <c r="D197" s="1">
        <v>13</v>
      </c>
      <c r="E197" s="5" t="str">
        <f t="shared" si="11"/>
        <v>Seas9Ep13</v>
      </c>
      <c r="F197" s="1" t="s">
        <v>788</v>
      </c>
      <c r="G197" s="1" t="s">
        <v>10</v>
      </c>
      <c r="H197" s="1" t="s">
        <v>10</v>
      </c>
      <c r="I197" s="1" t="s">
        <v>1537</v>
      </c>
      <c r="J197" s="4">
        <v>9.1</v>
      </c>
      <c r="K197" s="5" t="str">
        <f>VLOOKUP($C197,RawSummariesData!$E$2:$S$439,15,TRUE)</f>
        <v>In the race to catch a serial killer, Scully and Reyes find themselves relying on numerology, their powers of deduction, and a mysterious, card-playing stranger.</v>
      </c>
      <c r="L197" s="5" t="str">
        <f t="array" ref="L197">IFERROR(INDEX(Keywords!$C$3:$C$26,MATCH(TRUE,ISNUMBER(SEARCH(Keywords!$B$3:$B$26,$K197)),0)),"'Monster of the Week'/Other")</f>
        <v>Murder</v>
      </c>
      <c r="M197" s="5" t="str">
        <f t="shared" si="9"/>
        <v>Mulder might be here</v>
      </c>
      <c r="N197" s="2" t="s">
        <v>1641</v>
      </c>
      <c r="O197" s="2" t="s">
        <v>1835</v>
      </c>
      <c r="P197" s="4">
        <f>VLOOKUP($O197,Coordinates!$B$1:$D$146,2,FALSE)</f>
        <v>38.521521999999997</v>
      </c>
      <c r="Q197" s="4">
        <f>VLOOKUP($O197,Coordinates!$B$1:$D$146,3,FALSE)</f>
        <v>-77.290604999999999</v>
      </c>
    </row>
    <row r="198" spans="2:17" x14ac:dyDescent="0.35">
      <c r="B198" s="5">
        <f t="shared" si="10"/>
        <v>9</v>
      </c>
      <c r="C198" s="1">
        <v>196</v>
      </c>
      <c r="D198" s="1">
        <v>14</v>
      </c>
      <c r="E198" s="5" t="str">
        <f t="shared" si="11"/>
        <v>Seas9Ep14</v>
      </c>
      <c r="F198" s="1" t="s">
        <v>792</v>
      </c>
      <c r="G198" s="1" t="s">
        <v>793</v>
      </c>
      <c r="H198" s="1" t="s">
        <v>756</v>
      </c>
      <c r="I198" s="1" t="s">
        <v>1538</v>
      </c>
      <c r="J198" s="4">
        <v>8.1999999999999993</v>
      </c>
      <c r="K198" s="5" t="str">
        <f>VLOOKUP($C198,RawSummariesData!$E$2:$S$439,15,TRUE)</f>
        <v>Special agent Leyla Harrison takes Reyes and Doggett on a drive into the mountains after a woman stabs herself repeatedly and her widowed husband refuses to let anyone see their son.</v>
      </c>
      <c r="L198" s="5" t="str">
        <f t="array" ref="L198">IFERROR(INDEX(Keywords!$C$3:$C$26,MATCH(TRUE,ISNUMBER(SEARCH(Keywords!$B$3:$B$26,$K198)),0)),"'Monster of the Week'/Other")</f>
        <v>'Monster of the Week'/Other</v>
      </c>
      <c r="M198" s="5" t="str">
        <f t="shared" si="9"/>
        <v>Mulder is not here</v>
      </c>
      <c r="N198" s="2" t="s">
        <v>1809</v>
      </c>
      <c r="O198" s="2" t="s">
        <v>1949</v>
      </c>
      <c r="P198" s="4">
        <f>VLOOKUP($O198,Coordinates!$B$1:$D$146,2,FALSE)</f>
        <v>39.848902000000002</v>
      </c>
      <c r="Q198" s="4">
        <f>VLOOKUP($O198,Coordinates!$B$1:$D$146,3,FALSE)</f>
        <v>-78.793372000000005</v>
      </c>
    </row>
    <row r="199" spans="2:17" x14ac:dyDescent="0.35">
      <c r="B199" s="5">
        <f t="shared" si="10"/>
        <v>9</v>
      </c>
      <c r="C199" s="1">
        <v>197</v>
      </c>
      <c r="D199" s="1">
        <v>15</v>
      </c>
      <c r="E199" s="5" t="str">
        <f t="shared" si="11"/>
        <v>Seas9Ep15</v>
      </c>
      <c r="F199" s="1" t="s">
        <v>797</v>
      </c>
      <c r="G199" s="1" t="s">
        <v>430</v>
      </c>
      <c r="H199" s="1" t="s">
        <v>396</v>
      </c>
      <c r="I199" s="1" t="s">
        <v>1539</v>
      </c>
      <c r="J199" s="4">
        <v>8.6</v>
      </c>
      <c r="K199" s="5" t="str">
        <f>VLOOKUP($C199,RawSummariesData!$E$2:$S$439,15,TRUE)</f>
        <v>When Morris Fletcher approaches the agents with information related to the "Super Soldiers", they turn to The Lone Gunmen. But the Gunmen are already knee-deep in a bio-terrorist's plot which has links to the mysterious Yves Adele Harlow.</v>
      </c>
      <c r="L199" s="5" t="str">
        <f t="array" ref="L199">IFERROR(INDEX(Keywords!$C$3:$C$26,MATCH(TRUE,ISNUMBER(SEARCH(Keywords!$B$3:$B$26,$K199)),0)),"'Monster of the Week'/Other")</f>
        <v>Secret Government</v>
      </c>
      <c r="M199" s="5" t="str">
        <f t="shared" si="9"/>
        <v>Mulder might be here</v>
      </c>
      <c r="N199" s="2" t="s">
        <v>1810</v>
      </c>
      <c r="O199" s="2" t="s">
        <v>1950</v>
      </c>
      <c r="P199" s="4">
        <f>VLOOKUP($O199,Coordinates!$B$1:$D$146,2,FALSE)</f>
        <v>25.792235999999999</v>
      </c>
      <c r="Q199" s="4">
        <f>VLOOKUP($O199,Coordinates!$B$1:$D$146,3,FALSE)</f>
        <v>-80.134851999999995</v>
      </c>
    </row>
    <row r="200" spans="2:17" x14ac:dyDescent="0.35">
      <c r="B200" s="5">
        <f t="shared" si="10"/>
        <v>9</v>
      </c>
      <c r="C200" s="1">
        <v>198</v>
      </c>
      <c r="D200" s="1">
        <v>16</v>
      </c>
      <c r="E200" s="5" t="str">
        <f t="shared" si="11"/>
        <v>Seas9Ep16</v>
      </c>
      <c r="F200" s="1" t="s">
        <v>801</v>
      </c>
      <c r="G200" s="1" t="s">
        <v>533</v>
      </c>
      <c r="H200" s="2" t="s">
        <v>1562</v>
      </c>
      <c r="I200" s="1" t="s">
        <v>1540</v>
      </c>
      <c r="J200" s="4">
        <v>9.3000000000000007</v>
      </c>
      <c r="K200" s="5" t="str">
        <f>VLOOKUP($C200,RawSummariesData!$E$2:$S$439,15,TRUE)</f>
        <v>Doggett finds a strange, disfigured man in the X-Files office and, on a whim of Scully's, they test his DNA. The surprising answers they find become even more surprising when William's life is put on the line.</v>
      </c>
      <c r="L200" s="5" t="str">
        <f t="array" ref="L200">IFERROR(INDEX(Keywords!$C$3:$C$26,MATCH(TRUE,ISNUMBER(SEARCH(Keywords!$B$3:$B$26,$K200)),0)),"'Monster of the Week'/Other")</f>
        <v>'Monster of the Week'/Other</v>
      </c>
      <c r="M200" s="5" t="str">
        <f t="shared" si="9"/>
        <v>Mulder is not here</v>
      </c>
      <c r="N200" s="2" t="s">
        <v>1641</v>
      </c>
      <c r="O200" s="2" t="s">
        <v>1835</v>
      </c>
      <c r="P200" s="4">
        <f>VLOOKUP($O200,Coordinates!$B$1:$D$146,2,FALSE)</f>
        <v>38.521521999999997</v>
      </c>
      <c r="Q200" s="4">
        <f>VLOOKUP($O200,Coordinates!$B$1:$D$146,3,FALSE)</f>
        <v>-77.290604999999999</v>
      </c>
    </row>
    <row r="201" spans="2:17" x14ac:dyDescent="0.35">
      <c r="B201" s="5">
        <f t="shared" si="10"/>
        <v>9</v>
      </c>
      <c r="C201" s="1">
        <v>199</v>
      </c>
      <c r="D201" s="1">
        <v>17</v>
      </c>
      <c r="E201" s="5" t="str">
        <f t="shared" si="11"/>
        <v>Seas9Ep17</v>
      </c>
      <c r="F201" s="1" t="s">
        <v>806</v>
      </c>
      <c r="G201" s="1" t="s">
        <v>186</v>
      </c>
      <c r="H201" s="2" t="s">
        <v>1563</v>
      </c>
      <c r="I201" s="1" t="s">
        <v>1541</v>
      </c>
      <c r="J201" s="4">
        <v>7.8</v>
      </c>
      <c r="K201" s="5" t="str">
        <f>VLOOKUP($C201,RawSummariesData!$E$2:$S$439,15,TRUE)</f>
        <v>When one of Scully's students displays an inordinate ability to profile serial killers, his insights reopen the homicide case of Doggett's son, Luke.</v>
      </c>
      <c r="L201" s="5" t="str">
        <f t="array" ref="L201">IFERROR(INDEX(Keywords!$C$3:$C$26,MATCH(TRUE,ISNUMBER(SEARCH(Keywords!$B$3:$B$26,$K201)),0)),"'Monster of the Week'/Other")</f>
        <v>Murder</v>
      </c>
      <c r="M201" s="5" t="str">
        <f t="shared" si="9"/>
        <v>Mulder is not here</v>
      </c>
      <c r="N201" s="2" t="s">
        <v>1811</v>
      </c>
      <c r="O201" s="2" t="s">
        <v>1951</v>
      </c>
      <c r="P201" s="4">
        <f>VLOOKUP($O201,Coordinates!$B$1:$D$146,2,FALSE)</f>
        <v>44.886893000000001</v>
      </c>
      <c r="Q201" s="4">
        <f>VLOOKUP($O201,Coordinates!$B$1:$D$146,3,FALSE)</f>
        <v>-93.162131000000002</v>
      </c>
    </row>
    <row r="202" spans="2:17" x14ac:dyDescent="0.35">
      <c r="B202" s="5">
        <f t="shared" si="10"/>
        <v>9</v>
      </c>
      <c r="C202" s="1">
        <v>200</v>
      </c>
      <c r="D202" s="1">
        <v>18</v>
      </c>
      <c r="E202" s="5" t="str">
        <f t="shared" si="11"/>
        <v>Seas9Ep18</v>
      </c>
      <c r="F202" s="1" t="s">
        <v>810</v>
      </c>
      <c r="G202" s="1" t="s">
        <v>232</v>
      </c>
      <c r="H202" s="1" t="s">
        <v>232</v>
      </c>
      <c r="I202" s="1" t="s">
        <v>1542</v>
      </c>
      <c r="J202" s="4">
        <v>10.4</v>
      </c>
      <c r="K202" s="5" t="str">
        <f>VLOOKUP($C202,RawSummariesData!$E$2:$S$439,15,TRUE)</f>
        <v>Doggett, Reyes, Scully and Skinner stumble on to a bizarre homicide case where the main suspect is Oliver Martin, a man with an unusual obsession with The Brady Bunch.</v>
      </c>
      <c r="L202" s="5" t="str">
        <f t="array" ref="L202">IFERROR(INDEX(Keywords!$C$3:$C$26,MATCH(TRUE,ISNUMBER(SEARCH(Keywords!$B$3:$B$26,$K202)),0)),"'Monster of the Week'/Other")</f>
        <v>'Monster of the Week'/Other</v>
      </c>
      <c r="M202" s="5" t="str">
        <f t="shared" si="9"/>
        <v>Mulder is not here</v>
      </c>
      <c r="N202" s="2" t="s">
        <v>1812</v>
      </c>
      <c r="O202" s="2" t="s">
        <v>1952</v>
      </c>
      <c r="P202" s="4">
        <f>VLOOKUP($O202,Coordinates!$B$1:$D$146,2,FALSE)</f>
        <v>34.186698999999997</v>
      </c>
      <c r="Q202" s="4">
        <f>VLOOKUP($O202,Coordinates!$B$1:$D$146,3,FALSE)</f>
        <v>-118.448097</v>
      </c>
    </row>
    <row r="203" spans="2:17" x14ac:dyDescent="0.35">
      <c r="B203" s="5">
        <f t="shared" si="10"/>
        <v>9</v>
      </c>
      <c r="C203" s="1">
        <v>201</v>
      </c>
      <c r="D203" s="2">
        <v>19</v>
      </c>
      <c r="E203" s="5" t="str">
        <f t="shared" si="11"/>
        <v>Seas9Ep19</v>
      </c>
      <c r="F203" s="1" t="s">
        <v>814</v>
      </c>
      <c r="G203" s="1" t="s">
        <v>186</v>
      </c>
      <c r="H203" s="1" t="s">
        <v>10</v>
      </c>
      <c r="I203" s="1" t="s">
        <v>1543</v>
      </c>
      <c r="J203" s="4">
        <v>13.25</v>
      </c>
      <c r="K203" s="5" t="str">
        <f>VLOOKUP($C203,RawSummariesData!$E$2:$S$439,15,TRUE)</f>
        <v>After not knowing Mulder's whereabouts for the last year, Skinner and Scully learn he's being held for the homicide of a military man he couldn't possibly have killed: Knowle Rohrer, one of the government's secret "Super Soldiers." Mulder breaks out of prison with the help of Skinner, Reyes, Doggett, Scully and Alvin Kersh. Mulder and Scully travel to New Mexico where Black helicopters destroy an Anasazi cliff dwelling ruin along with the Cigarette Smoking Man.</v>
      </c>
      <c r="L203" s="5" t="str">
        <f t="array" ref="L203">IFERROR(INDEX(Keywords!$C$3:$C$26,MATCH(TRUE,ISNUMBER(SEARCH(Keywords!$B$3:$B$26,$K203)),0)),"'Monster of the Week'/Other")</f>
        <v>Secret Government</v>
      </c>
      <c r="M203" s="5" t="str">
        <f t="shared" si="9"/>
        <v>Mulder is not here</v>
      </c>
      <c r="N203" s="2" t="s">
        <v>1813</v>
      </c>
      <c r="O203" s="2" t="s">
        <v>1953</v>
      </c>
      <c r="P203" s="4">
        <f>VLOOKUP($O203,Coordinates!$B$1:$D$146,2,FALSE)</f>
        <v>39.014000000000003</v>
      </c>
      <c r="Q203" s="4">
        <f>VLOOKUP($O203,Coordinates!$B$1:$D$146,3,FALSE)</f>
        <v>-77.962090000000003</v>
      </c>
    </row>
    <row r="204" spans="2:17" s="1" customFormat="1" x14ac:dyDescent="0.35">
      <c r="B204" s="5">
        <f t="shared" si="10"/>
        <v>9</v>
      </c>
      <c r="C204" s="1">
        <v>202</v>
      </c>
      <c r="D204" s="2">
        <v>20</v>
      </c>
      <c r="E204" s="5" t="str">
        <f t="shared" si="11"/>
        <v>Seas9Ep20</v>
      </c>
      <c r="F204" s="1" t="s">
        <v>814</v>
      </c>
      <c r="G204" s="1" t="s">
        <v>186</v>
      </c>
      <c r="H204" s="1" t="s">
        <v>10</v>
      </c>
      <c r="I204" s="1" t="s">
        <v>1543</v>
      </c>
      <c r="J204" s="4">
        <v>13.25</v>
      </c>
      <c r="K204" s="5" t="str">
        <f>VLOOKUP($C204,RawSummariesData!$E$2:$S$439,15,TRUE)</f>
        <v>After not knowing Mulder's whereabouts for the last year, Skinner and Scully learn he's being held for the homicide of a military man he couldn't possibly have killed: Knowle Rohrer, one of the government's secret "Super Soldiers." Mulder breaks out of prison with the help of Skinner, Reyes, Doggett, Scully and Alvin Kersh. Mulder and Scully travel to New Mexico where Black helicopters destroy an Anasazi cliff dwelling ruin along with the Cigarette Smoking Man.</v>
      </c>
      <c r="L204" s="5" t="str">
        <f t="array" ref="L204">IFERROR(INDEX(Keywords!$C$3:$C$26,MATCH(TRUE,ISNUMBER(SEARCH(Keywords!$B$3:$B$26,$K204)),0)),"'Monster of the Week'/Other")</f>
        <v>Secret Government</v>
      </c>
      <c r="M204" s="5" t="str">
        <f t="shared" si="9"/>
        <v>Mulder is not here</v>
      </c>
      <c r="N204" s="2" t="s">
        <v>1813</v>
      </c>
      <c r="O204" s="2" t="s">
        <v>1953</v>
      </c>
      <c r="P204" s="4">
        <f>VLOOKUP($O204,Coordinates!$B$1:$D$146,2,FALSE)</f>
        <v>39.014000000000003</v>
      </c>
      <c r="Q204" s="4">
        <f>VLOOKUP($O204,Coordinates!$B$1:$D$146,3,FALSE)</f>
        <v>-77.962090000000003</v>
      </c>
    </row>
    <row r="205" spans="2:17" x14ac:dyDescent="0.35">
      <c r="B205" s="5">
        <f>IF(D205=1,B203+1,B203)</f>
        <v>10</v>
      </c>
      <c r="C205" s="1">
        <v>203</v>
      </c>
      <c r="D205" s="1">
        <v>1</v>
      </c>
      <c r="E205" s="5" t="str">
        <f t="shared" si="11"/>
        <v>Seas10Ep1</v>
      </c>
      <c r="F205" s="1" t="s">
        <v>818</v>
      </c>
      <c r="G205" s="1" t="s">
        <v>10</v>
      </c>
      <c r="H205" s="1" t="s">
        <v>10</v>
      </c>
      <c r="I205" s="1" t="s">
        <v>1544</v>
      </c>
      <c r="J205" s="4">
        <v>16.190000000000001</v>
      </c>
      <c r="K205" s="5" t="str">
        <f>VLOOKUP($C205,RawSummariesData!$E$2:$S$439,15,TRUE)</f>
        <v>Mulder is contacted by Scully at the behest of FBI Assistant Director Walter Skinner, who wants him to meet a right-wing online webcaster named Tad O'Malley. O'Malley claims that the idea of an alien invasion is just a smoke-screen for nefarious government doings, and he claims to have proof.</v>
      </c>
      <c r="L205" s="5" t="str">
        <f t="array" ref="L205">IFERROR(INDEX(Keywords!$C$3:$C$26,MATCH(TRUE,ISNUMBER(SEARCH(Keywords!$B$3:$B$26,$K205)),0)),"'Monster of the Week'/Other")</f>
        <v>Secret Government</v>
      </c>
      <c r="M205" s="5" t="str">
        <f t="shared" si="9"/>
        <v>Mulder is here</v>
      </c>
      <c r="N205" s="2" t="s">
        <v>1814</v>
      </c>
      <c r="O205" s="2" t="s">
        <v>1954</v>
      </c>
      <c r="P205" s="4">
        <f>VLOOKUP($O205,Coordinates!$B$1:$D$146,2,FALSE)</f>
        <v>37.791688000000001</v>
      </c>
      <c r="Q205" s="4">
        <f>VLOOKUP($O205,Coordinates!$B$1:$D$146,3,FALSE)</f>
        <v>-79.879121999999995</v>
      </c>
    </row>
    <row r="206" spans="2:17" x14ac:dyDescent="0.35">
      <c r="B206" s="5">
        <f t="shared" ref="B206:B220" si="12">IF(D206=1,B205+1,B205)</f>
        <v>10</v>
      </c>
      <c r="C206" s="1">
        <v>204</v>
      </c>
      <c r="D206" s="1">
        <v>2</v>
      </c>
      <c r="E206" s="5" t="str">
        <f t="shared" si="11"/>
        <v>Seas10Ep2</v>
      </c>
      <c r="F206" s="1" t="s">
        <v>822</v>
      </c>
      <c r="G206" s="1" t="s">
        <v>375</v>
      </c>
      <c r="H206" s="1" t="s">
        <v>375</v>
      </c>
      <c r="I206" s="1" t="s">
        <v>1545</v>
      </c>
      <c r="J206" s="4">
        <v>9.67</v>
      </c>
      <c r="K206" s="5" t="str">
        <f>VLOOKUP($C206,RawSummariesData!$E$2:$S$439,15,TRUE)</f>
        <v>With the X-Files now re-opened, Mulder and Scully are assigned to investigate the mysterious suicide death of a geneticist. Their search leads them to a research facility where extreme genetic experimentation has bred subjects possessing strange powers.</v>
      </c>
      <c r="L206" s="5" t="str">
        <f t="array" ref="L206">IFERROR(INDEX(Keywords!$C$3:$C$26,MATCH(TRUE,ISNUMBER(SEARCH(Keywords!$B$3:$B$26,$K206)),0)),"'Monster of the Week'/Other")</f>
        <v>'Monster of the Week'/Other</v>
      </c>
      <c r="M206" s="5" t="str">
        <f t="shared" si="9"/>
        <v>Mulder is here</v>
      </c>
      <c r="N206" s="2" t="s">
        <v>1761</v>
      </c>
      <c r="O206" s="2" t="s">
        <v>1903</v>
      </c>
      <c r="P206" s="4">
        <f>VLOOKUP($O206,Coordinates!$B$1:$D$146,2,FALSE)</f>
        <v>38.892062000000003</v>
      </c>
      <c r="Q206" s="4">
        <f>VLOOKUP($O206,Coordinates!$B$1:$D$146,3,FALSE)</f>
        <v>-77.019912000000005</v>
      </c>
    </row>
    <row r="207" spans="2:17" x14ac:dyDescent="0.35">
      <c r="B207" s="5">
        <f t="shared" si="12"/>
        <v>10</v>
      </c>
      <c r="C207" s="1">
        <v>205</v>
      </c>
      <c r="D207" s="1">
        <v>3</v>
      </c>
      <c r="E207" s="5" t="str">
        <f t="shared" si="11"/>
        <v>Seas10Ep3</v>
      </c>
      <c r="F207" s="1" t="s">
        <v>826</v>
      </c>
      <c r="G207" s="1" t="s">
        <v>217</v>
      </c>
      <c r="H207" s="1" t="s">
        <v>217</v>
      </c>
      <c r="I207" s="1" t="s">
        <v>1546</v>
      </c>
      <c r="J207" s="4">
        <v>8.3699999999999992</v>
      </c>
      <c r="K207" s="5" t="str">
        <f>VLOOKUP($C207,RawSummariesData!$E$2:$S$439,15,TRUE)</f>
        <v>Mulder and Scully investigate mysterious killings seemingly perpetrated by a were-monster. Eventually, Mulder meets said "monster", a lizard-creature, who, after having been bitten by a human, turns into a human during the day.</v>
      </c>
      <c r="L207" s="5" t="str">
        <f t="array" ref="L207">IFERROR(INDEX(Keywords!$C$3:$C$26,MATCH(TRUE,ISNUMBER(SEARCH(Keywords!$B$3:$B$26,$K207)),0)),"'Monster of the Week'/Other")</f>
        <v>Murder</v>
      </c>
      <c r="M207" s="5" t="str">
        <f t="shared" si="9"/>
        <v>Mulder is here</v>
      </c>
      <c r="N207" s="2" t="s">
        <v>1815</v>
      </c>
      <c r="O207" s="2" t="s">
        <v>1955</v>
      </c>
      <c r="P207" s="4">
        <f>VLOOKUP($O207,Coordinates!$B$1:$D$146,2,FALSE)</f>
        <v>45.355389000000002</v>
      </c>
      <c r="Q207" s="4">
        <f>VLOOKUP($O207,Coordinates!$B$1:$D$146,3,FALSE)</f>
        <v>-122.841775</v>
      </c>
    </row>
    <row r="208" spans="2:17" x14ac:dyDescent="0.35">
      <c r="B208" s="5">
        <f t="shared" si="12"/>
        <v>10</v>
      </c>
      <c r="C208" s="1">
        <v>206</v>
      </c>
      <c r="D208" s="1">
        <v>4</v>
      </c>
      <c r="E208" s="5" t="str">
        <f t="shared" si="11"/>
        <v>Seas10Ep4</v>
      </c>
      <c r="F208" s="1" t="s">
        <v>830</v>
      </c>
      <c r="G208" s="1" t="s">
        <v>376</v>
      </c>
      <c r="H208" s="1" t="s">
        <v>376</v>
      </c>
      <c r="I208" s="1" t="s">
        <v>1547</v>
      </c>
      <c r="J208" s="4">
        <v>8.31</v>
      </c>
      <c r="K208" s="5" t="str">
        <f>VLOOKUP($C208,RawSummariesData!$E$2:$S$439,15,TRUE)</f>
        <v>Scully returns home to cope with a personal tragedy leaving Mulder to solve a homicide that doesn't seem to have been committed by human hands.</v>
      </c>
      <c r="L208" s="5" t="str">
        <f t="array" ref="L208">IFERROR(INDEX(Keywords!$C$3:$C$26,MATCH(TRUE,ISNUMBER(SEARCH(Keywords!$B$3:$B$26,$K208)),0)),"'Monster of the Week'/Other")</f>
        <v>'Monster of the Week'/Other</v>
      </c>
      <c r="M208" s="5" t="str">
        <f t="shared" si="9"/>
        <v>Mulder is here</v>
      </c>
      <c r="N208" s="2" t="s">
        <v>1632</v>
      </c>
      <c r="O208" s="2" t="s">
        <v>1826</v>
      </c>
      <c r="P208" s="4">
        <f>VLOOKUP($O208,Coordinates!$B$1:$D$146,2,FALSE)</f>
        <v>39.951061000000003</v>
      </c>
      <c r="Q208" s="4">
        <f>VLOOKUP($O208,Coordinates!$B$1:$D$146,3,FALSE)</f>
        <v>-75.165620000000004</v>
      </c>
    </row>
    <row r="209" spans="2:17" x14ac:dyDescent="0.35">
      <c r="B209" s="5">
        <f t="shared" si="12"/>
        <v>10</v>
      </c>
      <c r="C209" s="1">
        <v>207</v>
      </c>
      <c r="D209" s="1">
        <v>5</v>
      </c>
      <c r="E209" s="5" t="str">
        <f t="shared" si="11"/>
        <v>Seas10Ep5</v>
      </c>
      <c r="F209" s="1" t="s">
        <v>834</v>
      </c>
      <c r="G209" s="1" t="s">
        <v>10</v>
      </c>
      <c r="H209" s="1" t="s">
        <v>10</v>
      </c>
      <c r="I209" s="1" t="s">
        <v>1548</v>
      </c>
      <c r="J209" s="4">
        <v>7.07</v>
      </c>
      <c r="K209" s="5" t="str">
        <f>VLOOKUP($C209,RawSummariesData!$E$2:$S$439,15,TRUE)</f>
        <v>When an art gallery that's showing potentially offensive artwork is bombed, Mulder and Scully seek some way to communicate with the comatose bomber in order to prevent a future attack. Scully seeks answers from neuroscience and Mulder from mysticism.</v>
      </c>
      <c r="L209" s="5" t="str">
        <f t="array" ref="L209">IFERROR(INDEX(Keywords!$C$3:$C$26,MATCH(TRUE,ISNUMBER(SEARCH(Keywords!$B$3:$B$26,$K209)),0)),"'Monster of the Week'/Other")</f>
        <v>'Monster of the Week'/Other</v>
      </c>
      <c r="M209" s="5" t="str">
        <f t="shared" si="9"/>
        <v>Mulder is here</v>
      </c>
      <c r="N209" s="2" t="s">
        <v>1816</v>
      </c>
      <c r="O209" s="2" t="s">
        <v>1956</v>
      </c>
      <c r="P209" s="4">
        <f>VLOOKUP($O209,Coordinates!$B$1:$D$146,2,FALSE)</f>
        <v>29.210991</v>
      </c>
      <c r="Q209" s="4">
        <f>VLOOKUP($O209,Coordinates!$B$1:$D$146,3,FALSE)</f>
        <v>-99.786769000000007</v>
      </c>
    </row>
    <row r="210" spans="2:17" x14ac:dyDescent="0.35">
      <c r="B210" s="5">
        <f t="shared" si="12"/>
        <v>10</v>
      </c>
      <c r="C210" s="1">
        <v>208</v>
      </c>
      <c r="D210" s="1">
        <v>6</v>
      </c>
      <c r="E210" s="5" t="str">
        <f t="shared" si="11"/>
        <v>Seas10Ep6</v>
      </c>
      <c r="F210" s="1" t="s">
        <v>838</v>
      </c>
      <c r="G210" s="1" t="s">
        <v>10</v>
      </c>
      <c r="H210" s="2" t="s">
        <v>1564</v>
      </c>
      <c r="I210" s="1" t="s">
        <v>1549</v>
      </c>
      <c r="J210" s="4">
        <v>7.6</v>
      </c>
      <c r="K210" s="5" t="str">
        <f>VLOOKUP($C210,RawSummariesData!$E$2:$S$439,15,TRUE)</f>
        <v>The investigations that Mulder and Scully previously began with conspiracy theorist Tad Oâ€™Malley have awakened powerful enemies. A widespread panic begins as people all over the country suddenly start falling gravely ill, and Scully must look within to try and find a cure. Meanwhile, Mulder confronts the man whom he believes to be behind it all, but another figure from Mulder and Scullyâ€™s past may prove to be the key to their salvation.</v>
      </c>
      <c r="L210" s="5" t="str">
        <f t="array" ref="L210">IFERROR(INDEX(Keywords!$C$3:$C$26,MATCH(TRUE,ISNUMBER(SEARCH(Keywords!$B$3:$B$26,$K210)),0)),"'Monster of the Week'/Other")</f>
        <v>'Monster of the Week'/Other</v>
      </c>
      <c r="M210" s="5" t="str">
        <f t="shared" si="9"/>
        <v>Mulder is here</v>
      </c>
      <c r="N210" s="2" t="s">
        <v>1761</v>
      </c>
      <c r="O210" s="2" t="s">
        <v>1903</v>
      </c>
      <c r="P210" s="4">
        <f>VLOOKUP($O210,Coordinates!$B$1:$D$146,2,FALSE)</f>
        <v>38.892062000000003</v>
      </c>
      <c r="Q210" s="4">
        <f>VLOOKUP($O210,Coordinates!$B$1:$D$146,3,FALSE)</f>
        <v>-77.019912000000005</v>
      </c>
    </row>
    <row r="211" spans="2:17" x14ac:dyDescent="0.35">
      <c r="B211" s="5">
        <f t="shared" si="12"/>
        <v>11</v>
      </c>
      <c r="C211" s="1">
        <v>209</v>
      </c>
      <c r="D211" s="1">
        <v>1</v>
      </c>
      <c r="E211" s="5" t="str">
        <f t="shared" si="11"/>
        <v>Seas11Ep1</v>
      </c>
      <c r="F211" s="1" t="s">
        <v>843</v>
      </c>
      <c r="G211" s="1" t="s">
        <v>10</v>
      </c>
      <c r="H211" s="1" t="s">
        <v>10</v>
      </c>
      <c r="I211" s="1" t="s">
        <v>1550</v>
      </c>
      <c r="J211" s="4">
        <v>5.15</v>
      </c>
      <c r="K211" s="5" t="str">
        <f>VLOOKUP($C211,RawSummariesData!$E$2:$S$439,15,TRUE)</f>
        <v>Scully is hospitalized after having a seizure brought on by a vision of the future that involved William, her and Mulder's son. Mulder sets out to investigate, inadvertently crossing paths with former Syndicate members Mr. Y and Erika Price, whose mission is to colonize the universe. Walter Skinner is detained by Monica Reyes and the Smoking Man, who offers protection against the coming human-alien war. Skinner seems only interested in helping Mulder and Scully, by looking for William. The Smoking Man reveals that he fathered William by pairing his DNA with aliens and impregnating Scully.</v>
      </c>
      <c r="L211" s="5" t="str">
        <f t="array" ref="L211">IFERROR(INDEX(Keywords!$C$3:$C$26,MATCH(TRUE,ISNUMBER(SEARCH(Keywords!$B$3:$B$26,$K211)),0)),"'Monster of the Week'/Other")</f>
        <v>Alien</v>
      </c>
      <c r="M211" s="5" t="str">
        <f t="shared" si="9"/>
        <v>Mulder is here</v>
      </c>
      <c r="N211" s="2" t="s">
        <v>1761</v>
      </c>
      <c r="O211" s="2" t="s">
        <v>1903</v>
      </c>
      <c r="P211" s="4">
        <f>VLOOKUP($O211,Coordinates!$B$1:$D$146,2,FALSE)</f>
        <v>38.892062000000003</v>
      </c>
      <c r="Q211" s="4">
        <f>VLOOKUP($O211,Coordinates!$B$1:$D$146,3,FALSE)</f>
        <v>-77.019912000000005</v>
      </c>
    </row>
    <row r="212" spans="2:17" x14ac:dyDescent="0.35">
      <c r="B212" s="5">
        <f t="shared" si="12"/>
        <v>11</v>
      </c>
      <c r="C212" s="1">
        <v>210</v>
      </c>
      <c r="D212" s="1">
        <v>2</v>
      </c>
      <c r="E212" s="5" t="str">
        <f t="shared" si="11"/>
        <v>Seas11Ep2</v>
      </c>
      <c r="F212" s="1" t="s">
        <v>847</v>
      </c>
      <c r="G212" s="1" t="s">
        <v>376</v>
      </c>
      <c r="H212" s="1" t="s">
        <v>376</v>
      </c>
      <c r="I212" s="1" t="s">
        <v>1551</v>
      </c>
      <c r="J212" s="4">
        <v>3.95</v>
      </c>
      <c r="K212" s="5" t="str">
        <f>VLOOKUP($C212,RawSummariesData!$E$2:$S$439,15,TRUE)</f>
        <v>Mulder and Scully are contacted by the virtual consciousness of Richard Langly, which is part of an NSA simulation designed to come to life when participants die. Langly asks his friends to shut down the program because the entities there have become digital slaves and their ideas are being harvested. Mulder discovers that Erika Price is responsible for the simulation and is using it to aid with her own agenda. He buys some time for Scully, who manages to turn off the simulation's servers, which later cannot be found once an FBI team returns to investigate.</v>
      </c>
      <c r="L212" s="5" t="str">
        <f t="array" ref="L212">IFERROR(INDEX(Keywords!$C$3:$C$26,MATCH(TRUE,ISNUMBER(SEARCH(Keywords!$B$3:$B$26,$K212)),0)),"'Monster of the Week'/Other")</f>
        <v>A.I.</v>
      </c>
      <c r="M212" s="5" t="str">
        <f t="shared" si="9"/>
        <v>Mulder is here</v>
      </c>
      <c r="N212" s="2" t="s">
        <v>1641</v>
      </c>
      <c r="O212" s="2" t="s">
        <v>1835</v>
      </c>
      <c r="P212" s="4">
        <f>VLOOKUP($O212,Coordinates!$B$1:$D$146,2,FALSE)</f>
        <v>38.521521999999997</v>
      </c>
      <c r="Q212" s="4">
        <f>VLOOKUP($O212,Coordinates!$B$1:$D$146,3,FALSE)</f>
        <v>-77.290604999999999</v>
      </c>
    </row>
    <row r="213" spans="2:17" x14ac:dyDescent="0.35">
      <c r="B213" s="5">
        <f t="shared" si="12"/>
        <v>11</v>
      </c>
      <c r="C213" s="1">
        <v>211</v>
      </c>
      <c r="D213" s="1">
        <v>3</v>
      </c>
      <c r="E213" s="5" t="str">
        <f t="shared" si="11"/>
        <v>Seas11Ep3</v>
      </c>
      <c r="F213" s="1" t="s">
        <v>851</v>
      </c>
      <c r="G213" s="1" t="s">
        <v>852</v>
      </c>
      <c r="H213" s="1" t="s">
        <v>10</v>
      </c>
      <c r="I213" s="1" t="s">
        <v>1552</v>
      </c>
      <c r="J213" s="4">
        <v>3.95</v>
      </c>
      <c r="K213" s="5" t="str">
        <f>VLOOKUP($C213,RawSummariesData!$E$2:$S$439,15,TRUE)</f>
        <v>Following up on several deaths in which the victims were being stalked by their doppelgÃ¤ngers, Mulder and Scully investigate the Poundstone twins, whose telepathic game of Hangman using people's names proves deadly.</v>
      </c>
      <c r="L213" s="5" t="str">
        <f t="array" ref="L213">IFERROR(INDEX(Keywords!$C$3:$C$26,MATCH(TRUE,ISNUMBER(SEARCH(Keywords!$B$3:$B$26,$K213)),0)),"'Monster of the Week'/Other")</f>
        <v>'Monster of the Week'/Other</v>
      </c>
      <c r="M213" s="5" t="str">
        <f t="shared" si="9"/>
        <v>Mulder is here</v>
      </c>
      <c r="N213" s="2" t="s">
        <v>1817</v>
      </c>
      <c r="O213" s="2" t="s">
        <v>1957</v>
      </c>
      <c r="P213" s="4">
        <f>VLOOKUP($O213,Coordinates!$B$1:$D$146,2,FALSE)</f>
        <v>37.296591999999997</v>
      </c>
      <c r="Q213" s="4">
        <f>VLOOKUP($O213,Coordinates!$B$1:$D$146,3,FALSE)</f>
        <v>-78.394282000000004</v>
      </c>
    </row>
    <row r="214" spans="2:17" x14ac:dyDescent="0.35">
      <c r="B214" s="5">
        <f t="shared" si="12"/>
        <v>11</v>
      </c>
      <c r="C214" s="1">
        <v>212</v>
      </c>
      <c r="D214" s="1">
        <v>4</v>
      </c>
      <c r="E214" s="5" t="str">
        <f t="shared" si="11"/>
        <v>Seas11Ep4</v>
      </c>
      <c r="F214" s="1" t="s">
        <v>856</v>
      </c>
      <c r="G214" s="1" t="s">
        <v>217</v>
      </c>
      <c r="H214" s="1" t="s">
        <v>217</v>
      </c>
      <c r="I214" s="1" t="s">
        <v>1553</v>
      </c>
      <c r="J214" s="4">
        <v>3.87</v>
      </c>
      <c r="K214" s="5" t="str">
        <f>VLOOKUP($C214,RawSummariesData!$E$2:$S$439,15,TRUE)</f>
        <v>Reginald Murgatroid covertly meets with Mulder and Scully to discuss the Mandela Effect, their perceived reality, and the origins of The X-Files, including his being part of their team.</v>
      </c>
      <c r="L214" s="5" t="str">
        <f t="array" ref="L214">IFERROR(INDEX(Keywords!$C$3:$C$26,MATCH(TRUE,ISNUMBER(SEARCH(Keywords!$B$3:$B$26,$K214)),0)),"'Monster of the Week'/Other")</f>
        <v>'Monster of the Week'/Other</v>
      </c>
      <c r="M214" s="5" t="str">
        <f t="shared" si="9"/>
        <v>Mulder is here</v>
      </c>
      <c r="N214" s="2" t="s">
        <v>1641</v>
      </c>
      <c r="O214" s="2" t="s">
        <v>1835</v>
      </c>
      <c r="P214" s="4">
        <f>VLOOKUP($O214,Coordinates!$B$1:$D$146,2,FALSE)</f>
        <v>38.521521999999997</v>
      </c>
      <c r="Q214" s="4">
        <f>VLOOKUP($O214,Coordinates!$B$1:$D$146,3,FALSE)</f>
        <v>-77.290604999999999</v>
      </c>
    </row>
    <row r="215" spans="2:17" x14ac:dyDescent="0.35">
      <c r="B215" s="5">
        <f t="shared" si="12"/>
        <v>11</v>
      </c>
      <c r="C215" s="1">
        <v>213</v>
      </c>
      <c r="D215" s="1">
        <v>5</v>
      </c>
      <c r="E215" s="5" t="str">
        <f t="shared" si="11"/>
        <v>Seas11Ep5</v>
      </c>
      <c r="F215" s="1" t="s">
        <v>860</v>
      </c>
      <c r="G215" s="1" t="s">
        <v>375</v>
      </c>
      <c r="H215" s="1" t="s">
        <v>375</v>
      </c>
      <c r="I215" s="1" t="s">
        <v>1554</v>
      </c>
      <c r="J215" s="4">
        <v>3.64</v>
      </c>
      <c r="K215" s="5" t="str">
        <f>VLOOKUP($C215,RawSummariesData!$E$2:$S$439,15,TRUE)</f>
        <v>Two teenagers attack one another, each believing the other is a monster; Scully experiences sleep paralysis. The two events are connected, leading Mulder and Scully to their son William.</v>
      </c>
      <c r="L215" s="5" t="str">
        <f t="array" ref="L215">IFERROR(INDEX(Keywords!$C$3:$C$26,MATCH(TRUE,ISNUMBER(SEARCH(Keywords!$B$3:$B$26,$K215)),0)),"'Monster of the Week'/Other")</f>
        <v>'Monster of the Week'/Other</v>
      </c>
      <c r="M215" s="5" t="str">
        <f t="shared" si="9"/>
        <v>Mulder is here</v>
      </c>
      <c r="N215" s="2" t="s">
        <v>1641</v>
      </c>
      <c r="O215" s="2" t="s">
        <v>1835</v>
      </c>
      <c r="P215" s="4">
        <f>VLOOKUP($O215,Coordinates!$B$1:$D$146,2,FALSE)</f>
        <v>38.521521999999997</v>
      </c>
      <c r="Q215" s="4">
        <f>VLOOKUP($O215,Coordinates!$B$1:$D$146,3,FALSE)</f>
        <v>-77.290604999999999</v>
      </c>
    </row>
    <row r="216" spans="2:17" x14ac:dyDescent="0.35">
      <c r="B216" s="5">
        <f t="shared" si="12"/>
        <v>11</v>
      </c>
      <c r="C216" s="1">
        <v>214</v>
      </c>
      <c r="D216" s="1">
        <v>6</v>
      </c>
      <c r="E216" s="5" t="str">
        <f t="shared" si="11"/>
        <v>Seas11Ep6</v>
      </c>
      <c r="F216" s="1" t="s">
        <v>864</v>
      </c>
      <c r="G216" s="1" t="s">
        <v>865</v>
      </c>
      <c r="H216" s="1" t="s">
        <v>866</v>
      </c>
      <c r="I216" s="1" t="s">
        <v>1555</v>
      </c>
      <c r="J216" s="4">
        <v>3.74</v>
      </c>
      <c r="K216" s="5" t="str">
        <f>VLOOKUP($C216,RawSummariesData!$E$2:$S$439,15,TRUE)</f>
        <v>Mulder and Scully travel to Mud Lick, a small town in rural Kentucky in search of Walter Skinner, who has disappeared without warning. There they find the town on the verge of hysteria following a series of suspicious deaths, unexplained illnesses and rumours of a monster lurking on the town's outskirts.</v>
      </c>
      <c r="L216" s="5" t="str">
        <f t="array" ref="L216">IFERROR(INDEX(Keywords!$C$3:$C$26,MATCH(TRUE,ISNUMBER(SEARCH(Keywords!$B$3:$B$26,$K216)),0)),"'Monster of the Week'/Other")</f>
        <v>'Monster of the Week'/Other</v>
      </c>
      <c r="M216" s="5" t="str">
        <f t="shared" si="9"/>
        <v>Mulder is here</v>
      </c>
      <c r="N216" s="2" t="s">
        <v>1818</v>
      </c>
      <c r="O216" s="2" t="s">
        <v>1958</v>
      </c>
      <c r="P216" s="4">
        <f>VLOOKUP($O216,Coordinates!$B$1:$D$146,2,FALSE)</f>
        <v>36.752800000000001</v>
      </c>
      <c r="Q216" s="4">
        <f>VLOOKUP($O216,Coordinates!$B$1:$D$146,3,FALSE)</f>
        <v>-85.780602000000002</v>
      </c>
    </row>
    <row r="217" spans="2:17" x14ac:dyDescent="0.35">
      <c r="B217" s="5">
        <f t="shared" si="12"/>
        <v>11</v>
      </c>
      <c r="C217" s="1">
        <v>215</v>
      </c>
      <c r="D217" s="1">
        <v>7</v>
      </c>
      <c r="E217" s="5" t="str">
        <f t="shared" si="11"/>
        <v>Seas11Ep7</v>
      </c>
      <c r="F217" s="1" t="s">
        <v>870</v>
      </c>
      <c r="G217" s="1" t="s">
        <v>376</v>
      </c>
      <c r="H217" s="1" t="s">
        <v>871</v>
      </c>
      <c r="I217" s="1" t="s">
        <v>1556</v>
      </c>
      <c r="J217" s="4">
        <v>3.23</v>
      </c>
      <c r="K217" s="5" t="str">
        <f>VLOOKUP($C217,RawSummariesData!$E$2:$S$439,15,TRUE)</f>
        <v>Mulder and Scully dine in a fully automated sushi restaurant. When the hardware starts to glitch, things go awry and they both find themselves hunted by diverse robots. Faced with an overwhelming and life-threatening force, they soon run out of options.</v>
      </c>
      <c r="L217" s="5" t="str">
        <f t="array" ref="L217">IFERROR(INDEX(Keywords!$C$3:$C$26,MATCH(TRUE,ISNUMBER(SEARCH(Keywords!$B$3:$B$26,$K217)),0)),"'Monster of the Week'/Other")</f>
        <v>A.I.</v>
      </c>
      <c r="M217" s="5" t="str">
        <f t="shared" si="9"/>
        <v>Mulder is here</v>
      </c>
      <c r="N217" s="2" t="s">
        <v>1761</v>
      </c>
      <c r="O217" s="2" t="s">
        <v>1903</v>
      </c>
      <c r="P217" s="4">
        <f>VLOOKUP($O217,Coordinates!$B$1:$D$146,2,FALSE)</f>
        <v>38.892062000000003</v>
      </c>
      <c r="Q217" s="4">
        <f>VLOOKUP($O217,Coordinates!$B$1:$D$146,3,FALSE)</f>
        <v>-77.019912000000005</v>
      </c>
    </row>
    <row r="218" spans="2:17" x14ac:dyDescent="0.35">
      <c r="B218" s="5">
        <f t="shared" si="12"/>
        <v>11</v>
      </c>
      <c r="C218" s="1">
        <v>216</v>
      </c>
      <c r="D218" s="1">
        <v>8</v>
      </c>
      <c r="E218" s="5" t="str">
        <f t="shared" si="11"/>
        <v>Seas11Ep8</v>
      </c>
      <c r="F218" s="1" t="s">
        <v>875</v>
      </c>
      <c r="G218" s="1" t="s">
        <v>876</v>
      </c>
      <c r="H218" s="1" t="s">
        <v>877</v>
      </c>
      <c r="I218" s="1" t="s">
        <v>1557</v>
      </c>
      <c r="J218" s="4">
        <v>3.46</v>
      </c>
      <c r="K218" s="5" t="str">
        <f>VLOOKUP($C218,RawSummariesData!$E$2:$S$439,15,TRUE)</f>
        <v>After a brutal animal attack of a little boy in Connecticut, Mulder and Scully discover the town has dark secrets involving the dark forces of witchcraft.</v>
      </c>
      <c r="L218" s="5" t="str">
        <f t="array" ref="L218">IFERROR(INDEX(Keywords!$C$3:$C$26,MATCH(TRUE,ISNUMBER(SEARCH(Keywords!$B$3:$B$26,$K218)),0)),"'Monster of the Week'/Other")</f>
        <v>Cults</v>
      </c>
      <c r="M218" s="5" t="str">
        <f t="shared" si="9"/>
        <v>Mulder is here</v>
      </c>
      <c r="N218" s="2" t="s">
        <v>1819</v>
      </c>
      <c r="O218" s="2" t="s">
        <v>1959</v>
      </c>
      <c r="P218" s="4">
        <f>VLOOKUP($O218,Coordinates!$B$1:$D$146,2,FALSE)</f>
        <v>41.899985999999998</v>
      </c>
      <c r="Q218" s="4">
        <f>VLOOKUP($O218,Coordinates!$B$1:$D$146,3,FALSE)</f>
        <v>-72.58032</v>
      </c>
    </row>
    <row r="219" spans="2:17" x14ac:dyDescent="0.35">
      <c r="B219" s="5">
        <f t="shared" si="12"/>
        <v>11</v>
      </c>
      <c r="C219" s="1">
        <v>217</v>
      </c>
      <c r="D219" s="1">
        <v>9</v>
      </c>
      <c r="E219" s="5" t="str">
        <f t="shared" si="11"/>
        <v>Seas11Ep9</v>
      </c>
      <c r="F219" s="1" t="s">
        <v>881</v>
      </c>
      <c r="G219" s="1" t="s">
        <v>375</v>
      </c>
      <c r="H219" s="1" t="s">
        <v>882</v>
      </c>
      <c r="I219" s="1" t="s">
        <v>1558</v>
      </c>
      <c r="J219" s="4">
        <v>3.01</v>
      </c>
      <c r="K219" s="5" t="str">
        <f>VLOOKUP($C219,RawSummariesData!$E$2:$S$439,15,TRUE)</f>
        <v>When a man is abducted and stripped of his organs, Mulder and Scully find evidence that suggests the crime is a ritual killing. Their investigation leads them to a cult headed by Barbara Beaumont, a reclusive former television star, and her partner Randolph Luvenis. The cult have been consuming the organs of the victims and surgically conjoining themselves together to try and reverse the ageing process.</v>
      </c>
      <c r="L219" s="5" t="str">
        <f t="array" ref="L219">IFERROR(INDEX(Keywords!$C$3:$C$26,MATCH(TRUE,ISNUMBER(SEARCH(Keywords!$B$3:$B$26,$K219)),0)),"'Monster of the Week'/Other")</f>
        <v>Murder</v>
      </c>
      <c r="M219" s="5" t="str">
        <f t="shared" si="9"/>
        <v>Mulder is here</v>
      </c>
      <c r="N219" s="2" t="s">
        <v>1820</v>
      </c>
      <c r="O219" s="2" t="s">
        <v>1960</v>
      </c>
      <c r="P219" s="4">
        <f>VLOOKUP($O219,Coordinates!$B$1:$D$146,2,FALSE)</f>
        <v>40.826152999999998</v>
      </c>
      <c r="Q219" s="4">
        <f>VLOOKUP($O219,Coordinates!$B$1:$D$146,3,FALSE)</f>
        <v>-73.920265000000001</v>
      </c>
    </row>
    <row r="220" spans="2:17" x14ac:dyDescent="0.35">
      <c r="B220" s="5">
        <f t="shared" si="12"/>
        <v>11</v>
      </c>
      <c r="C220" s="1">
        <v>218</v>
      </c>
      <c r="D220" s="1">
        <v>10</v>
      </c>
      <c r="E220" s="5" t="str">
        <f t="shared" si="11"/>
        <v>Seas11Ep10</v>
      </c>
      <c r="F220" s="1" t="s">
        <v>886</v>
      </c>
      <c r="G220" s="1" t="s">
        <v>10</v>
      </c>
      <c r="H220" s="1" t="s">
        <v>10</v>
      </c>
      <c r="I220" s="1" t="s">
        <v>1559</v>
      </c>
      <c r="J220" s="4">
        <v>3.43</v>
      </c>
      <c r="K220" s="5" t="str">
        <f>VLOOKUP($C220,RawSummariesData!$E$2:$S$439,15,TRUE)</f>
        <v>Mulder and Scully continue to search for their long lost son, William, while Cigarette Smoking Man pushes to find the secret of the boy and his powers.</v>
      </c>
      <c r="L220" s="5" t="str">
        <f t="array" ref="L220">IFERROR(INDEX(Keywords!$C$3:$C$26,MATCH(TRUE,ISNUMBER(SEARCH(Keywords!$B$3:$B$26,$K220)),0)),"'Monster of the Week'/Other")</f>
        <v>Secret Government</v>
      </c>
      <c r="M220" s="5" t="str">
        <f t="shared" si="9"/>
        <v>Mulder is here</v>
      </c>
      <c r="N220" s="2" t="s">
        <v>1641</v>
      </c>
      <c r="O220" s="2" t="s">
        <v>1835</v>
      </c>
      <c r="P220" s="4">
        <f>VLOOKUP($O220,Coordinates!$B$1:$D$146,2,FALSE)</f>
        <v>38.521521999999997</v>
      </c>
      <c r="Q220" s="4">
        <f>VLOOKUP($O220,Coordinates!$B$1:$D$146,3,FALSE)</f>
        <v>-77.290604999999999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20E91-8519-4D2A-BD95-6A6D4ADD2D72}">
  <sheetPr>
    <tabColor rgb="FFFFCCCC"/>
  </sheetPr>
  <dimension ref="B2:C26"/>
  <sheetViews>
    <sheetView showGridLines="0" workbookViewId="0"/>
  </sheetViews>
  <sheetFormatPr defaultColWidth="8.7265625" defaultRowHeight="14.5" x14ac:dyDescent="0.35"/>
  <cols>
    <col min="1" max="1" width="2.453125" style="1" customWidth="1"/>
    <col min="2" max="3" width="20.6328125" style="1" customWidth="1"/>
    <col min="4" max="4" width="2.453125" style="1" customWidth="1"/>
    <col min="5" max="16384" width="8.7265625" style="1"/>
  </cols>
  <sheetData>
    <row r="2" spans="2:3" x14ac:dyDescent="0.35">
      <c r="B2" s="3" t="s">
        <v>1600</v>
      </c>
      <c r="C2" s="3" t="s">
        <v>1601</v>
      </c>
    </row>
    <row r="3" spans="2:3" x14ac:dyDescent="0.35">
      <c r="B3" s="1" t="s">
        <v>1602</v>
      </c>
      <c r="C3" s="1" t="s">
        <v>1603</v>
      </c>
    </row>
    <row r="4" spans="2:3" x14ac:dyDescent="0.35">
      <c r="B4" s="1" t="s">
        <v>1604</v>
      </c>
      <c r="C4" s="1" t="s">
        <v>1603</v>
      </c>
    </row>
    <row r="5" spans="2:3" x14ac:dyDescent="0.35">
      <c r="B5" s="1" t="s">
        <v>1605</v>
      </c>
      <c r="C5" s="1" t="s">
        <v>1603</v>
      </c>
    </row>
    <row r="6" spans="2:3" x14ac:dyDescent="0.35">
      <c r="B6" s="1" t="s">
        <v>1967</v>
      </c>
      <c r="C6" s="1" t="s">
        <v>1603</v>
      </c>
    </row>
    <row r="7" spans="2:3" x14ac:dyDescent="0.35">
      <c r="B7" s="1" t="s">
        <v>1606</v>
      </c>
      <c r="C7" s="1" t="s">
        <v>1606</v>
      </c>
    </row>
    <row r="8" spans="2:3" x14ac:dyDescent="0.35">
      <c r="B8" s="1" t="s">
        <v>1607</v>
      </c>
      <c r="C8" s="1" t="s">
        <v>1606</v>
      </c>
    </row>
    <row r="9" spans="2:3" x14ac:dyDescent="0.35">
      <c r="B9" s="1" t="s">
        <v>1608</v>
      </c>
      <c r="C9" s="1" t="s">
        <v>1606</v>
      </c>
    </row>
    <row r="10" spans="2:3" x14ac:dyDescent="0.35">
      <c r="B10" s="1" t="s">
        <v>1609</v>
      </c>
      <c r="C10" s="1" t="s">
        <v>1606</v>
      </c>
    </row>
    <row r="11" spans="2:3" x14ac:dyDescent="0.35">
      <c r="B11" s="1" t="s">
        <v>1610</v>
      </c>
      <c r="C11" s="1" t="s">
        <v>1606</v>
      </c>
    </row>
    <row r="12" spans="2:3" x14ac:dyDescent="0.35">
      <c r="B12" s="1" t="s">
        <v>1611</v>
      </c>
      <c r="C12" s="1" t="s">
        <v>1612</v>
      </c>
    </row>
    <row r="13" spans="2:3" x14ac:dyDescent="0.35">
      <c r="B13" s="1" t="s">
        <v>1613</v>
      </c>
      <c r="C13" s="1" t="s">
        <v>1612</v>
      </c>
    </row>
    <row r="14" spans="2:3" x14ac:dyDescent="0.35">
      <c r="B14" s="1" t="s">
        <v>1968</v>
      </c>
      <c r="C14" s="1" t="s">
        <v>1612</v>
      </c>
    </row>
    <row r="15" spans="2:3" x14ac:dyDescent="0.35">
      <c r="B15" s="1" t="s">
        <v>1965</v>
      </c>
      <c r="C15" s="1" t="s">
        <v>1966</v>
      </c>
    </row>
    <row r="16" spans="2:3" x14ac:dyDescent="0.35">
      <c r="B16" s="1" t="s">
        <v>1969</v>
      </c>
      <c r="C16" s="1" t="s">
        <v>1966</v>
      </c>
    </row>
    <row r="17" spans="2:3" x14ac:dyDescent="0.35">
      <c r="B17" s="1" t="s">
        <v>1971</v>
      </c>
      <c r="C17" s="1" t="s">
        <v>1966</v>
      </c>
    </row>
    <row r="18" spans="2:3" x14ac:dyDescent="0.35">
      <c r="B18" s="1" t="s">
        <v>1972</v>
      </c>
      <c r="C18" s="1" t="s">
        <v>1966</v>
      </c>
    </row>
    <row r="19" spans="2:3" x14ac:dyDescent="0.35">
      <c r="B19" s="1" t="s">
        <v>1970</v>
      </c>
      <c r="C19" s="1" t="s">
        <v>1966</v>
      </c>
    </row>
    <row r="20" spans="2:3" x14ac:dyDescent="0.35">
      <c r="B20" s="1" t="s">
        <v>1614</v>
      </c>
      <c r="C20" s="1" t="s">
        <v>1614</v>
      </c>
    </row>
    <row r="21" spans="2:3" x14ac:dyDescent="0.35">
      <c r="B21" s="1" t="s">
        <v>1615</v>
      </c>
      <c r="C21" s="1" t="s">
        <v>1614</v>
      </c>
    </row>
    <row r="22" spans="2:3" x14ac:dyDescent="0.35">
      <c r="B22" s="1" t="s">
        <v>1616</v>
      </c>
      <c r="C22" s="1" t="s">
        <v>1614</v>
      </c>
    </row>
    <row r="23" spans="2:3" x14ac:dyDescent="0.35">
      <c r="B23" s="1" t="s">
        <v>1617</v>
      </c>
      <c r="C23" s="1" t="s">
        <v>1614</v>
      </c>
    </row>
    <row r="24" spans="2:3" x14ac:dyDescent="0.35">
      <c r="B24" s="1" t="s">
        <v>1618</v>
      </c>
      <c r="C24" s="1" t="s">
        <v>1620</v>
      </c>
    </row>
    <row r="25" spans="2:3" x14ac:dyDescent="0.35">
      <c r="B25" s="1" t="s">
        <v>1619</v>
      </c>
      <c r="C25" s="1" t="s">
        <v>1620</v>
      </c>
    </row>
    <row r="26" spans="2:3" x14ac:dyDescent="0.35">
      <c r="B26" s="1" t="s">
        <v>1621</v>
      </c>
      <c r="C26" s="1" t="s">
        <v>1621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E007-378D-41BA-8821-E414D63DAC9C}">
  <sheetPr>
    <tabColor rgb="FFFFCCCC"/>
  </sheetPr>
  <dimension ref="A1:I200"/>
  <sheetViews>
    <sheetView workbookViewId="0"/>
  </sheetViews>
  <sheetFormatPr defaultRowHeight="14.5" x14ac:dyDescent="0.35"/>
  <sheetData>
    <row r="1" spans="1:9" x14ac:dyDescent="0.35">
      <c r="B1" t="s">
        <v>0</v>
      </c>
      <c r="C1" t="s">
        <v>1</v>
      </c>
      <c r="D1" t="s">
        <v>2</v>
      </c>
      <c r="E1" t="s">
        <v>3</v>
      </c>
      <c r="F1" t="s">
        <v>4</v>
      </c>
      <c r="G1" t="s">
        <v>5</v>
      </c>
      <c r="H1" t="s">
        <v>6</v>
      </c>
      <c r="I1" t="s">
        <v>7</v>
      </c>
    </row>
    <row r="2" spans="1:9" x14ac:dyDescent="0.35">
      <c r="A2">
        <v>0</v>
      </c>
      <c r="B2">
        <v>1</v>
      </c>
      <c r="C2">
        <v>1</v>
      </c>
      <c r="D2" t="s">
        <v>8</v>
      </c>
      <c r="E2" t="s">
        <v>9</v>
      </c>
      <c r="F2" t="s">
        <v>10</v>
      </c>
      <c r="G2" t="s">
        <v>11</v>
      </c>
      <c r="H2" t="s">
        <v>12</v>
      </c>
      <c r="I2" t="s">
        <v>13</v>
      </c>
    </row>
    <row r="3" spans="1:9" x14ac:dyDescent="0.35">
      <c r="A3">
        <v>1</v>
      </c>
      <c r="B3">
        <v>2</v>
      </c>
      <c r="C3">
        <v>2</v>
      </c>
      <c r="D3" t="s">
        <v>14</v>
      </c>
      <c r="E3" t="s">
        <v>15</v>
      </c>
      <c r="F3" t="s">
        <v>10</v>
      </c>
      <c r="G3" t="s">
        <v>16</v>
      </c>
      <c r="H3" t="s">
        <v>17</v>
      </c>
      <c r="I3" t="s">
        <v>18</v>
      </c>
    </row>
    <row r="4" spans="1:9" x14ac:dyDescent="0.35">
      <c r="A4">
        <v>2</v>
      </c>
      <c r="B4">
        <v>3</v>
      </c>
      <c r="C4">
        <v>3</v>
      </c>
      <c r="D4" t="s">
        <v>19</v>
      </c>
      <c r="E4" t="s">
        <v>20</v>
      </c>
      <c r="F4" t="s">
        <v>21</v>
      </c>
      <c r="G4" t="s">
        <v>22</v>
      </c>
      <c r="H4" t="s">
        <v>23</v>
      </c>
      <c r="I4" t="s">
        <v>24</v>
      </c>
    </row>
    <row r="5" spans="1:9" x14ac:dyDescent="0.35">
      <c r="A5">
        <v>3</v>
      </c>
      <c r="B5">
        <v>4</v>
      </c>
      <c r="C5">
        <v>4</v>
      </c>
      <c r="D5" t="s">
        <v>25</v>
      </c>
      <c r="E5" t="s">
        <v>15</v>
      </c>
      <c r="F5" t="s">
        <v>26</v>
      </c>
      <c r="G5" t="s">
        <v>27</v>
      </c>
      <c r="H5" t="s">
        <v>28</v>
      </c>
      <c r="I5" t="s">
        <v>29</v>
      </c>
    </row>
    <row r="6" spans="1:9" x14ac:dyDescent="0.35">
      <c r="A6">
        <v>4</v>
      </c>
      <c r="B6">
        <v>5</v>
      </c>
      <c r="C6">
        <v>5</v>
      </c>
      <c r="D6" t="s">
        <v>30</v>
      </c>
      <c r="E6" t="s">
        <v>31</v>
      </c>
      <c r="F6" t="s">
        <v>10</v>
      </c>
      <c r="G6" t="s">
        <v>32</v>
      </c>
      <c r="H6" t="s">
        <v>33</v>
      </c>
      <c r="I6" t="s">
        <v>34</v>
      </c>
    </row>
    <row r="7" spans="1:9" x14ac:dyDescent="0.35">
      <c r="A7">
        <v>5</v>
      </c>
      <c r="B7">
        <v>6</v>
      </c>
      <c r="C7">
        <v>6</v>
      </c>
      <c r="D7" t="s">
        <v>35</v>
      </c>
      <c r="E7" t="s">
        <v>36</v>
      </c>
      <c r="F7" t="s">
        <v>21</v>
      </c>
      <c r="G7" t="s">
        <v>37</v>
      </c>
      <c r="H7" t="s">
        <v>38</v>
      </c>
      <c r="I7" t="s">
        <v>39</v>
      </c>
    </row>
    <row r="8" spans="1:9" x14ac:dyDescent="0.35">
      <c r="A8">
        <v>6</v>
      </c>
      <c r="B8">
        <v>7</v>
      </c>
      <c r="C8">
        <v>7</v>
      </c>
      <c r="D8" t="s">
        <v>40</v>
      </c>
      <c r="E8" t="s">
        <v>41</v>
      </c>
      <c r="F8" t="s">
        <v>26</v>
      </c>
      <c r="G8" t="s">
        <v>42</v>
      </c>
      <c r="H8" t="s">
        <v>43</v>
      </c>
      <c r="I8" t="s">
        <v>44</v>
      </c>
    </row>
    <row r="9" spans="1:9" x14ac:dyDescent="0.35">
      <c r="A9">
        <v>7</v>
      </c>
      <c r="B9">
        <v>8</v>
      </c>
      <c r="C9">
        <v>8</v>
      </c>
      <c r="D9" t="s">
        <v>45</v>
      </c>
      <c r="E9" t="s">
        <v>46</v>
      </c>
      <c r="F9" t="s">
        <v>21</v>
      </c>
      <c r="G9" t="s">
        <v>47</v>
      </c>
      <c r="H9" t="s">
        <v>48</v>
      </c>
      <c r="I9" t="s">
        <v>49</v>
      </c>
    </row>
    <row r="10" spans="1:9" x14ac:dyDescent="0.35">
      <c r="A10">
        <v>8</v>
      </c>
      <c r="B10">
        <v>9</v>
      </c>
      <c r="C10">
        <v>9</v>
      </c>
      <c r="D10" t="s">
        <v>50</v>
      </c>
      <c r="E10" t="s">
        <v>51</v>
      </c>
      <c r="F10" t="s">
        <v>10</v>
      </c>
      <c r="G10" t="s">
        <v>52</v>
      </c>
      <c r="H10" t="s">
        <v>53</v>
      </c>
      <c r="I10" t="s">
        <v>54</v>
      </c>
    </row>
    <row r="11" spans="1:9" x14ac:dyDescent="0.35">
      <c r="A11">
        <v>9</v>
      </c>
      <c r="B11">
        <v>10</v>
      </c>
      <c r="C11">
        <v>10</v>
      </c>
      <c r="D11" t="s">
        <v>55</v>
      </c>
      <c r="E11" t="s">
        <v>56</v>
      </c>
      <c r="F11" t="s">
        <v>57</v>
      </c>
      <c r="G11" t="s">
        <v>58</v>
      </c>
      <c r="H11" t="s">
        <v>59</v>
      </c>
      <c r="I11" t="s">
        <v>60</v>
      </c>
    </row>
    <row r="12" spans="1:9" x14ac:dyDescent="0.35">
      <c r="A12">
        <v>10</v>
      </c>
      <c r="B12">
        <v>11</v>
      </c>
      <c r="C12">
        <v>11</v>
      </c>
      <c r="D12" t="s">
        <v>61</v>
      </c>
      <c r="E12" t="s">
        <v>62</v>
      </c>
      <c r="F12" t="s">
        <v>63</v>
      </c>
      <c r="G12" t="s">
        <v>64</v>
      </c>
      <c r="H12" t="s">
        <v>65</v>
      </c>
      <c r="I12" t="s">
        <v>66</v>
      </c>
    </row>
    <row r="13" spans="1:9" x14ac:dyDescent="0.35">
      <c r="A13">
        <v>11</v>
      </c>
      <c r="B13">
        <v>12</v>
      </c>
      <c r="C13">
        <v>12</v>
      </c>
      <c r="D13" t="s">
        <v>67</v>
      </c>
      <c r="E13" t="s">
        <v>56</v>
      </c>
      <c r="F13" t="s">
        <v>10</v>
      </c>
      <c r="G13" t="s">
        <v>68</v>
      </c>
      <c r="H13" t="s">
        <v>69</v>
      </c>
      <c r="I13" t="s">
        <v>70</v>
      </c>
    </row>
    <row r="14" spans="1:9" x14ac:dyDescent="0.35">
      <c r="A14">
        <v>12</v>
      </c>
      <c r="B14">
        <v>13</v>
      </c>
      <c r="C14">
        <v>13</v>
      </c>
      <c r="D14" t="s">
        <v>71</v>
      </c>
      <c r="E14" t="s">
        <v>46</v>
      </c>
      <c r="F14" t="s">
        <v>21</v>
      </c>
      <c r="G14" t="s">
        <v>72</v>
      </c>
      <c r="H14" t="s">
        <v>73</v>
      </c>
      <c r="I14" t="s">
        <v>74</v>
      </c>
    </row>
    <row r="15" spans="1:9" x14ac:dyDescent="0.35">
      <c r="A15">
        <v>13</v>
      </c>
      <c r="B15">
        <v>14</v>
      </c>
      <c r="C15">
        <v>14</v>
      </c>
      <c r="D15" t="s">
        <v>75</v>
      </c>
      <c r="E15" t="s">
        <v>76</v>
      </c>
      <c r="F15" t="s">
        <v>77</v>
      </c>
      <c r="G15" t="s">
        <v>78</v>
      </c>
      <c r="H15" t="s">
        <v>79</v>
      </c>
      <c r="I15" t="s">
        <v>80</v>
      </c>
    </row>
    <row r="16" spans="1:9" x14ac:dyDescent="0.35">
      <c r="A16">
        <v>14</v>
      </c>
      <c r="B16">
        <v>15</v>
      </c>
      <c r="C16">
        <v>15</v>
      </c>
      <c r="D16" t="s">
        <v>81</v>
      </c>
      <c r="E16" t="s">
        <v>46</v>
      </c>
      <c r="F16" t="s">
        <v>26</v>
      </c>
      <c r="G16" t="s">
        <v>82</v>
      </c>
      <c r="H16" t="s">
        <v>83</v>
      </c>
      <c r="I16" t="s">
        <v>84</v>
      </c>
    </row>
    <row r="17" spans="1:9" x14ac:dyDescent="0.35">
      <c r="A17">
        <v>15</v>
      </c>
      <c r="B17">
        <v>16</v>
      </c>
      <c r="C17">
        <v>16</v>
      </c>
      <c r="D17" t="s">
        <v>85</v>
      </c>
      <c r="E17" t="s">
        <v>86</v>
      </c>
      <c r="F17" t="s">
        <v>87</v>
      </c>
      <c r="G17" t="s">
        <v>88</v>
      </c>
      <c r="H17" t="s">
        <v>89</v>
      </c>
      <c r="I17" t="s">
        <v>90</v>
      </c>
    </row>
    <row r="18" spans="1:9" x14ac:dyDescent="0.35">
      <c r="A18">
        <v>16</v>
      </c>
      <c r="B18">
        <v>17</v>
      </c>
      <c r="C18">
        <v>17</v>
      </c>
      <c r="D18" t="s">
        <v>91</v>
      </c>
      <c r="E18" t="s">
        <v>51</v>
      </c>
      <c r="F18" t="s">
        <v>21</v>
      </c>
      <c r="G18" t="s">
        <v>92</v>
      </c>
      <c r="H18" t="s">
        <v>93</v>
      </c>
    </row>
    <row r="19" spans="1:9" x14ac:dyDescent="0.35">
      <c r="A19">
        <v>17</v>
      </c>
      <c r="B19">
        <v>18</v>
      </c>
      <c r="C19">
        <v>18</v>
      </c>
      <c r="D19" t="s">
        <v>94</v>
      </c>
      <c r="E19" t="s">
        <v>86</v>
      </c>
      <c r="F19" t="s">
        <v>95</v>
      </c>
      <c r="G19" t="s">
        <v>96</v>
      </c>
      <c r="H19" t="s">
        <v>97</v>
      </c>
      <c r="I19" t="s">
        <v>98</v>
      </c>
    </row>
    <row r="20" spans="1:9" x14ac:dyDescent="0.35">
      <c r="A20">
        <v>18</v>
      </c>
      <c r="B20">
        <v>19</v>
      </c>
      <c r="C20">
        <v>19</v>
      </c>
      <c r="D20" t="s">
        <v>99</v>
      </c>
      <c r="E20" t="s">
        <v>46</v>
      </c>
      <c r="F20" t="s">
        <v>100</v>
      </c>
      <c r="G20" t="s">
        <v>101</v>
      </c>
      <c r="H20" t="s">
        <v>102</v>
      </c>
      <c r="I20" t="s">
        <v>103</v>
      </c>
    </row>
    <row r="21" spans="1:9" x14ac:dyDescent="0.35">
      <c r="A21">
        <v>19</v>
      </c>
      <c r="B21">
        <v>20</v>
      </c>
      <c r="C21">
        <v>20</v>
      </c>
      <c r="D21" t="s">
        <v>104</v>
      </c>
      <c r="E21" t="s">
        <v>31</v>
      </c>
      <c r="F21" t="s">
        <v>10</v>
      </c>
      <c r="G21" t="s">
        <v>105</v>
      </c>
      <c r="H21" t="s">
        <v>106</v>
      </c>
      <c r="I21" t="s">
        <v>107</v>
      </c>
    </row>
    <row r="22" spans="1:9" x14ac:dyDescent="0.35">
      <c r="A22">
        <v>20</v>
      </c>
      <c r="B22">
        <v>21</v>
      </c>
      <c r="C22">
        <v>21</v>
      </c>
      <c r="D22" t="s">
        <v>108</v>
      </c>
      <c r="E22" t="s">
        <v>46</v>
      </c>
      <c r="F22" t="s">
        <v>21</v>
      </c>
      <c r="G22" t="s">
        <v>109</v>
      </c>
      <c r="H22" t="s">
        <v>110</v>
      </c>
      <c r="I22" t="s">
        <v>111</v>
      </c>
    </row>
    <row r="23" spans="1:9" x14ac:dyDescent="0.35">
      <c r="A23">
        <v>21</v>
      </c>
      <c r="B23">
        <v>22</v>
      </c>
      <c r="C23">
        <v>22</v>
      </c>
      <c r="D23" t="s">
        <v>112</v>
      </c>
      <c r="E23" t="s">
        <v>41</v>
      </c>
      <c r="F23" t="s">
        <v>57</v>
      </c>
      <c r="G23" t="s">
        <v>113</v>
      </c>
      <c r="H23" t="s">
        <v>114</v>
      </c>
      <c r="I23" t="s">
        <v>115</v>
      </c>
    </row>
    <row r="24" spans="1:9" x14ac:dyDescent="0.35">
      <c r="A24">
        <v>22</v>
      </c>
      <c r="B24">
        <v>23</v>
      </c>
      <c r="C24">
        <v>23</v>
      </c>
      <c r="D24" t="s">
        <v>116</v>
      </c>
      <c r="E24" t="s">
        <v>46</v>
      </c>
      <c r="F24" t="s">
        <v>117</v>
      </c>
      <c r="G24" t="s">
        <v>118</v>
      </c>
      <c r="H24" t="s">
        <v>119</v>
      </c>
      <c r="I24" t="s">
        <v>120</v>
      </c>
    </row>
    <row r="25" spans="1:9" x14ac:dyDescent="0.35">
      <c r="A25">
        <v>23</v>
      </c>
      <c r="B25">
        <v>24</v>
      </c>
      <c r="C25">
        <v>24</v>
      </c>
      <c r="D25" t="s">
        <v>121</v>
      </c>
      <c r="E25" t="s">
        <v>122</v>
      </c>
      <c r="F25" t="s">
        <v>10</v>
      </c>
      <c r="G25" t="s">
        <v>123</v>
      </c>
      <c r="H25" t="s">
        <v>124</v>
      </c>
      <c r="I25" t="s">
        <v>125</v>
      </c>
    </row>
    <row r="26" spans="1:9" x14ac:dyDescent="0.35">
      <c r="A26">
        <v>0</v>
      </c>
      <c r="B26">
        <v>25</v>
      </c>
      <c r="C26">
        <v>1</v>
      </c>
      <c r="D26" t="s">
        <v>126</v>
      </c>
      <c r="E26" t="s">
        <v>46</v>
      </c>
      <c r="F26" t="s">
        <v>21</v>
      </c>
      <c r="G26" t="s">
        <v>127</v>
      </c>
      <c r="H26" t="s">
        <v>128</v>
      </c>
      <c r="I26" t="s">
        <v>129</v>
      </c>
    </row>
    <row r="27" spans="1:9" x14ac:dyDescent="0.35">
      <c r="A27">
        <v>1</v>
      </c>
      <c r="B27">
        <v>26</v>
      </c>
      <c r="C27">
        <v>2</v>
      </c>
      <c r="D27" t="s">
        <v>130</v>
      </c>
      <c r="E27" t="s">
        <v>15</v>
      </c>
      <c r="F27" t="s">
        <v>10</v>
      </c>
      <c r="G27" t="s">
        <v>131</v>
      </c>
      <c r="H27" t="s">
        <v>132</v>
      </c>
      <c r="I27" t="s">
        <v>133</v>
      </c>
    </row>
    <row r="28" spans="1:9" x14ac:dyDescent="0.35">
      <c r="A28">
        <v>2</v>
      </c>
      <c r="B28">
        <v>27</v>
      </c>
      <c r="C28">
        <v>3</v>
      </c>
      <c r="D28" t="s">
        <v>134</v>
      </c>
      <c r="E28" t="s">
        <v>46</v>
      </c>
      <c r="F28" t="s">
        <v>135</v>
      </c>
      <c r="G28" t="s">
        <v>136</v>
      </c>
      <c r="H28" t="s">
        <v>137</v>
      </c>
      <c r="I28" t="s">
        <v>138</v>
      </c>
    </row>
    <row r="29" spans="1:9" x14ac:dyDescent="0.35">
      <c r="A29">
        <v>3</v>
      </c>
      <c r="B29">
        <v>28</v>
      </c>
      <c r="C29">
        <v>4</v>
      </c>
      <c r="D29" t="s">
        <v>139</v>
      </c>
      <c r="E29" t="s">
        <v>76</v>
      </c>
      <c r="F29" t="s">
        <v>140</v>
      </c>
      <c r="G29" t="s">
        <v>141</v>
      </c>
      <c r="H29" t="s">
        <v>142</v>
      </c>
      <c r="I29" t="s">
        <v>143</v>
      </c>
    </row>
    <row r="30" spans="1:9" x14ac:dyDescent="0.35">
      <c r="A30">
        <v>4</v>
      </c>
      <c r="B30">
        <v>29</v>
      </c>
      <c r="C30">
        <v>5</v>
      </c>
      <c r="D30" t="s">
        <v>144</v>
      </c>
      <c r="E30" t="s">
        <v>10</v>
      </c>
      <c r="F30" t="s">
        <v>10</v>
      </c>
      <c r="G30" t="s">
        <v>145</v>
      </c>
      <c r="H30" t="s">
        <v>146</v>
      </c>
      <c r="I30" t="s">
        <v>147</v>
      </c>
    </row>
    <row r="31" spans="1:9" x14ac:dyDescent="0.35">
      <c r="A31">
        <v>5</v>
      </c>
      <c r="B31">
        <v>30</v>
      </c>
      <c r="C31">
        <v>6</v>
      </c>
      <c r="D31" t="s">
        <v>148</v>
      </c>
      <c r="E31" t="s">
        <v>86</v>
      </c>
      <c r="F31" t="s">
        <v>149</v>
      </c>
      <c r="G31" t="s">
        <v>150</v>
      </c>
      <c r="H31" t="s">
        <v>151</v>
      </c>
      <c r="I31" t="s">
        <v>152</v>
      </c>
    </row>
    <row r="32" spans="1:9" x14ac:dyDescent="0.35">
      <c r="A32">
        <v>6</v>
      </c>
      <c r="B32">
        <v>31</v>
      </c>
      <c r="C32">
        <v>7</v>
      </c>
      <c r="D32" t="s">
        <v>153</v>
      </c>
      <c r="E32" t="s">
        <v>46</v>
      </c>
      <c r="F32" t="s">
        <v>154</v>
      </c>
      <c r="G32" t="s">
        <v>155</v>
      </c>
      <c r="H32" t="s">
        <v>156</v>
      </c>
      <c r="I32" t="s">
        <v>157</v>
      </c>
    </row>
    <row r="33" spans="1:9" x14ac:dyDescent="0.35">
      <c r="A33">
        <v>7</v>
      </c>
      <c r="B33">
        <v>32</v>
      </c>
      <c r="C33">
        <v>8</v>
      </c>
      <c r="D33" t="s">
        <v>158</v>
      </c>
      <c r="E33" t="s">
        <v>122</v>
      </c>
      <c r="F33" t="s">
        <v>21</v>
      </c>
      <c r="G33" t="s">
        <v>159</v>
      </c>
      <c r="H33" t="s">
        <v>160</v>
      </c>
      <c r="I33" t="s">
        <v>161</v>
      </c>
    </row>
    <row r="34" spans="1:9" x14ac:dyDescent="0.35">
      <c r="A34">
        <v>8</v>
      </c>
      <c r="B34">
        <v>33</v>
      </c>
      <c r="C34">
        <v>9</v>
      </c>
      <c r="D34" t="s">
        <v>162</v>
      </c>
      <c r="E34" t="s">
        <v>46</v>
      </c>
      <c r="F34" t="s">
        <v>140</v>
      </c>
      <c r="G34" t="s">
        <v>163</v>
      </c>
      <c r="H34" t="s">
        <v>164</v>
      </c>
      <c r="I34" t="s">
        <v>165</v>
      </c>
    </row>
    <row r="35" spans="1:9" x14ac:dyDescent="0.35">
      <c r="A35">
        <v>9</v>
      </c>
      <c r="B35">
        <v>34</v>
      </c>
      <c r="C35">
        <v>10</v>
      </c>
      <c r="D35" t="s">
        <v>166</v>
      </c>
      <c r="E35" t="s">
        <v>167</v>
      </c>
      <c r="F35" t="s">
        <v>10</v>
      </c>
      <c r="G35" t="s">
        <v>168</v>
      </c>
      <c r="H35" t="s">
        <v>169</v>
      </c>
      <c r="I35" t="s">
        <v>170</v>
      </c>
    </row>
    <row r="36" spans="1:9" x14ac:dyDescent="0.35">
      <c r="A36">
        <v>10</v>
      </c>
      <c r="B36">
        <v>35</v>
      </c>
      <c r="C36">
        <v>11</v>
      </c>
      <c r="D36" t="s">
        <v>171</v>
      </c>
      <c r="E36" t="s">
        <v>172</v>
      </c>
      <c r="F36" t="s">
        <v>149</v>
      </c>
      <c r="G36" t="s">
        <v>173</v>
      </c>
      <c r="H36" t="s">
        <v>174</v>
      </c>
      <c r="I36" t="s">
        <v>175</v>
      </c>
    </row>
    <row r="37" spans="1:9" x14ac:dyDescent="0.35">
      <c r="A37">
        <v>11</v>
      </c>
      <c r="B37">
        <v>36</v>
      </c>
      <c r="C37">
        <v>12</v>
      </c>
      <c r="D37" t="s">
        <v>176</v>
      </c>
      <c r="E37" t="s">
        <v>76</v>
      </c>
      <c r="F37" t="s">
        <v>177</v>
      </c>
      <c r="G37" t="s">
        <v>178</v>
      </c>
      <c r="H37" t="s">
        <v>179</v>
      </c>
      <c r="I37" t="s">
        <v>180</v>
      </c>
    </row>
    <row r="38" spans="1:9" x14ac:dyDescent="0.35">
      <c r="A38">
        <v>12</v>
      </c>
      <c r="B38">
        <v>37</v>
      </c>
      <c r="C38">
        <v>13</v>
      </c>
      <c r="D38" t="s">
        <v>181</v>
      </c>
      <c r="E38" t="s">
        <v>46</v>
      </c>
      <c r="F38" t="s">
        <v>10</v>
      </c>
      <c r="G38" t="s">
        <v>182</v>
      </c>
      <c r="H38" t="s">
        <v>183</v>
      </c>
      <c r="I38" t="s">
        <v>184</v>
      </c>
    </row>
    <row r="39" spans="1:9" x14ac:dyDescent="0.35">
      <c r="A39">
        <v>13</v>
      </c>
      <c r="B39">
        <v>38</v>
      </c>
      <c r="C39">
        <v>14</v>
      </c>
      <c r="D39" t="s">
        <v>185</v>
      </c>
      <c r="E39" t="s">
        <v>186</v>
      </c>
      <c r="F39" t="s">
        <v>21</v>
      </c>
      <c r="G39" t="s">
        <v>187</v>
      </c>
      <c r="H39" t="s">
        <v>188</v>
      </c>
      <c r="I39" t="s">
        <v>189</v>
      </c>
    </row>
    <row r="40" spans="1:9" x14ac:dyDescent="0.35">
      <c r="A40">
        <v>14</v>
      </c>
      <c r="B40">
        <v>39</v>
      </c>
      <c r="C40">
        <v>15</v>
      </c>
      <c r="D40" t="s">
        <v>190</v>
      </c>
      <c r="E40" t="s">
        <v>76</v>
      </c>
      <c r="F40" t="s">
        <v>140</v>
      </c>
      <c r="G40" t="s">
        <v>191</v>
      </c>
      <c r="H40" t="s">
        <v>192</v>
      </c>
      <c r="I40" t="s">
        <v>193</v>
      </c>
    </row>
    <row r="41" spans="1:9" x14ac:dyDescent="0.35">
      <c r="A41">
        <v>15</v>
      </c>
      <c r="B41">
        <v>40</v>
      </c>
      <c r="C41">
        <v>16</v>
      </c>
      <c r="D41" t="s">
        <v>194</v>
      </c>
      <c r="E41" t="s">
        <v>195</v>
      </c>
      <c r="F41" t="s">
        <v>196</v>
      </c>
      <c r="G41" t="s">
        <v>197</v>
      </c>
      <c r="H41" t="s">
        <v>198</v>
      </c>
      <c r="I41" t="s">
        <v>199</v>
      </c>
    </row>
    <row r="42" spans="1:9" x14ac:dyDescent="0.35">
      <c r="A42">
        <v>16</v>
      </c>
      <c r="B42">
        <v>41</v>
      </c>
      <c r="C42">
        <v>17</v>
      </c>
      <c r="D42" t="s">
        <v>200</v>
      </c>
      <c r="E42" t="s">
        <v>76</v>
      </c>
      <c r="F42" t="s">
        <v>201</v>
      </c>
      <c r="G42" t="s">
        <v>202</v>
      </c>
      <c r="H42" t="s">
        <v>203</v>
      </c>
      <c r="I42" t="s">
        <v>204</v>
      </c>
    </row>
    <row r="43" spans="1:9" x14ac:dyDescent="0.35">
      <c r="A43">
        <v>17</v>
      </c>
      <c r="B43">
        <v>42</v>
      </c>
      <c r="C43">
        <v>18</v>
      </c>
      <c r="D43" t="s">
        <v>205</v>
      </c>
      <c r="E43" t="s">
        <v>206</v>
      </c>
      <c r="F43" t="s">
        <v>207</v>
      </c>
      <c r="G43" t="s">
        <v>208</v>
      </c>
      <c r="H43" t="s">
        <v>209</v>
      </c>
      <c r="I43" t="s">
        <v>210</v>
      </c>
    </row>
    <row r="44" spans="1:9" x14ac:dyDescent="0.35">
      <c r="A44">
        <v>18</v>
      </c>
      <c r="B44">
        <v>43</v>
      </c>
      <c r="C44">
        <v>19</v>
      </c>
      <c r="D44" t="s">
        <v>211</v>
      </c>
      <c r="E44" t="s">
        <v>76</v>
      </c>
      <c r="F44" t="s">
        <v>212</v>
      </c>
      <c r="G44" t="s">
        <v>213</v>
      </c>
      <c r="H44" t="s">
        <v>214</v>
      </c>
      <c r="I44" t="s">
        <v>215</v>
      </c>
    </row>
    <row r="45" spans="1:9" x14ac:dyDescent="0.35">
      <c r="A45">
        <v>19</v>
      </c>
      <c r="B45">
        <v>44</v>
      </c>
      <c r="C45">
        <v>20</v>
      </c>
      <c r="D45" t="s">
        <v>216</v>
      </c>
      <c r="E45" t="s">
        <v>186</v>
      </c>
      <c r="F45" t="s">
        <v>217</v>
      </c>
      <c r="G45" t="s">
        <v>218</v>
      </c>
      <c r="H45" t="s">
        <v>219</v>
      </c>
      <c r="I45" t="s">
        <v>220</v>
      </c>
    </row>
    <row r="46" spans="1:9" x14ac:dyDescent="0.35">
      <c r="A46">
        <v>20</v>
      </c>
      <c r="B46">
        <v>45</v>
      </c>
      <c r="C46">
        <v>21</v>
      </c>
      <c r="D46" t="s">
        <v>221</v>
      </c>
      <c r="E46" t="s">
        <v>222</v>
      </c>
      <c r="F46" t="s">
        <v>177</v>
      </c>
      <c r="G46" t="s">
        <v>223</v>
      </c>
      <c r="H46" t="s">
        <v>224</v>
      </c>
      <c r="I46" t="s">
        <v>225</v>
      </c>
    </row>
    <row r="47" spans="1:9" x14ac:dyDescent="0.35">
      <c r="A47">
        <v>21</v>
      </c>
      <c r="B47">
        <v>46</v>
      </c>
      <c r="C47">
        <v>22</v>
      </c>
      <c r="D47" t="s">
        <v>226</v>
      </c>
      <c r="E47" t="s">
        <v>76</v>
      </c>
      <c r="F47" t="s">
        <v>95</v>
      </c>
      <c r="G47" t="s">
        <v>227</v>
      </c>
      <c r="H47" t="s">
        <v>228</v>
      </c>
      <c r="I47" t="s">
        <v>229</v>
      </c>
    </row>
    <row r="48" spans="1:9" x14ac:dyDescent="0.35">
      <c r="A48">
        <v>22</v>
      </c>
      <c r="B48">
        <v>47</v>
      </c>
      <c r="C48">
        <v>23</v>
      </c>
      <c r="D48" t="s">
        <v>230</v>
      </c>
      <c r="E48" t="s">
        <v>231</v>
      </c>
      <c r="F48" t="s">
        <v>232</v>
      </c>
      <c r="G48" t="s">
        <v>233</v>
      </c>
      <c r="H48" t="s">
        <v>234</v>
      </c>
      <c r="I48" t="s">
        <v>235</v>
      </c>
    </row>
    <row r="49" spans="1:9" x14ac:dyDescent="0.35">
      <c r="A49">
        <v>23</v>
      </c>
      <c r="B49">
        <v>48</v>
      </c>
      <c r="C49">
        <v>24</v>
      </c>
      <c r="D49" t="s">
        <v>236</v>
      </c>
      <c r="E49" t="s">
        <v>76</v>
      </c>
      <c r="F49" t="s">
        <v>201</v>
      </c>
      <c r="G49" t="s">
        <v>237</v>
      </c>
      <c r="H49" t="s">
        <v>238</v>
      </c>
      <c r="I49" t="s">
        <v>239</v>
      </c>
    </row>
    <row r="50" spans="1:9" x14ac:dyDescent="0.35">
      <c r="A50">
        <v>24</v>
      </c>
      <c r="B50">
        <v>49</v>
      </c>
      <c r="C50">
        <v>25</v>
      </c>
      <c r="D50" t="s">
        <v>240</v>
      </c>
      <c r="E50" t="s">
        <v>122</v>
      </c>
      <c r="F50" t="s">
        <v>196</v>
      </c>
      <c r="G50" t="s">
        <v>241</v>
      </c>
      <c r="H50" t="s">
        <v>242</v>
      </c>
      <c r="I50" t="s">
        <v>243</v>
      </c>
    </row>
    <row r="51" spans="1:9" x14ac:dyDescent="0.35">
      <c r="A51">
        <v>0</v>
      </c>
      <c r="B51">
        <v>50</v>
      </c>
      <c r="C51">
        <v>1</v>
      </c>
      <c r="D51" t="s">
        <v>244</v>
      </c>
      <c r="E51" t="s">
        <v>122</v>
      </c>
      <c r="F51" t="s">
        <v>10</v>
      </c>
      <c r="G51" t="s">
        <v>245</v>
      </c>
      <c r="H51" t="s">
        <v>246</v>
      </c>
      <c r="I51" t="s">
        <v>247</v>
      </c>
    </row>
    <row r="52" spans="1:9" x14ac:dyDescent="0.35">
      <c r="A52">
        <v>1</v>
      </c>
      <c r="B52">
        <v>51</v>
      </c>
      <c r="C52">
        <v>2</v>
      </c>
      <c r="D52" t="s">
        <v>248</v>
      </c>
      <c r="E52" t="s">
        <v>76</v>
      </c>
      <c r="F52" t="s">
        <v>10</v>
      </c>
      <c r="G52" t="s">
        <v>249</v>
      </c>
      <c r="H52" t="s">
        <v>250</v>
      </c>
      <c r="I52" t="s">
        <v>251</v>
      </c>
    </row>
    <row r="53" spans="1:9" x14ac:dyDescent="0.35">
      <c r="A53">
        <v>2</v>
      </c>
      <c r="B53">
        <v>52</v>
      </c>
      <c r="C53">
        <v>3</v>
      </c>
      <c r="D53" t="s">
        <v>252</v>
      </c>
      <c r="E53" t="s">
        <v>186</v>
      </c>
      <c r="F53" t="s">
        <v>140</v>
      </c>
      <c r="G53" t="s">
        <v>253</v>
      </c>
      <c r="H53" t="s">
        <v>254</v>
      </c>
      <c r="I53" t="s">
        <v>255</v>
      </c>
    </row>
    <row r="54" spans="1:9" x14ac:dyDescent="0.35">
      <c r="A54">
        <v>3</v>
      </c>
      <c r="B54">
        <v>53</v>
      </c>
      <c r="C54">
        <v>4</v>
      </c>
      <c r="D54" t="s">
        <v>256</v>
      </c>
      <c r="E54" t="s">
        <v>46</v>
      </c>
      <c r="F54" t="s">
        <v>217</v>
      </c>
      <c r="G54" t="s">
        <v>257</v>
      </c>
      <c r="H54" t="s">
        <v>258</v>
      </c>
      <c r="I54" t="s">
        <v>259</v>
      </c>
    </row>
    <row r="55" spans="1:9" x14ac:dyDescent="0.35">
      <c r="A55">
        <v>4</v>
      </c>
      <c r="B55">
        <v>54</v>
      </c>
      <c r="C55">
        <v>5</v>
      </c>
      <c r="D55" t="s">
        <v>260</v>
      </c>
      <c r="E55" t="s">
        <v>10</v>
      </c>
      <c r="F55" t="s">
        <v>10</v>
      </c>
      <c r="G55" t="s">
        <v>261</v>
      </c>
      <c r="H55" t="s">
        <v>262</v>
      </c>
      <c r="I55" t="s">
        <v>263</v>
      </c>
    </row>
    <row r="56" spans="1:9" x14ac:dyDescent="0.35">
      <c r="A56">
        <v>5</v>
      </c>
      <c r="B56">
        <v>55</v>
      </c>
      <c r="C56">
        <v>6</v>
      </c>
      <c r="D56" t="s">
        <v>264</v>
      </c>
      <c r="E56" t="s">
        <v>46</v>
      </c>
      <c r="F56" t="s">
        <v>265</v>
      </c>
      <c r="G56" t="s">
        <v>266</v>
      </c>
      <c r="H56" t="s">
        <v>267</v>
      </c>
      <c r="I56" t="s">
        <v>268</v>
      </c>
    </row>
    <row r="57" spans="1:9" x14ac:dyDescent="0.35">
      <c r="A57">
        <v>6</v>
      </c>
      <c r="B57">
        <v>56</v>
      </c>
      <c r="C57">
        <v>7</v>
      </c>
      <c r="D57" t="s">
        <v>269</v>
      </c>
      <c r="E57" t="s">
        <v>76</v>
      </c>
      <c r="F57" t="s">
        <v>270</v>
      </c>
      <c r="G57" t="s">
        <v>271</v>
      </c>
      <c r="H57" t="s">
        <v>272</v>
      </c>
      <c r="I57" t="s">
        <v>273</v>
      </c>
    </row>
    <row r="58" spans="1:9" x14ac:dyDescent="0.35">
      <c r="A58">
        <v>7</v>
      </c>
      <c r="B58">
        <v>57</v>
      </c>
      <c r="C58">
        <v>8</v>
      </c>
      <c r="D58" t="s">
        <v>274</v>
      </c>
      <c r="E58" t="s">
        <v>186</v>
      </c>
      <c r="F58" t="s">
        <v>275</v>
      </c>
      <c r="G58" t="s">
        <v>276</v>
      </c>
      <c r="H58" t="s">
        <v>277</v>
      </c>
      <c r="I58" t="s">
        <v>278</v>
      </c>
    </row>
    <row r="59" spans="1:9" x14ac:dyDescent="0.35">
      <c r="A59">
        <v>8</v>
      </c>
      <c r="B59">
        <v>58</v>
      </c>
      <c r="C59">
        <v>9</v>
      </c>
      <c r="D59" t="s">
        <v>279</v>
      </c>
      <c r="E59" t="s">
        <v>46</v>
      </c>
      <c r="F59" t="s">
        <v>280</v>
      </c>
      <c r="G59" t="s">
        <v>281</v>
      </c>
      <c r="H59" t="s">
        <v>282</v>
      </c>
      <c r="I59" t="s">
        <v>283</v>
      </c>
    </row>
    <row r="60" spans="1:9" x14ac:dyDescent="0.35">
      <c r="A60">
        <v>9</v>
      </c>
      <c r="B60">
        <v>59</v>
      </c>
      <c r="C60">
        <v>10</v>
      </c>
      <c r="D60" t="s">
        <v>284</v>
      </c>
      <c r="E60" t="s">
        <v>76</v>
      </c>
      <c r="F60" t="s">
        <v>201</v>
      </c>
      <c r="G60" t="s">
        <v>285</v>
      </c>
      <c r="H60" t="s">
        <v>286</v>
      </c>
      <c r="I60" t="s">
        <v>287</v>
      </c>
    </row>
    <row r="61" spans="1:9" x14ac:dyDescent="0.35">
      <c r="A61">
        <v>10</v>
      </c>
      <c r="B61">
        <v>60</v>
      </c>
      <c r="C61">
        <v>11</v>
      </c>
      <c r="D61" t="s">
        <v>288</v>
      </c>
      <c r="E61" t="s">
        <v>46</v>
      </c>
      <c r="F61" t="s">
        <v>289</v>
      </c>
      <c r="G61" t="s">
        <v>290</v>
      </c>
      <c r="H61" t="s">
        <v>291</v>
      </c>
      <c r="I61" t="s">
        <v>292</v>
      </c>
    </row>
    <row r="62" spans="1:9" x14ac:dyDescent="0.35">
      <c r="A62">
        <v>11</v>
      </c>
      <c r="B62">
        <v>61</v>
      </c>
      <c r="C62">
        <v>12</v>
      </c>
      <c r="D62" t="s">
        <v>293</v>
      </c>
      <c r="E62" t="s">
        <v>186</v>
      </c>
      <c r="F62" t="s">
        <v>217</v>
      </c>
      <c r="G62" t="s">
        <v>294</v>
      </c>
      <c r="H62" t="s">
        <v>295</v>
      </c>
      <c r="I62" t="s">
        <v>296</v>
      </c>
    </row>
    <row r="63" spans="1:9" x14ac:dyDescent="0.35">
      <c r="A63">
        <v>12</v>
      </c>
      <c r="B63">
        <v>62</v>
      </c>
      <c r="C63">
        <v>13</v>
      </c>
      <c r="D63" t="s">
        <v>297</v>
      </c>
      <c r="E63" t="s">
        <v>76</v>
      </c>
      <c r="F63" t="s">
        <v>10</v>
      </c>
      <c r="G63" t="s">
        <v>298</v>
      </c>
      <c r="H63" t="s">
        <v>299</v>
      </c>
      <c r="I63" t="s">
        <v>300</v>
      </c>
    </row>
    <row r="64" spans="1:9" x14ac:dyDescent="0.35">
      <c r="A64">
        <v>13</v>
      </c>
      <c r="B64">
        <v>63</v>
      </c>
      <c r="C64">
        <v>14</v>
      </c>
      <c r="D64" t="s">
        <v>301</v>
      </c>
      <c r="E64" t="s">
        <v>186</v>
      </c>
      <c r="F64" t="s">
        <v>140</v>
      </c>
      <c r="G64" t="s">
        <v>302</v>
      </c>
      <c r="H64" t="s">
        <v>303</v>
      </c>
      <c r="I64" t="s">
        <v>304</v>
      </c>
    </row>
    <row r="65" spans="1:9" x14ac:dyDescent="0.35">
      <c r="A65">
        <v>14</v>
      </c>
      <c r="B65">
        <v>64</v>
      </c>
      <c r="C65">
        <v>15</v>
      </c>
      <c r="D65" t="s">
        <v>305</v>
      </c>
      <c r="E65" t="s">
        <v>76</v>
      </c>
      <c r="F65" t="s">
        <v>306</v>
      </c>
      <c r="G65" t="s">
        <v>307</v>
      </c>
      <c r="H65" t="s">
        <v>308</v>
      </c>
      <c r="I65" t="s">
        <v>309</v>
      </c>
    </row>
    <row r="66" spans="1:9" x14ac:dyDescent="0.35">
      <c r="A66">
        <v>15</v>
      </c>
      <c r="B66">
        <v>65</v>
      </c>
      <c r="C66">
        <v>16</v>
      </c>
      <c r="D66" t="s">
        <v>310</v>
      </c>
      <c r="E66" t="s">
        <v>186</v>
      </c>
      <c r="F66" t="s">
        <v>306</v>
      </c>
      <c r="G66" t="s">
        <v>311</v>
      </c>
      <c r="H66" t="s">
        <v>312</v>
      </c>
      <c r="I66" t="s">
        <v>313</v>
      </c>
    </row>
    <row r="67" spans="1:9" x14ac:dyDescent="0.35">
      <c r="A67">
        <v>16</v>
      </c>
      <c r="B67">
        <v>66</v>
      </c>
      <c r="C67">
        <v>17</v>
      </c>
      <c r="D67" t="s">
        <v>314</v>
      </c>
      <c r="E67" t="s">
        <v>76</v>
      </c>
      <c r="F67" t="s">
        <v>232</v>
      </c>
      <c r="G67" t="s">
        <v>315</v>
      </c>
      <c r="H67" t="s">
        <v>316</v>
      </c>
      <c r="I67" t="s">
        <v>317</v>
      </c>
    </row>
    <row r="68" spans="1:9" x14ac:dyDescent="0.35">
      <c r="A68">
        <v>17</v>
      </c>
      <c r="B68">
        <v>67</v>
      </c>
      <c r="C68">
        <v>18</v>
      </c>
      <c r="D68" t="s">
        <v>318</v>
      </c>
      <c r="E68" t="s">
        <v>186</v>
      </c>
      <c r="F68" t="s">
        <v>270</v>
      </c>
      <c r="G68" t="s">
        <v>319</v>
      </c>
      <c r="H68" t="s">
        <v>320</v>
      </c>
      <c r="I68" t="s">
        <v>321</v>
      </c>
    </row>
    <row r="69" spans="1:9" x14ac:dyDescent="0.35">
      <c r="A69">
        <v>18</v>
      </c>
      <c r="B69">
        <v>68</v>
      </c>
      <c r="C69">
        <v>19</v>
      </c>
      <c r="D69" t="s">
        <v>322</v>
      </c>
      <c r="E69" t="s">
        <v>323</v>
      </c>
      <c r="F69" t="s">
        <v>265</v>
      </c>
      <c r="G69" t="s">
        <v>324</v>
      </c>
      <c r="H69" t="s">
        <v>325</v>
      </c>
      <c r="I69" t="s">
        <v>326</v>
      </c>
    </row>
    <row r="70" spans="1:9" x14ac:dyDescent="0.35">
      <c r="A70">
        <v>19</v>
      </c>
      <c r="B70">
        <v>69</v>
      </c>
      <c r="C70">
        <v>20</v>
      </c>
      <c r="D70" t="s">
        <v>327</v>
      </c>
      <c r="E70" t="s">
        <v>76</v>
      </c>
      <c r="F70" t="s">
        <v>217</v>
      </c>
      <c r="G70" t="s">
        <v>328</v>
      </c>
      <c r="H70" t="s">
        <v>329</v>
      </c>
      <c r="I70" t="s">
        <v>330</v>
      </c>
    </row>
    <row r="71" spans="1:9" x14ac:dyDescent="0.35">
      <c r="A71">
        <v>20</v>
      </c>
      <c r="B71">
        <v>70</v>
      </c>
      <c r="C71">
        <v>21</v>
      </c>
      <c r="D71" t="s">
        <v>331</v>
      </c>
      <c r="E71" t="s">
        <v>332</v>
      </c>
      <c r="F71" t="s">
        <v>333</v>
      </c>
      <c r="G71" t="s">
        <v>334</v>
      </c>
      <c r="H71" t="s">
        <v>335</v>
      </c>
      <c r="I71" t="s">
        <v>336</v>
      </c>
    </row>
    <row r="72" spans="1:9" x14ac:dyDescent="0.35">
      <c r="A72">
        <v>21</v>
      </c>
      <c r="B72">
        <v>71</v>
      </c>
      <c r="C72">
        <v>22</v>
      </c>
      <c r="D72" t="s">
        <v>337</v>
      </c>
      <c r="E72" t="s">
        <v>186</v>
      </c>
      <c r="F72" t="s">
        <v>289</v>
      </c>
      <c r="G72" t="s">
        <v>338</v>
      </c>
      <c r="H72" t="s">
        <v>339</v>
      </c>
      <c r="I72" t="s">
        <v>340</v>
      </c>
    </row>
    <row r="73" spans="1:9" x14ac:dyDescent="0.35">
      <c r="A73">
        <v>22</v>
      </c>
      <c r="B73">
        <v>72</v>
      </c>
      <c r="C73">
        <v>23</v>
      </c>
      <c r="D73" t="s">
        <v>341</v>
      </c>
      <c r="E73" t="s">
        <v>76</v>
      </c>
      <c r="F73" t="s">
        <v>342</v>
      </c>
      <c r="G73" t="s">
        <v>343</v>
      </c>
      <c r="H73" t="s">
        <v>344</v>
      </c>
      <c r="I73" t="s">
        <v>345</v>
      </c>
    </row>
    <row r="74" spans="1:9" x14ac:dyDescent="0.35">
      <c r="A74">
        <v>23</v>
      </c>
      <c r="B74">
        <v>73</v>
      </c>
      <c r="C74">
        <v>24</v>
      </c>
      <c r="D74" t="s">
        <v>346</v>
      </c>
      <c r="E74" t="s">
        <v>122</v>
      </c>
      <c r="F74" t="s">
        <v>196</v>
      </c>
      <c r="G74" t="s">
        <v>347</v>
      </c>
      <c r="H74" t="s">
        <v>348</v>
      </c>
      <c r="I74" t="s">
        <v>349</v>
      </c>
    </row>
    <row r="75" spans="1:9" x14ac:dyDescent="0.35">
      <c r="A75">
        <v>0</v>
      </c>
      <c r="B75">
        <v>74</v>
      </c>
      <c r="C75">
        <v>1</v>
      </c>
      <c r="D75" t="s">
        <v>350</v>
      </c>
      <c r="E75" t="s">
        <v>122</v>
      </c>
      <c r="F75" t="s">
        <v>10</v>
      </c>
      <c r="G75" t="s">
        <v>351</v>
      </c>
      <c r="H75" t="s">
        <v>352</v>
      </c>
      <c r="I75" t="s">
        <v>353</v>
      </c>
    </row>
    <row r="76" spans="1:9" x14ac:dyDescent="0.35">
      <c r="A76">
        <v>1</v>
      </c>
      <c r="B76">
        <v>75</v>
      </c>
      <c r="C76">
        <v>2</v>
      </c>
      <c r="D76" t="s">
        <v>354</v>
      </c>
      <c r="E76" t="s">
        <v>186</v>
      </c>
      <c r="F76" t="s">
        <v>21</v>
      </c>
      <c r="G76" t="s">
        <v>355</v>
      </c>
      <c r="H76" t="s">
        <v>356</v>
      </c>
      <c r="I76" t="s">
        <v>357</v>
      </c>
    </row>
    <row r="77" spans="1:9" x14ac:dyDescent="0.35">
      <c r="A77">
        <v>2</v>
      </c>
      <c r="B77">
        <v>76</v>
      </c>
      <c r="C77">
        <v>3</v>
      </c>
      <c r="D77" t="s">
        <v>358</v>
      </c>
      <c r="E77" t="s">
        <v>332</v>
      </c>
      <c r="F77" t="s">
        <v>140</v>
      </c>
      <c r="G77" t="s">
        <v>359</v>
      </c>
      <c r="H77" t="s">
        <v>360</v>
      </c>
      <c r="I77" t="s">
        <v>361</v>
      </c>
    </row>
    <row r="78" spans="1:9" x14ac:dyDescent="0.35">
      <c r="A78">
        <v>3</v>
      </c>
      <c r="B78">
        <v>77</v>
      </c>
      <c r="C78">
        <v>4</v>
      </c>
      <c r="D78" t="s">
        <v>362</v>
      </c>
      <c r="E78" t="s">
        <v>76</v>
      </c>
      <c r="F78" t="s">
        <v>232</v>
      </c>
      <c r="G78" t="s">
        <v>363</v>
      </c>
      <c r="H78" t="s">
        <v>364</v>
      </c>
      <c r="I78" t="s">
        <v>365</v>
      </c>
    </row>
    <row r="79" spans="1:9" x14ac:dyDescent="0.35">
      <c r="A79">
        <v>4</v>
      </c>
      <c r="B79">
        <v>78</v>
      </c>
      <c r="C79">
        <v>5</v>
      </c>
      <c r="D79" t="s">
        <v>366</v>
      </c>
      <c r="E79" t="s">
        <v>76</v>
      </c>
      <c r="F79" t="s">
        <v>21</v>
      </c>
      <c r="G79" t="s">
        <v>367</v>
      </c>
      <c r="H79" t="s">
        <v>368</v>
      </c>
      <c r="I79" t="s">
        <v>369</v>
      </c>
    </row>
    <row r="80" spans="1:9" x14ac:dyDescent="0.35">
      <c r="A80">
        <v>5</v>
      </c>
      <c r="B80">
        <v>79</v>
      </c>
      <c r="C80">
        <v>6</v>
      </c>
      <c r="D80" t="s">
        <v>370</v>
      </c>
      <c r="E80" t="s">
        <v>186</v>
      </c>
      <c r="F80" t="s">
        <v>371</v>
      </c>
      <c r="G80" t="s">
        <v>372</v>
      </c>
      <c r="H80" t="s">
        <v>373</v>
      </c>
      <c r="I80" t="s">
        <v>357</v>
      </c>
    </row>
    <row r="81" spans="1:9" x14ac:dyDescent="0.35">
      <c r="A81">
        <v>6</v>
      </c>
      <c r="B81">
        <v>80</v>
      </c>
      <c r="C81">
        <v>7</v>
      </c>
      <c r="D81" t="s">
        <v>374</v>
      </c>
      <c r="E81" t="s">
        <v>375</v>
      </c>
      <c r="F81" t="s">
        <v>376</v>
      </c>
      <c r="G81" t="s">
        <v>377</v>
      </c>
      <c r="H81" t="s">
        <v>378</v>
      </c>
      <c r="I81" t="s">
        <v>379</v>
      </c>
    </row>
    <row r="82" spans="1:9" x14ac:dyDescent="0.35">
      <c r="A82">
        <v>7</v>
      </c>
      <c r="B82">
        <v>81</v>
      </c>
      <c r="C82">
        <v>8</v>
      </c>
      <c r="D82" t="s">
        <v>380</v>
      </c>
      <c r="E82" t="s">
        <v>186</v>
      </c>
      <c r="F82" t="s">
        <v>306</v>
      </c>
      <c r="G82" t="s">
        <v>381</v>
      </c>
      <c r="H82" t="s">
        <v>382</v>
      </c>
      <c r="I82" t="s">
        <v>357</v>
      </c>
    </row>
    <row r="83" spans="1:9" x14ac:dyDescent="0.35">
      <c r="A83">
        <v>8</v>
      </c>
      <c r="B83">
        <v>82</v>
      </c>
      <c r="C83">
        <v>9</v>
      </c>
      <c r="D83" t="s">
        <v>383</v>
      </c>
      <c r="E83" t="s">
        <v>76</v>
      </c>
      <c r="F83" t="s">
        <v>306</v>
      </c>
      <c r="G83" t="s">
        <v>384</v>
      </c>
      <c r="H83" t="s">
        <v>385</v>
      </c>
      <c r="I83" t="s">
        <v>386</v>
      </c>
    </row>
    <row r="84" spans="1:9" x14ac:dyDescent="0.35">
      <c r="A84">
        <v>9</v>
      </c>
      <c r="B84">
        <v>83</v>
      </c>
      <c r="C84">
        <v>10</v>
      </c>
      <c r="D84" t="s">
        <v>387</v>
      </c>
      <c r="E84" t="s">
        <v>76</v>
      </c>
      <c r="F84" t="s">
        <v>232</v>
      </c>
      <c r="G84" t="s">
        <v>388</v>
      </c>
      <c r="H84" t="s">
        <v>389</v>
      </c>
      <c r="I84" t="s">
        <v>390</v>
      </c>
    </row>
    <row r="85" spans="1:9" x14ac:dyDescent="0.35">
      <c r="A85">
        <v>10</v>
      </c>
      <c r="B85">
        <v>84</v>
      </c>
      <c r="C85">
        <v>11</v>
      </c>
      <c r="D85" t="s">
        <v>391</v>
      </c>
      <c r="E85" t="s">
        <v>323</v>
      </c>
      <c r="F85" t="s">
        <v>270</v>
      </c>
      <c r="G85" t="s">
        <v>392</v>
      </c>
      <c r="H85" t="s">
        <v>393</v>
      </c>
      <c r="I85" t="s">
        <v>394</v>
      </c>
    </row>
    <row r="86" spans="1:9" x14ac:dyDescent="0.35">
      <c r="A86">
        <v>11</v>
      </c>
      <c r="B86">
        <v>85</v>
      </c>
      <c r="C86">
        <v>12</v>
      </c>
      <c r="D86" t="s">
        <v>395</v>
      </c>
      <c r="E86" t="s">
        <v>186</v>
      </c>
      <c r="F86" t="s">
        <v>396</v>
      </c>
      <c r="G86" t="s">
        <v>397</v>
      </c>
      <c r="H86" t="s">
        <v>398</v>
      </c>
      <c r="I86" t="s">
        <v>399</v>
      </c>
    </row>
    <row r="87" spans="1:9" x14ac:dyDescent="0.35">
      <c r="A87">
        <v>12</v>
      </c>
      <c r="B87">
        <v>86</v>
      </c>
      <c r="C87">
        <v>13</v>
      </c>
      <c r="D87" t="s">
        <v>400</v>
      </c>
      <c r="E87" t="s">
        <v>76</v>
      </c>
      <c r="F87" t="s">
        <v>21</v>
      </c>
      <c r="G87" t="s">
        <v>401</v>
      </c>
      <c r="H87" t="s">
        <v>402</v>
      </c>
      <c r="I87" t="s">
        <v>403</v>
      </c>
    </row>
    <row r="88" spans="1:9" x14ac:dyDescent="0.35">
      <c r="A88">
        <v>13</v>
      </c>
      <c r="B88">
        <v>87</v>
      </c>
      <c r="C88">
        <v>14</v>
      </c>
      <c r="D88" t="s">
        <v>404</v>
      </c>
      <c r="E88" t="s">
        <v>76</v>
      </c>
      <c r="F88" t="s">
        <v>405</v>
      </c>
      <c r="G88" t="s">
        <v>406</v>
      </c>
      <c r="H88" t="s">
        <v>407</v>
      </c>
      <c r="I88" t="s">
        <v>365</v>
      </c>
    </row>
    <row r="89" spans="1:9" x14ac:dyDescent="0.35">
      <c r="A89">
        <v>14</v>
      </c>
      <c r="B89">
        <v>88</v>
      </c>
      <c r="C89">
        <v>15</v>
      </c>
      <c r="D89" t="s">
        <v>408</v>
      </c>
      <c r="E89" t="s">
        <v>186</v>
      </c>
      <c r="F89" t="s">
        <v>140</v>
      </c>
      <c r="G89" t="s">
        <v>409</v>
      </c>
      <c r="H89" t="s">
        <v>410</v>
      </c>
      <c r="I89" t="s">
        <v>411</v>
      </c>
    </row>
    <row r="90" spans="1:9" x14ac:dyDescent="0.35">
      <c r="A90">
        <v>15</v>
      </c>
      <c r="B90">
        <v>89</v>
      </c>
      <c r="C90">
        <v>16</v>
      </c>
      <c r="D90" t="s">
        <v>412</v>
      </c>
      <c r="E90" t="s">
        <v>86</v>
      </c>
      <c r="F90" t="s">
        <v>413</v>
      </c>
      <c r="G90" t="s">
        <v>414</v>
      </c>
      <c r="H90" t="s">
        <v>415</v>
      </c>
      <c r="I90" t="s">
        <v>411</v>
      </c>
    </row>
    <row r="91" spans="1:9" x14ac:dyDescent="0.35">
      <c r="A91">
        <v>16</v>
      </c>
      <c r="B91">
        <v>90</v>
      </c>
      <c r="C91">
        <v>17</v>
      </c>
      <c r="D91" t="s">
        <v>416</v>
      </c>
      <c r="E91" t="s">
        <v>76</v>
      </c>
      <c r="F91" t="s">
        <v>417</v>
      </c>
      <c r="G91" t="s">
        <v>418</v>
      </c>
      <c r="H91" t="s">
        <v>419</v>
      </c>
      <c r="I91" t="s">
        <v>357</v>
      </c>
    </row>
    <row r="92" spans="1:9" x14ac:dyDescent="0.35">
      <c r="A92">
        <v>17</v>
      </c>
      <c r="B92">
        <v>91</v>
      </c>
      <c r="C92">
        <v>18</v>
      </c>
      <c r="D92" t="s">
        <v>420</v>
      </c>
      <c r="E92" t="s">
        <v>186</v>
      </c>
      <c r="F92" t="s">
        <v>417</v>
      </c>
      <c r="G92" t="s">
        <v>421</v>
      </c>
      <c r="H92" t="s">
        <v>422</v>
      </c>
      <c r="I92" t="s">
        <v>423</v>
      </c>
    </row>
    <row r="93" spans="1:9" x14ac:dyDescent="0.35">
      <c r="A93">
        <v>18</v>
      </c>
      <c r="B93">
        <v>92</v>
      </c>
      <c r="C93">
        <v>19</v>
      </c>
      <c r="D93" t="s">
        <v>424</v>
      </c>
      <c r="E93" t="s">
        <v>332</v>
      </c>
      <c r="F93" t="s">
        <v>425</v>
      </c>
      <c r="G93" t="s">
        <v>426</v>
      </c>
      <c r="H93" t="s">
        <v>427</v>
      </c>
      <c r="I93" t="s">
        <v>428</v>
      </c>
    </row>
    <row r="94" spans="1:9" x14ac:dyDescent="0.35">
      <c r="A94">
        <v>19</v>
      </c>
      <c r="B94">
        <v>93</v>
      </c>
      <c r="C94">
        <v>20</v>
      </c>
      <c r="D94" t="s">
        <v>429</v>
      </c>
      <c r="E94" t="s">
        <v>430</v>
      </c>
      <c r="F94" t="s">
        <v>232</v>
      </c>
      <c r="G94" t="s">
        <v>431</v>
      </c>
      <c r="H94" t="s">
        <v>432</v>
      </c>
      <c r="I94" t="s">
        <v>433</v>
      </c>
    </row>
    <row r="95" spans="1:9" x14ac:dyDescent="0.35">
      <c r="A95">
        <v>20</v>
      </c>
      <c r="B95">
        <v>94</v>
      </c>
      <c r="C95">
        <v>21</v>
      </c>
      <c r="D95" t="s">
        <v>434</v>
      </c>
      <c r="E95" t="s">
        <v>186</v>
      </c>
      <c r="F95" t="s">
        <v>435</v>
      </c>
      <c r="G95" t="s">
        <v>436</v>
      </c>
      <c r="H95" t="s">
        <v>437</v>
      </c>
      <c r="I95" t="s">
        <v>438</v>
      </c>
    </row>
    <row r="96" spans="1:9" x14ac:dyDescent="0.35">
      <c r="A96">
        <v>21</v>
      </c>
      <c r="B96">
        <v>95</v>
      </c>
      <c r="C96">
        <v>22</v>
      </c>
      <c r="D96" t="s">
        <v>439</v>
      </c>
      <c r="E96" t="s">
        <v>332</v>
      </c>
      <c r="F96" t="s">
        <v>270</v>
      </c>
      <c r="G96" t="s">
        <v>440</v>
      </c>
      <c r="H96" t="s">
        <v>441</v>
      </c>
      <c r="I96" t="s">
        <v>442</v>
      </c>
    </row>
    <row r="97" spans="1:9" x14ac:dyDescent="0.35">
      <c r="A97">
        <v>22</v>
      </c>
      <c r="B97">
        <v>96</v>
      </c>
      <c r="C97">
        <v>23</v>
      </c>
      <c r="D97" t="s">
        <v>443</v>
      </c>
      <c r="E97" t="s">
        <v>186</v>
      </c>
      <c r="F97" t="s">
        <v>122</v>
      </c>
      <c r="G97" t="s">
        <v>444</v>
      </c>
      <c r="H97" t="s">
        <v>445</v>
      </c>
      <c r="I97" t="s">
        <v>365</v>
      </c>
    </row>
    <row r="98" spans="1:9" x14ac:dyDescent="0.35">
      <c r="A98">
        <v>23</v>
      </c>
      <c r="B98">
        <v>97</v>
      </c>
      <c r="C98">
        <v>24</v>
      </c>
      <c r="D98" t="s">
        <v>446</v>
      </c>
      <c r="E98" t="s">
        <v>122</v>
      </c>
      <c r="F98" t="s">
        <v>10</v>
      </c>
      <c r="G98" t="s">
        <v>447</v>
      </c>
      <c r="H98" t="s">
        <v>448</v>
      </c>
      <c r="I98" t="s">
        <v>369</v>
      </c>
    </row>
    <row r="99" spans="1:9" x14ac:dyDescent="0.35">
      <c r="A99">
        <v>0</v>
      </c>
      <c r="D99" t="s">
        <v>449</v>
      </c>
      <c r="E99" t="s">
        <v>76</v>
      </c>
      <c r="F99" t="s">
        <v>450</v>
      </c>
    </row>
    <row r="100" spans="1:9" x14ac:dyDescent="0.35">
      <c r="A100">
        <v>1</v>
      </c>
      <c r="D100" t="s">
        <v>451</v>
      </c>
      <c r="E100" t="s">
        <v>451</v>
      </c>
      <c r="F100" t="s">
        <v>451</v>
      </c>
    </row>
    <row r="101" spans="1:9" x14ac:dyDescent="0.35">
      <c r="A101">
        <v>0</v>
      </c>
      <c r="B101">
        <v>118</v>
      </c>
      <c r="C101">
        <v>1</v>
      </c>
      <c r="D101" t="s">
        <v>452</v>
      </c>
      <c r="E101" t="s">
        <v>186</v>
      </c>
      <c r="F101" t="s">
        <v>10</v>
      </c>
      <c r="G101" t="s">
        <v>453</v>
      </c>
      <c r="H101" t="s">
        <v>454</v>
      </c>
      <c r="I101" t="s">
        <v>455</v>
      </c>
    </row>
    <row r="102" spans="1:9" x14ac:dyDescent="0.35">
      <c r="A102">
        <v>1</v>
      </c>
      <c r="B102">
        <v>119</v>
      </c>
      <c r="C102">
        <v>2</v>
      </c>
      <c r="D102" t="s">
        <v>456</v>
      </c>
      <c r="E102" t="s">
        <v>76</v>
      </c>
      <c r="F102" t="s">
        <v>232</v>
      </c>
      <c r="G102" t="s">
        <v>457</v>
      </c>
      <c r="H102" t="s">
        <v>458</v>
      </c>
      <c r="I102" t="s">
        <v>459</v>
      </c>
    </row>
    <row r="103" spans="1:9" x14ac:dyDescent="0.35">
      <c r="A103">
        <v>2</v>
      </c>
      <c r="B103">
        <v>120</v>
      </c>
      <c r="C103">
        <v>3</v>
      </c>
      <c r="D103" t="s">
        <v>460</v>
      </c>
      <c r="E103" t="s">
        <v>10</v>
      </c>
      <c r="F103" t="s">
        <v>10</v>
      </c>
      <c r="G103" t="s">
        <v>461</v>
      </c>
      <c r="H103" t="s">
        <v>462</v>
      </c>
      <c r="I103" t="s">
        <v>463</v>
      </c>
    </row>
    <row r="104" spans="1:9" x14ac:dyDescent="0.35">
      <c r="A104">
        <v>3</v>
      </c>
      <c r="B104">
        <v>121</v>
      </c>
      <c r="C104">
        <v>4</v>
      </c>
      <c r="D104" t="s">
        <v>464</v>
      </c>
      <c r="E104" t="s">
        <v>186</v>
      </c>
      <c r="F104" t="s">
        <v>396</v>
      </c>
      <c r="G104" t="s">
        <v>465</v>
      </c>
      <c r="H104" t="s">
        <v>466</v>
      </c>
      <c r="I104" t="s">
        <v>467</v>
      </c>
    </row>
    <row r="105" spans="1:9" x14ac:dyDescent="0.35">
      <c r="A105">
        <v>4</v>
      </c>
      <c r="B105">
        <v>122</v>
      </c>
      <c r="C105">
        <v>5</v>
      </c>
      <c r="D105" t="s">
        <v>468</v>
      </c>
      <c r="E105" t="s">
        <v>469</v>
      </c>
      <c r="F105" t="s">
        <v>396</v>
      </c>
      <c r="G105" t="s">
        <v>470</v>
      </c>
      <c r="H105" t="s">
        <v>471</v>
      </c>
      <c r="I105" t="s">
        <v>472</v>
      </c>
    </row>
    <row r="106" spans="1:9" x14ac:dyDescent="0.35">
      <c r="A106">
        <v>5</v>
      </c>
      <c r="B106">
        <v>123</v>
      </c>
      <c r="C106">
        <v>6</v>
      </c>
      <c r="D106" t="s">
        <v>473</v>
      </c>
      <c r="E106" t="s">
        <v>10</v>
      </c>
      <c r="F106" t="s">
        <v>10</v>
      </c>
      <c r="G106" t="s">
        <v>474</v>
      </c>
      <c r="H106" t="s">
        <v>475</v>
      </c>
      <c r="I106" t="s">
        <v>476</v>
      </c>
    </row>
    <row r="107" spans="1:9" x14ac:dyDescent="0.35">
      <c r="A107">
        <v>6</v>
      </c>
      <c r="B107">
        <v>124</v>
      </c>
      <c r="C107">
        <v>7</v>
      </c>
      <c r="D107" t="s">
        <v>477</v>
      </c>
      <c r="E107" t="s">
        <v>76</v>
      </c>
      <c r="F107" t="s">
        <v>478</v>
      </c>
      <c r="G107" t="s">
        <v>479</v>
      </c>
      <c r="H107" t="s">
        <v>480</v>
      </c>
      <c r="I107" t="s">
        <v>481</v>
      </c>
    </row>
    <row r="108" spans="1:9" x14ac:dyDescent="0.35">
      <c r="A108">
        <v>7</v>
      </c>
      <c r="B108">
        <v>125</v>
      </c>
      <c r="C108">
        <v>8</v>
      </c>
      <c r="D108" t="s">
        <v>482</v>
      </c>
      <c r="E108" t="s">
        <v>186</v>
      </c>
      <c r="F108" t="s">
        <v>483</v>
      </c>
      <c r="G108" t="s">
        <v>484</v>
      </c>
      <c r="H108" t="s">
        <v>485</v>
      </c>
      <c r="I108" t="s">
        <v>486</v>
      </c>
    </row>
    <row r="109" spans="1:9" x14ac:dyDescent="0.35">
      <c r="A109">
        <v>8</v>
      </c>
      <c r="B109">
        <v>126</v>
      </c>
      <c r="C109">
        <v>9</v>
      </c>
      <c r="D109" t="s">
        <v>487</v>
      </c>
      <c r="E109" t="s">
        <v>15</v>
      </c>
      <c r="F109" t="s">
        <v>270</v>
      </c>
      <c r="G109" t="s">
        <v>488</v>
      </c>
      <c r="H109" t="s">
        <v>489</v>
      </c>
      <c r="I109" t="s">
        <v>490</v>
      </c>
    </row>
    <row r="110" spans="1:9" x14ac:dyDescent="0.35">
      <c r="A110">
        <v>9</v>
      </c>
      <c r="B110">
        <v>127</v>
      </c>
      <c r="C110">
        <v>10</v>
      </c>
      <c r="D110" t="s">
        <v>491</v>
      </c>
      <c r="E110" t="s">
        <v>469</v>
      </c>
      <c r="F110" t="s">
        <v>232</v>
      </c>
      <c r="G110" t="s">
        <v>492</v>
      </c>
      <c r="H110" t="s">
        <v>493</v>
      </c>
      <c r="I110" t="s">
        <v>494</v>
      </c>
    </row>
    <row r="111" spans="1:9" x14ac:dyDescent="0.35">
      <c r="A111">
        <v>10</v>
      </c>
      <c r="B111">
        <v>128</v>
      </c>
      <c r="C111">
        <v>11</v>
      </c>
      <c r="D111" t="s">
        <v>495</v>
      </c>
      <c r="E111" t="s">
        <v>186</v>
      </c>
      <c r="F111" t="s">
        <v>417</v>
      </c>
      <c r="G111" t="s">
        <v>496</v>
      </c>
      <c r="H111" t="s">
        <v>497</v>
      </c>
      <c r="I111" t="s">
        <v>498</v>
      </c>
    </row>
    <row r="112" spans="1:9" x14ac:dyDescent="0.35">
      <c r="A112">
        <v>11</v>
      </c>
      <c r="B112">
        <v>129</v>
      </c>
      <c r="C112">
        <v>12</v>
      </c>
      <c r="D112" t="s">
        <v>499</v>
      </c>
      <c r="E112" t="s">
        <v>76</v>
      </c>
      <c r="F112" t="s">
        <v>417</v>
      </c>
      <c r="G112" t="s">
        <v>500</v>
      </c>
      <c r="H112" t="s">
        <v>501</v>
      </c>
      <c r="I112" t="s">
        <v>502</v>
      </c>
    </row>
    <row r="113" spans="1:9" x14ac:dyDescent="0.35">
      <c r="A113">
        <v>12</v>
      </c>
      <c r="B113">
        <v>130</v>
      </c>
      <c r="C113">
        <v>13</v>
      </c>
      <c r="D113" t="s">
        <v>503</v>
      </c>
      <c r="E113" t="s">
        <v>76</v>
      </c>
      <c r="F113" t="s">
        <v>478</v>
      </c>
      <c r="G113" t="s">
        <v>504</v>
      </c>
      <c r="H113" t="s">
        <v>505</v>
      </c>
      <c r="I113" t="s">
        <v>506</v>
      </c>
    </row>
    <row r="114" spans="1:9" x14ac:dyDescent="0.35">
      <c r="A114">
        <v>13</v>
      </c>
      <c r="B114">
        <v>131</v>
      </c>
      <c r="C114">
        <v>14</v>
      </c>
      <c r="D114" t="s">
        <v>507</v>
      </c>
      <c r="E114" t="s">
        <v>186</v>
      </c>
      <c r="F114" t="s">
        <v>508</v>
      </c>
      <c r="G114" t="s">
        <v>509</v>
      </c>
      <c r="H114" t="s">
        <v>510</v>
      </c>
      <c r="I114" t="s">
        <v>511</v>
      </c>
    </row>
    <row r="115" spans="1:9" x14ac:dyDescent="0.35">
      <c r="A115">
        <v>14</v>
      </c>
      <c r="B115">
        <v>132</v>
      </c>
      <c r="C115">
        <v>15</v>
      </c>
      <c r="D115" t="s">
        <v>512</v>
      </c>
      <c r="E115" t="s">
        <v>469</v>
      </c>
      <c r="F115" t="s">
        <v>513</v>
      </c>
      <c r="G115" t="s">
        <v>514</v>
      </c>
      <c r="H115" t="s">
        <v>515</v>
      </c>
      <c r="I115" t="s">
        <v>516</v>
      </c>
    </row>
    <row r="116" spans="1:9" x14ac:dyDescent="0.35">
      <c r="A116">
        <v>15</v>
      </c>
      <c r="B116">
        <v>133</v>
      </c>
      <c r="C116">
        <v>16</v>
      </c>
      <c r="D116" t="s">
        <v>517</v>
      </c>
      <c r="E116" t="s">
        <v>518</v>
      </c>
      <c r="F116" t="s">
        <v>483</v>
      </c>
      <c r="G116" t="s">
        <v>519</v>
      </c>
      <c r="H116" t="s">
        <v>520</v>
      </c>
      <c r="I116" t="s">
        <v>521</v>
      </c>
    </row>
    <row r="117" spans="1:9" x14ac:dyDescent="0.35">
      <c r="A117">
        <v>16</v>
      </c>
      <c r="B117">
        <v>134</v>
      </c>
      <c r="C117">
        <v>17</v>
      </c>
      <c r="D117" t="s">
        <v>522</v>
      </c>
      <c r="E117" t="s">
        <v>76</v>
      </c>
      <c r="F117" t="s">
        <v>523</v>
      </c>
      <c r="G117" t="s">
        <v>524</v>
      </c>
      <c r="H117" t="s">
        <v>525</v>
      </c>
      <c r="I117" t="s">
        <v>526</v>
      </c>
    </row>
    <row r="118" spans="1:9" x14ac:dyDescent="0.35">
      <c r="A118">
        <v>17</v>
      </c>
      <c r="B118">
        <v>135</v>
      </c>
      <c r="C118">
        <v>18</v>
      </c>
      <c r="D118" t="s">
        <v>527</v>
      </c>
      <c r="E118" t="s">
        <v>186</v>
      </c>
      <c r="F118" t="s">
        <v>528</v>
      </c>
      <c r="G118" t="s">
        <v>529</v>
      </c>
      <c r="H118" t="s">
        <v>530</v>
      </c>
      <c r="I118" t="s">
        <v>531</v>
      </c>
    </row>
    <row r="119" spans="1:9" x14ac:dyDescent="0.35">
      <c r="A119">
        <v>18</v>
      </c>
      <c r="B119">
        <v>136</v>
      </c>
      <c r="C119">
        <v>19</v>
      </c>
      <c r="D119" t="s">
        <v>532</v>
      </c>
      <c r="E119" t="s">
        <v>533</v>
      </c>
      <c r="F119" t="s">
        <v>533</v>
      </c>
      <c r="G119" t="s">
        <v>534</v>
      </c>
      <c r="H119" t="s">
        <v>535</v>
      </c>
      <c r="I119" t="s">
        <v>536</v>
      </c>
    </row>
    <row r="120" spans="1:9" x14ac:dyDescent="0.35">
      <c r="A120">
        <v>19</v>
      </c>
      <c r="B120">
        <v>137</v>
      </c>
      <c r="C120">
        <v>20</v>
      </c>
      <c r="D120" t="s">
        <v>537</v>
      </c>
      <c r="E120" t="s">
        <v>538</v>
      </c>
      <c r="F120" t="s">
        <v>508</v>
      </c>
      <c r="G120" t="s">
        <v>539</v>
      </c>
      <c r="H120" t="s">
        <v>540</v>
      </c>
      <c r="I120" t="s">
        <v>541</v>
      </c>
    </row>
    <row r="121" spans="1:9" x14ac:dyDescent="0.35">
      <c r="A121">
        <v>20</v>
      </c>
      <c r="B121">
        <v>138</v>
      </c>
      <c r="C121">
        <v>21</v>
      </c>
      <c r="D121" t="s">
        <v>542</v>
      </c>
      <c r="E121" t="s">
        <v>186</v>
      </c>
      <c r="F121" t="s">
        <v>543</v>
      </c>
      <c r="G121" t="s">
        <v>544</v>
      </c>
      <c r="H121" t="s">
        <v>545</v>
      </c>
      <c r="I121" t="s">
        <v>546</v>
      </c>
    </row>
    <row r="122" spans="1:9" x14ac:dyDescent="0.35">
      <c r="A122">
        <v>21</v>
      </c>
      <c r="B122">
        <v>139</v>
      </c>
      <c r="C122">
        <v>22</v>
      </c>
      <c r="D122" t="s">
        <v>547</v>
      </c>
      <c r="E122" t="s">
        <v>76</v>
      </c>
      <c r="F122" t="s">
        <v>417</v>
      </c>
      <c r="G122" t="s">
        <v>548</v>
      </c>
      <c r="H122" t="s">
        <v>549</v>
      </c>
      <c r="I122" t="s">
        <v>550</v>
      </c>
    </row>
    <row r="123" spans="1:9" x14ac:dyDescent="0.35">
      <c r="A123">
        <v>0</v>
      </c>
      <c r="B123">
        <v>140</v>
      </c>
      <c r="C123">
        <v>1</v>
      </c>
      <c r="D123" t="s">
        <v>551</v>
      </c>
      <c r="E123" t="s">
        <v>186</v>
      </c>
      <c r="F123" t="s">
        <v>10</v>
      </c>
      <c r="G123" t="s">
        <v>552</v>
      </c>
      <c r="H123" t="s">
        <v>553</v>
      </c>
      <c r="I123" t="s">
        <v>554</v>
      </c>
    </row>
    <row r="124" spans="1:9" x14ac:dyDescent="0.35">
      <c r="A124">
        <v>1</v>
      </c>
      <c r="B124">
        <v>141</v>
      </c>
      <c r="C124">
        <v>2</v>
      </c>
      <c r="D124" t="s">
        <v>555</v>
      </c>
      <c r="E124" t="s">
        <v>469</v>
      </c>
      <c r="F124" t="s">
        <v>556</v>
      </c>
      <c r="G124" t="s">
        <v>557</v>
      </c>
      <c r="H124" t="s">
        <v>558</v>
      </c>
      <c r="I124" t="s">
        <v>559</v>
      </c>
    </row>
    <row r="125" spans="1:9" x14ac:dyDescent="0.35">
      <c r="A125">
        <v>2</v>
      </c>
      <c r="B125">
        <v>142</v>
      </c>
      <c r="C125">
        <v>3</v>
      </c>
      <c r="D125" t="s">
        <v>560</v>
      </c>
      <c r="E125" t="s">
        <v>186</v>
      </c>
      <c r="F125" t="s">
        <v>232</v>
      </c>
      <c r="G125" t="s">
        <v>561</v>
      </c>
      <c r="H125" t="s">
        <v>562</v>
      </c>
      <c r="I125" t="s">
        <v>563</v>
      </c>
    </row>
    <row r="126" spans="1:9" x14ac:dyDescent="0.35">
      <c r="A126">
        <v>3</v>
      </c>
      <c r="B126">
        <v>143</v>
      </c>
      <c r="C126">
        <v>4</v>
      </c>
      <c r="D126" t="s">
        <v>564</v>
      </c>
      <c r="E126" t="s">
        <v>565</v>
      </c>
      <c r="F126" t="s">
        <v>566</v>
      </c>
      <c r="G126" t="s">
        <v>567</v>
      </c>
      <c r="H126" t="s">
        <v>568</v>
      </c>
      <c r="I126" t="s">
        <v>569</v>
      </c>
    </row>
    <row r="127" spans="1:9" x14ac:dyDescent="0.35">
      <c r="A127">
        <v>4</v>
      </c>
      <c r="B127">
        <v>144</v>
      </c>
      <c r="C127">
        <v>5</v>
      </c>
      <c r="D127" t="s">
        <v>570</v>
      </c>
      <c r="E127" t="s">
        <v>571</v>
      </c>
      <c r="F127" t="s">
        <v>478</v>
      </c>
      <c r="G127" t="s">
        <v>572</v>
      </c>
      <c r="H127" t="s">
        <v>573</v>
      </c>
      <c r="I127" t="s">
        <v>574</v>
      </c>
    </row>
    <row r="128" spans="1:9" x14ac:dyDescent="0.35">
      <c r="A128">
        <v>5</v>
      </c>
      <c r="B128">
        <v>145</v>
      </c>
      <c r="C128">
        <v>6</v>
      </c>
      <c r="D128" t="s">
        <v>575</v>
      </c>
      <c r="E128" t="s">
        <v>565</v>
      </c>
      <c r="F128" t="s">
        <v>483</v>
      </c>
      <c r="G128" t="s">
        <v>576</v>
      </c>
      <c r="H128" t="s">
        <v>577</v>
      </c>
      <c r="I128" t="s">
        <v>578</v>
      </c>
    </row>
    <row r="129" spans="1:9" x14ac:dyDescent="0.35">
      <c r="A129">
        <v>6</v>
      </c>
      <c r="B129">
        <v>146</v>
      </c>
      <c r="C129">
        <v>7</v>
      </c>
      <c r="D129" t="s">
        <v>579</v>
      </c>
      <c r="E129" t="s">
        <v>76</v>
      </c>
      <c r="F129" t="s">
        <v>580</v>
      </c>
      <c r="G129" t="s">
        <v>581</v>
      </c>
      <c r="H129" t="s">
        <v>582</v>
      </c>
      <c r="I129" t="s">
        <v>583</v>
      </c>
    </row>
    <row r="130" spans="1:9" x14ac:dyDescent="0.35">
      <c r="A130">
        <v>7</v>
      </c>
      <c r="B130">
        <v>147</v>
      </c>
      <c r="C130">
        <v>8</v>
      </c>
      <c r="D130" t="s">
        <v>584</v>
      </c>
      <c r="E130" t="s">
        <v>565</v>
      </c>
      <c r="F130" t="s">
        <v>396</v>
      </c>
      <c r="G130" t="s">
        <v>585</v>
      </c>
      <c r="H130" t="s">
        <v>586</v>
      </c>
      <c r="I130" t="s">
        <v>587</v>
      </c>
    </row>
    <row r="131" spans="1:9" x14ac:dyDescent="0.35">
      <c r="A131">
        <v>8</v>
      </c>
      <c r="B131">
        <v>148</v>
      </c>
      <c r="C131">
        <v>9</v>
      </c>
      <c r="D131" t="s">
        <v>588</v>
      </c>
      <c r="E131" t="s">
        <v>186</v>
      </c>
      <c r="F131" t="s">
        <v>483</v>
      </c>
      <c r="G131" t="s">
        <v>589</v>
      </c>
      <c r="H131" t="s">
        <v>590</v>
      </c>
      <c r="I131" t="s">
        <v>591</v>
      </c>
    </row>
    <row r="132" spans="1:9" x14ac:dyDescent="0.35">
      <c r="A132">
        <v>9</v>
      </c>
      <c r="B132">
        <v>149</v>
      </c>
      <c r="C132">
        <v>10</v>
      </c>
      <c r="D132" t="s">
        <v>592</v>
      </c>
      <c r="E132" t="s">
        <v>469</v>
      </c>
      <c r="F132" t="s">
        <v>417</v>
      </c>
      <c r="G132" t="s">
        <v>593</v>
      </c>
      <c r="H132" t="s">
        <v>594</v>
      </c>
      <c r="I132" t="s">
        <v>595</v>
      </c>
    </row>
    <row r="133" spans="1:9" x14ac:dyDescent="0.35">
      <c r="A133">
        <v>10</v>
      </c>
      <c r="B133">
        <v>150</v>
      </c>
      <c r="C133">
        <v>11</v>
      </c>
      <c r="D133" t="s">
        <v>596</v>
      </c>
      <c r="E133" t="s">
        <v>186</v>
      </c>
      <c r="F133" t="s">
        <v>417</v>
      </c>
      <c r="G133" t="s">
        <v>597</v>
      </c>
      <c r="H133" t="s">
        <v>598</v>
      </c>
      <c r="I133" t="s">
        <v>599</v>
      </c>
    </row>
    <row r="134" spans="1:9" x14ac:dyDescent="0.35">
      <c r="A134">
        <v>11</v>
      </c>
      <c r="B134">
        <v>151</v>
      </c>
      <c r="C134">
        <v>12</v>
      </c>
      <c r="D134" t="s">
        <v>600</v>
      </c>
      <c r="E134" t="s">
        <v>469</v>
      </c>
      <c r="F134" t="s">
        <v>232</v>
      </c>
      <c r="G134" t="s">
        <v>601</v>
      </c>
      <c r="H134" t="s">
        <v>602</v>
      </c>
      <c r="I134" t="s">
        <v>603</v>
      </c>
    </row>
    <row r="135" spans="1:9" x14ac:dyDescent="0.35">
      <c r="A135">
        <v>12</v>
      </c>
      <c r="B135">
        <v>152</v>
      </c>
      <c r="C135">
        <v>13</v>
      </c>
      <c r="D135" t="s">
        <v>604</v>
      </c>
      <c r="E135" t="s">
        <v>10</v>
      </c>
      <c r="F135" t="s">
        <v>605</v>
      </c>
      <c r="G135" t="s">
        <v>606</v>
      </c>
      <c r="H135" t="s">
        <v>607</v>
      </c>
      <c r="I135" t="s">
        <v>608</v>
      </c>
    </row>
    <row r="136" spans="1:9" x14ac:dyDescent="0.35">
      <c r="A136">
        <v>13</v>
      </c>
      <c r="B136">
        <v>153</v>
      </c>
      <c r="C136">
        <v>14</v>
      </c>
      <c r="D136" t="s">
        <v>609</v>
      </c>
      <c r="E136" t="s">
        <v>186</v>
      </c>
      <c r="F136" t="s">
        <v>396</v>
      </c>
      <c r="G136" t="s">
        <v>610</v>
      </c>
      <c r="H136" t="s">
        <v>611</v>
      </c>
      <c r="I136" t="s">
        <v>612</v>
      </c>
    </row>
    <row r="137" spans="1:9" x14ac:dyDescent="0.35">
      <c r="A137">
        <v>14</v>
      </c>
      <c r="B137">
        <v>154</v>
      </c>
      <c r="C137">
        <v>15</v>
      </c>
      <c r="D137" t="s">
        <v>613</v>
      </c>
      <c r="E137" t="s">
        <v>76</v>
      </c>
      <c r="F137" t="s">
        <v>614</v>
      </c>
      <c r="G137" t="s">
        <v>615</v>
      </c>
      <c r="H137" t="s">
        <v>616</v>
      </c>
      <c r="I137" t="s">
        <v>617</v>
      </c>
    </row>
    <row r="138" spans="1:9" x14ac:dyDescent="0.35">
      <c r="A138">
        <v>15</v>
      </c>
      <c r="B138">
        <v>155</v>
      </c>
      <c r="C138">
        <v>16</v>
      </c>
      <c r="D138" t="s">
        <v>618</v>
      </c>
      <c r="E138" t="s">
        <v>430</v>
      </c>
      <c r="F138" t="s">
        <v>478</v>
      </c>
      <c r="G138" t="s">
        <v>619</v>
      </c>
      <c r="H138" t="s">
        <v>620</v>
      </c>
      <c r="I138" t="s">
        <v>621</v>
      </c>
    </row>
    <row r="139" spans="1:9" x14ac:dyDescent="0.35">
      <c r="A139">
        <v>16</v>
      </c>
      <c r="B139">
        <v>156</v>
      </c>
      <c r="C139">
        <v>17</v>
      </c>
      <c r="D139" t="s">
        <v>622</v>
      </c>
      <c r="E139" t="s">
        <v>623</v>
      </c>
      <c r="F139" t="s">
        <v>623</v>
      </c>
      <c r="G139" t="s">
        <v>624</v>
      </c>
      <c r="H139" t="s">
        <v>625</v>
      </c>
      <c r="I139" t="s">
        <v>626</v>
      </c>
    </row>
    <row r="140" spans="1:9" x14ac:dyDescent="0.35">
      <c r="A140">
        <v>17</v>
      </c>
      <c r="B140">
        <v>157</v>
      </c>
      <c r="C140">
        <v>18</v>
      </c>
      <c r="D140" t="s">
        <v>627</v>
      </c>
      <c r="E140" t="s">
        <v>186</v>
      </c>
      <c r="F140" t="s">
        <v>628</v>
      </c>
      <c r="G140" t="s">
        <v>629</v>
      </c>
      <c r="H140" t="s">
        <v>630</v>
      </c>
      <c r="I140" t="s">
        <v>631</v>
      </c>
    </row>
    <row r="141" spans="1:9" x14ac:dyDescent="0.35">
      <c r="A141">
        <v>18</v>
      </c>
      <c r="B141">
        <v>158</v>
      </c>
      <c r="C141">
        <v>19</v>
      </c>
      <c r="D141" t="s">
        <v>632</v>
      </c>
      <c r="E141" t="s">
        <v>533</v>
      </c>
      <c r="F141" t="s">
        <v>533</v>
      </c>
      <c r="G141" t="s">
        <v>633</v>
      </c>
      <c r="H141" t="s">
        <v>634</v>
      </c>
      <c r="I141" t="s">
        <v>635</v>
      </c>
    </row>
    <row r="142" spans="1:9" x14ac:dyDescent="0.35">
      <c r="A142">
        <v>19</v>
      </c>
      <c r="B142">
        <v>159</v>
      </c>
      <c r="C142">
        <v>20</v>
      </c>
      <c r="D142" t="s">
        <v>636</v>
      </c>
      <c r="E142" t="s">
        <v>637</v>
      </c>
      <c r="F142" t="s">
        <v>10</v>
      </c>
      <c r="G142" t="s">
        <v>638</v>
      </c>
      <c r="H142" t="s">
        <v>639</v>
      </c>
      <c r="I142" t="s">
        <v>640</v>
      </c>
    </row>
    <row r="143" spans="1:9" x14ac:dyDescent="0.35">
      <c r="A143">
        <v>20</v>
      </c>
      <c r="B143">
        <v>160</v>
      </c>
      <c r="C143">
        <v>21</v>
      </c>
      <c r="D143" t="s">
        <v>641</v>
      </c>
      <c r="E143" t="s">
        <v>232</v>
      </c>
      <c r="F143" t="s">
        <v>232</v>
      </c>
      <c r="G143" t="s">
        <v>642</v>
      </c>
      <c r="H143" t="s">
        <v>643</v>
      </c>
      <c r="I143" t="s">
        <v>644</v>
      </c>
    </row>
    <row r="144" spans="1:9" x14ac:dyDescent="0.35">
      <c r="A144">
        <v>21</v>
      </c>
      <c r="B144">
        <v>161</v>
      </c>
      <c r="C144">
        <v>22</v>
      </c>
      <c r="D144" t="s">
        <v>645</v>
      </c>
      <c r="E144" t="s">
        <v>186</v>
      </c>
      <c r="F144" t="s">
        <v>10</v>
      </c>
      <c r="G144" t="s">
        <v>646</v>
      </c>
      <c r="H144" t="s">
        <v>647</v>
      </c>
      <c r="I144" t="s">
        <v>648</v>
      </c>
    </row>
    <row r="145" spans="1:9" x14ac:dyDescent="0.35">
      <c r="A145">
        <v>0</v>
      </c>
      <c r="B145">
        <v>162</v>
      </c>
      <c r="C145">
        <v>1</v>
      </c>
      <c r="D145" t="s">
        <v>649</v>
      </c>
      <c r="E145" t="s">
        <v>186</v>
      </c>
      <c r="F145" t="s">
        <v>10</v>
      </c>
      <c r="G145" t="s">
        <v>650</v>
      </c>
      <c r="H145" t="s">
        <v>651</v>
      </c>
      <c r="I145" t="s">
        <v>652</v>
      </c>
    </row>
    <row r="146" spans="1:9" x14ac:dyDescent="0.35">
      <c r="A146">
        <v>1</v>
      </c>
      <c r="B146">
        <v>163</v>
      </c>
      <c r="C146">
        <v>2</v>
      </c>
      <c r="D146" t="s">
        <v>653</v>
      </c>
      <c r="E146" t="s">
        <v>186</v>
      </c>
      <c r="F146" t="s">
        <v>10</v>
      </c>
      <c r="G146" t="s">
        <v>654</v>
      </c>
      <c r="H146" t="s">
        <v>655</v>
      </c>
      <c r="I146" t="s">
        <v>656</v>
      </c>
    </row>
    <row r="147" spans="1:9" x14ac:dyDescent="0.35">
      <c r="A147">
        <v>2</v>
      </c>
      <c r="B147">
        <v>164</v>
      </c>
      <c r="C147">
        <v>3</v>
      </c>
      <c r="D147" t="s">
        <v>657</v>
      </c>
      <c r="E147" t="s">
        <v>10</v>
      </c>
      <c r="F147" t="s">
        <v>10</v>
      </c>
      <c r="G147" t="s">
        <v>658</v>
      </c>
      <c r="H147" t="s">
        <v>659</v>
      </c>
      <c r="I147" t="s">
        <v>660</v>
      </c>
    </row>
    <row r="148" spans="1:9" x14ac:dyDescent="0.35">
      <c r="A148">
        <v>3</v>
      </c>
      <c r="B148">
        <v>165</v>
      </c>
      <c r="C148">
        <v>4</v>
      </c>
      <c r="D148" t="s">
        <v>661</v>
      </c>
      <c r="E148" t="s">
        <v>662</v>
      </c>
      <c r="F148" t="s">
        <v>232</v>
      </c>
      <c r="G148" t="s">
        <v>663</v>
      </c>
      <c r="H148" t="s">
        <v>664</v>
      </c>
      <c r="I148" t="s">
        <v>665</v>
      </c>
    </row>
    <row r="149" spans="1:9" x14ac:dyDescent="0.35">
      <c r="A149">
        <v>4</v>
      </c>
      <c r="B149">
        <v>166</v>
      </c>
      <c r="C149">
        <v>5</v>
      </c>
      <c r="D149" t="s">
        <v>666</v>
      </c>
      <c r="E149" t="s">
        <v>667</v>
      </c>
      <c r="F149" t="s">
        <v>478</v>
      </c>
      <c r="G149" t="s">
        <v>668</v>
      </c>
      <c r="H149" t="s">
        <v>669</v>
      </c>
      <c r="I149" t="s">
        <v>670</v>
      </c>
    </row>
    <row r="150" spans="1:9" x14ac:dyDescent="0.35">
      <c r="A150">
        <v>5</v>
      </c>
      <c r="B150">
        <v>167</v>
      </c>
      <c r="C150">
        <v>6</v>
      </c>
      <c r="D150" t="s">
        <v>671</v>
      </c>
      <c r="E150" t="s">
        <v>518</v>
      </c>
      <c r="F150" t="s">
        <v>672</v>
      </c>
      <c r="G150" t="s">
        <v>673</v>
      </c>
      <c r="H150" t="s">
        <v>674</v>
      </c>
      <c r="I150" t="s">
        <v>675</v>
      </c>
    </row>
    <row r="151" spans="1:9" x14ac:dyDescent="0.35">
      <c r="A151">
        <v>6</v>
      </c>
      <c r="B151">
        <v>168</v>
      </c>
      <c r="C151">
        <v>7</v>
      </c>
      <c r="D151" t="s">
        <v>676</v>
      </c>
      <c r="E151" t="s">
        <v>677</v>
      </c>
      <c r="F151" t="s">
        <v>201</v>
      </c>
      <c r="G151" t="s">
        <v>678</v>
      </c>
      <c r="H151" t="s">
        <v>679</v>
      </c>
      <c r="I151" t="s">
        <v>680</v>
      </c>
    </row>
    <row r="152" spans="1:9" x14ac:dyDescent="0.35">
      <c r="A152">
        <v>7</v>
      </c>
      <c r="B152">
        <v>169</v>
      </c>
      <c r="C152">
        <v>8</v>
      </c>
      <c r="D152" t="s">
        <v>681</v>
      </c>
      <c r="E152" t="s">
        <v>682</v>
      </c>
      <c r="F152" t="s">
        <v>683</v>
      </c>
      <c r="G152" t="s">
        <v>684</v>
      </c>
      <c r="H152" t="s">
        <v>685</v>
      </c>
      <c r="I152" t="s">
        <v>660</v>
      </c>
    </row>
    <row r="153" spans="1:9" x14ac:dyDescent="0.35">
      <c r="A153">
        <v>8</v>
      </c>
      <c r="B153">
        <v>170</v>
      </c>
      <c r="C153">
        <v>9</v>
      </c>
      <c r="D153" t="s">
        <v>686</v>
      </c>
      <c r="E153" t="s">
        <v>662</v>
      </c>
      <c r="F153" t="s">
        <v>483</v>
      </c>
      <c r="G153" t="s">
        <v>687</v>
      </c>
      <c r="H153" t="s">
        <v>688</v>
      </c>
      <c r="I153" t="s">
        <v>689</v>
      </c>
    </row>
    <row r="154" spans="1:9" x14ac:dyDescent="0.35">
      <c r="A154">
        <v>9</v>
      </c>
      <c r="B154">
        <v>171</v>
      </c>
      <c r="C154">
        <v>10</v>
      </c>
      <c r="D154" t="s">
        <v>690</v>
      </c>
      <c r="E154" t="s">
        <v>677</v>
      </c>
      <c r="F154" t="s">
        <v>270</v>
      </c>
      <c r="G154" t="s">
        <v>691</v>
      </c>
      <c r="H154" t="s">
        <v>692</v>
      </c>
      <c r="I154" t="s">
        <v>693</v>
      </c>
    </row>
    <row r="155" spans="1:9" x14ac:dyDescent="0.35">
      <c r="A155">
        <v>10</v>
      </c>
      <c r="B155">
        <v>172</v>
      </c>
      <c r="C155">
        <v>11</v>
      </c>
      <c r="D155" t="s">
        <v>694</v>
      </c>
      <c r="E155" t="s">
        <v>186</v>
      </c>
      <c r="F155" t="s">
        <v>201</v>
      </c>
      <c r="G155" t="s">
        <v>695</v>
      </c>
      <c r="H155" t="s">
        <v>696</v>
      </c>
      <c r="I155" t="s">
        <v>697</v>
      </c>
    </row>
    <row r="156" spans="1:9" x14ac:dyDescent="0.35">
      <c r="A156">
        <v>11</v>
      </c>
      <c r="B156">
        <v>173</v>
      </c>
      <c r="C156">
        <v>12</v>
      </c>
      <c r="D156" t="s">
        <v>698</v>
      </c>
      <c r="E156" t="s">
        <v>667</v>
      </c>
      <c r="F156" t="s">
        <v>201</v>
      </c>
      <c r="G156" t="s">
        <v>699</v>
      </c>
      <c r="H156" t="s">
        <v>700</v>
      </c>
      <c r="I156" t="s">
        <v>701</v>
      </c>
    </row>
    <row r="157" spans="1:9" x14ac:dyDescent="0.35">
      <c r="A157">
        <v>12</v>
      </c>
      <c r="B157">
        <v>174</v>
      </c>
      <c r="C157">
        <v>13</v>
      </c>
      <c r="D157" t="s">
        <v>702</v>
      </c>
      <c r="E157" t="s">
        <v>186</v>
      </c>
      <c r="F157" t="s">
        <v>417</v>
      </c>
      <c r="G157" t="s">
        <v>703</v>
      </c>
      <c r="H157" t="s">
        <v>704</v>
      </c>
      <c r="I157" t="s">
        <v>705</v>
      </c>
    </row>
    <row r="158" spans="1:9" x14ac:dyDescent="0.35">
      <c r="A158">
        <v>13</v>
      </c>
      <c r="B158">
        <v>175</v>
      </c>
      <c r="C158">
        <v>14</v>
      </c>
      <c r="D158" t="s">
        <v>706</v>
      </c>
      <c r="E158" t="s">
        <v>186</v>
      </c>
      <c r="F158" t="s">
        <v>417</v>
      </c>
      <c r="G158" t="s">
        <v>707</v>
      </c>
      <c r="H158" t="s">
        <v>708</v>
      </c>
      <c r="I158" t="s">
        <v>709</v>
      </c>
    </row>
    <row r="159" spans="1:9" x14ac:dyDescent="0.35">
      <c r="A159">
        <v>14</v>
      </c>
      <c r="B159">
        <v>176</v>
      </c>
      <c r="C159">
        <v>15</v>
      </c>
      <c r="D159" t="s">
        <v>710</v>
      </c>
      <c r="E159" t="s">
        <v>677</v>
      </c>
      <c r="F159" t="s">
        <v>417</v>
      </c>
      <c r="G159" t="s">
        <v>711</v>
      </c>
      <c r="H159" t="s">
        <v>712</v>
      </c>
      <c r="I159" t="s">
        <v>713</v>
      </c>
    </row>
    <row r="160" spans="1:9" x14ac:dyDescent="0.35">
      <c r="A160">
        <v>15</v>
      </c>
      <c r="B160">
        <v>177</v>
      </c>
      <c r="C160">
        <v>16</v>
      </c>
      <c r="D160" t="s">
        <v>714</v>
      </c>
      <c r="E160" t="s">
        <v>677</v>
      </c>
      <c r="F160" t="s">
        <v>417</v>
      </c>
      <c r="G160" t="s">
        <v>715</v>
      </c>
      <c r="H160" t="s">
        <v>716</v>
      </c>
    </row>
    <row r="161" spans="1:9" x14ac:dyDescent="0.35">
      <c r="A161">
        <v>16</v>
      </c>
      <c r="B161">
        <v>178</v>
      </c>
      <c r="C161">
        <v>17</v>
      </c>
      <c r="D161" t="s">
        <v>717</v>
      </c>
      <c r="E161" t="s">
        <v>718</v>
      </c>
      <c r="F161" t="s">
        <v>683</v>
      </c>
      <c r="G161" t="s">
        <v>719</v>
      </c>
      <c r="H161" t="s">
        <v>720</v>
      </c>
      <c r="I161" t="s">
        <v>721</v>
      </c>
    </row>
    <row r="162" spans="1:9" x14ac:dyDescent="0.35">
      <c r="A162">
        <v>17</v>
      </c>
      <c r="B162">
        <v>179</v>
      </c>
      <c r="C162">
        <v>18</v>
      </c>
      <c r="D162" t="s">
        <v>722</v>
      </c>
      <c r="E162" t="s">
        <v>662</v>
      </c>
      <c r="F162" t="s">
        <v>723</v>
      </c>
      <c r="G162" t="s">
        <v>724</v>
      </c>
      <c r="H162" t="s">
        <v>725</v>
      </c>
      <c r="I162" t="s">
        <v>726</v>
      </c>
    </row>
    <row r="163" spans="1:9" x14ac:dyDescent="0.35">
      <c r="A163">
        <v>18</v>
      </c>
      <c r="B163">
        <v>180</v>
      </c>
      <c r="C163">
        <v>19</v>
      </c>
      <c r="D163" t="s">
        <v>727</v>
      </c>
      <c r="E163" t="s">
        <v>201</v>
      </c>
      <c r="F163" t="s">
        <v>201</v>
      </c>
      <c r="G163" t="s">
        <v>728</v>
      </c>
      <c r="H163" t="s">
        <v>729</v>
      </c>
      <c r="I163" t="s">
        <v>730</v>
      </c>
    </row>
    <row r="164" spans="1:9" x14ac:dyDescent="0.35">
      <c r="A164">
        <v>19</v>
      </c>
      <c r="B164">
        <v>181</v>
      </c>
      <c r="C164">
        <v>20</v>
      </c>
      <c r="D164" t="s">
        <v>731</v>
      </c>
      <c r="E164" t="s">
        <v>186</v>
      </c>
      <c r="F164" t="s">
        <v>10</v>
      </c>
      <c r="G164" t="s">
        <v>732</v>
      </c>
      <c r="H164" t="s">
        <v>733</v>
      </c>
      <c r="I164" t="s">
        <v>734</v>
      </c>
    </row>
    <row r="165" spans="1:9" x14ac:dyDescent="0.35">
      <c r="A165">
        <v>20</v>
      </c>
      <c r="B165">
        <v>182</v>
      </c>
      <c r="C165">
        <v>21</v>
      </c>
      <c r="D165" t="s">
        <v>735</v>
      </c>
      <c r="E165" t="s">
        <v>186</v>
      </c>
      <c r="F165" t="s">
        <v>10</v>
      </c>
      <c r="G165" t="s">
        <v>736</v>
      </c>
      <c r="H165" t="s">
        <v>737</v>
      </c>
      <c r="I165" t="s">
        <v>738</v>
      </c>
    </row>
    <row r="166" spans="1:9" x14ac:dyDescent="0.35">
      <c r="A166">
        <v>0</v>
      </c>
      <c r="B166">
        <v>183</v>
      </c>
      <c r="C166">
        <v>1</v>
      </c>
      <c r="D166" t="s">
        <v>739</v>
      </c>
      <c r="E166" t="s">
        <v>186</v>
      </c>
      <c r="F166" t="s">
        <v>417</v>
      </c>
      <c r="G166" t="s">
        <v>740</v>
      </c>
      <c r="H166" t="s">
        <v>741</v>
      </c>
      <c r="I166" t="s">
        <v>742</v>
      </c>
    </row>
    <row r="167" spans="1:9" x14ac:dyDescent="0.35">
      <c r="A167">
        <v>1</v>
      </c>
      <c r="B167">
        <v>184</v>
      </c>
      <c r="C167">
        <v>2</v>
      </c>
      <c r="D167" t="s">
        <v>743</v>
      </c>
      <c r="E167" t="s">
        <v>677</v>
      </c>
      <c r="F167" t="s">
        <v>417</v>
      </c>
      <c r="G167" t="s">
        <v>744</v>
      </c>
      <c r="H167" t="s">
        <v>745</v>
      </c>
      <c r="I167" t="s">
        <v>746</v>
      </c>
    </row>
    <row r="168" spans="1:9" x14ac:dyDescent="0.35">
      <c r="A168">
        <v>2</v>
      </c>
      <c r="B168">
        <v>185</v>
      </c>
      <c r="C168">
        <v>3</v>
      </c>
      <c r="D168" t="s">
        <v>747</v>
      </c>
      <c r="E168" t="s">
        <v>201</v>
      </c>
      <c r="F168" t="s">
        <v>201</v>
      </c>
      <c r="G168" t="s">
        <v>748</v>
      </c>
      <c r="H168" t="s">
        <v>749</v>
      </c>
      <c r="I168" t="s">
        <v>750</v>
      </c>
    </row>
    <row r="169" spans="1:9" x14ac:dyDescent="0.35">
      <c r="A169">
        <v>3</v>
      </c>
      <c r="B169">
        <v>186</v>
      </c>
      <c r="C169">
        <v>4</v>
      </c>
      <c r="D169" t="s">
        <v>751</v>
      </c>
      <c r="E169" t="s">
        <v>677</v>
      </c>
      <c r="F169" t="s">
        <v>723</v>
      </c>
      <c r="G169" t="s">
        <v>752</v>
      </c>
      <c r="H169" t="s">
        <v>753</v>
      </c>
      <c r="I169" t="s">
        <v>754</v>
      </c>
    </row>
    <row r="170" spans="1:9" x14ac:dyDescent="0.35">
      <c r="A170">
        <v>4</v>
      </c>
      <c r="B170">
        <v>187</v>
      </c>
      <c r="C170">
        <v>5</v>
      </c>
      <c r="D170" t="s">
        <v>755</v>
      </c>
      <c r="E170" t="s">
        <v>186</v>
      </c>
      <c r="F170" t="s">
        <v>756</v>
      </c>
      <c r="G170" t="s">
        <v>757</v>
      </c>
      <c r="H170" t="s">
        <v>758</v>
      </c>
      <c r="I170" t="s">
        <v>759</v>
      </c>
    </row>
    <row r="171" spans="1:9" x14ac:dyDescent="0.35">
      <c r="A171">
        <v>5</v>
      </c>
      <c r="B171">
        <v>188</v>
      </c>
      <c r="C171">
        <v>6</v>
      </c>
      <c r="D171" t="s">
        <v>760</v>
      </c>
      <c r="E171" t="s">
        <v>677</v>
      </c>
      <c r="F171" t="s">
        <v>417</v>
      </c>
      <c r="G171" t="s">
        <v>761</v>
      </c>
      <c r="H171" t="s">
        <v>762</v>
      </c>
      <c r="I171" t="s">
        <v>763</v>
      </c>
    </row>
    <row r="172" spans="1:9" x14ac:dyDescent="0.35">
      <c r="A172">
        <v>6</v>
      </c>
      <c r="B172">
        <v>189</v>
      </c>
      <c r="C172">
        <v>7</v>
      </c>
      <c r="D172" t="s">
        <v>764</v>
      </c>
      <c r="E172" t="s">
        <v>765</v>
      </c>
      <c r="F172" t="s">
        <v>232</v>
      </c>
      <c r="G172" t="s">
        <v>766</v>
      </c>
      <c r="H172" t="s">
        <v>767</v>
      </c>
      <c r="I172" t="s">
        <v>768</v>
      </c>
    </row>
    <row r="173" spans="1:9" x14ac:dyDescent="0.35">
      <c r="A173">
        <v>7</v>
      </c>
      <c r="B173">
        <v>190</v>
      </c>
      <c r="C173">
        <v>8</v>
      </c>
      <c r="D173" t="s">
        <v>769</v>
      </c>
      <c r="E173" t="s">
        <v>186</v>
      </c>
      <c r="F173" t="s">
        <v>478</v>
      </c>
      <c r="G173" t="s">
        <v>770</v>
      </c>
      <c r="H173" t="s">
        <v>771</v>
      </c>
      <c r="I173" t="s">
        <v>772</v>
      </c>
    </row>
    <row r="174" spans="1:9" x14ac:dyDescent="0.35">
      <c r="A174">
        <v>8</v>
      </c>
      <c r="B174">
        <v>191</v>
      </c>
      <c r="C174">
        <v>9</v>
      </c>
      <c r="D174" t="s">
        <v>773</v>
      </c>
      <c r="E174" t="s">
        <v>186</v>
      </c>
      <c r="F174" t="s">
        <v>417</v>
      </c>
      <c r="G174" t="s">
        <v>774</v>
      </c>
      <c r="H174" t="s">
        <v>775</v>
      </c>
      <c r="I174" t="s">
        <v>776</v>
      </c>
    </row>
    <row r="175" spans="1:9" x14ac:dyDescent="0.35">
      <c r="A175">
        <v>9</v>
      </c>
      <c r="B175">
        <v>192</v>
      </c>
      <c r="C175">
        <v>10</v>
      </c>
      <c r="D175" t="s">
        <v>777</v>
      </c>
      <c r="E175" t="s">
        <v>10</v>
      </c>
      <c r="F175" t="s">
        <v>417</v>
      </c>
      <c r="G175" t="s">
        <v>778</v>
      </c>
      <c r="H175" t="s">
        <v>779</v>
      </c>
      <c r="I175" t="s">
        <v>763</v>
      </c>
    </row>
    <row r="176" spans="1:9" x14ac:dyDescent="0.35">
      <c r="A176">
        <v>10</v>
      </c>
      <c r="B176">
        <v>193</v>
      </c>
      <c r="C176">
        <v>11</v>
      </c>
      <c r="D176" t="s">
        <v>780</v>
      </c>
      <c r="E176" t="s">
        <v>186</v>
      </c>
      <c r="F176" t="s">
        <v>723</v>
      </c>
      <c r="G176" t="s">
        <v>781</v>
      </c>
      <c r="H176" t="s">
        <v>782</v>
      </c>
      <c r="I176" t="s">
        <v>783</v>
      </c>
    </row>
    <row r="177" spans="1:9" x14ac:dyDescent="0.35">
      <c r="A177">
        <v>11</v>
      </c>
      <c r="B177">
        <v>194</v>
      </c>
      <c r="C177">
        <v>12</v>
      </c>
      <c r="D177" t="s">
        <v>784</v>
      </c>
      <c r="E177" t="s">
        <v>270</v>
      </c>
      <c r="F177" t="s">
        <v>270</v>
      </c>
      <c r="G177" t="s">
        <v>785</v>
      </c>
      <c r="H177" t="s">
        <v>786</v>
      </c>
      <c r="I177" t="s">
        <v>787</v>
      </c>
    </row>
    <row r="178" spans="1:9" x14ac:dyDescent="0.35">
      <c r="A178">
        <v>12</v>
      </c>
      <c r="B178">
        <v>195</v>
      </c>
      <c r="C178">
        <v>13</v>
      </c>
      <c r="D178" t="s">
        <v>788</v>
      </c>
      <c r="E178" t="s">
        <v>10</v>
      </c>
      <c r="F178" t="s">
        <v>10</v>
      </c>
      <c r="G178" t="s">
        <v>789</v>
      </c>
      <c r="H178" t="s">
        <v>790</v>
      </c>
      <c r="I178" t="s">
        <v>791</v>
      </c>
    </row>
    <row r="179" spans="1:9" x14ac:dyDescent="0.35">
      <c r="A179">
        <v>13</v>
      </c>
      <c r="B179">
        <v>196</v>
      </c>
      <c r="C179">
        <v>14</v>
      </c>
      <c r="D179" t="s">
        <v>792</v>
      </c>
      <c r="E179" t="s">
        <v>793</v>
      </c>
      <c r="F179" t="s">
        <v>756</v>
      </c>
      <c r="G179" t="s">
        <v>794</v>
      </c>
      <c r="H179" t="s">
        <v>795</v>
      </c>
      <c r="I179" t="s">
        <v>796</v>
      </c>
    </row>
    <row r="180" spans="1:9" x14ac:dyDescent="0.35">
      <c r="A180">
        <v>14</v>
      </c>
      <c r="B180">
        <v>197</v>
      </c>
      <c r="C180">
        <v>15</v>
      </c>
      <c r="D180" t="s">
        <v>797</v>
      </c>
      <c r="E180" t="s">
        <v>430</v>
      </c>
      <c r="F180" t="s">
        <v>396</v>
      </c>
      <c r="G180" t="s">
        <v>798</v>
      </c>
      <c r="H180" t="s">
        <v>799</v>
      </c>
      <c r="I180" t="s">
        <v>800</v>
      </c>
    </row>
    <row r="181" spans="1:9" x14ac:dyDescent="0.35">
      <c r="A181">
        <v>15</v>
      </c>
      <c r="B181">
        <v>198</v>
      </c>
      <c r="C181">
        <v>16</v>
      </c>
      <c r="D181" t="s">
        <v>801</v>
      </c>
      <c r="E181" t="s">
        <v>533</v>
      </c>
      <c r="F181" t="s">
        <v>802</v>
      </c>
      <c r="G181" t="s">
        <v>803</v>
      </c>
      <c r="H181" t="s">
        <v>804</v>
      </c>
      <c r="I181" t="s">
        <v>805</v>
      </c>
    </row>
    <row r="182" spans="1:9" x14ac:dyDescent="0.35">
      <c r="A182">
        <v>16</v>
      </c>
      <c r="B182">
        <v>199</v>
      </c>
      <c r="C182">
        <v>17</v>
      </c>
      <c r="D182" t="s">
        <v>806</v>
      </c>
      <c r="E182" t="s">
        <v>186</v>
      </c>
      <c r="F182" t="s">
        <v>807</v>
      </c>
      <c r="G182" t="s">
        <v>808</v>
      </c>
      <c r="H182" t="s">
        <v>809</v>
      </c>
      <c r="I182" t="s">
        <v>772</v>
      </c>
    </row>
    <row r="183" spans="1:9" x14ac:dyDescent="0.35">
      <c r="A183">
        <v>17</v>
      </c>
      <c r="B183">
        <v>200</v>
      </c>
      <c r="C183">
        <v>18</v>
      </c>
      <c r="D183" t="s">
        <v>810</v>
      </c>
      <c r="E183" t="s">
        <v>232</v>
      </c>
      <c r="F183" t="s">
        <v>232</v>
      </c>
      <c r="G183" t="s">
        <v>811</v>
      </c>
      <c r="H183" t="s">
        <v>812</v>
      </c>
      <c r="I183" t="s">
        <v>813</v>
      </c>
    </row>
    <row r="184" spans="1:9" x14ac:dyDescent="0.35">
      <c r="A184">
        <v>18</v>
      </c>
      <c r="B184">
        <v>201202</v>
      </c>
      <c r="C184">
        <v>1920</v>
      </c>
      <c r="D184" t="s">
        <v>814</v>
      </c>
      <c r="E184" t="s">
        <v>186</v>
      </c>
      <c r="F184" t="s">
        <v>10</v>
      </c>
      <c r="G184" t="s">
        <v>815</v>
      </c>
      <c r="H184" t="s">
        <v>816</v>
      </c>
      <c r="I184" t="s">
        <v>817</v>
      </c>
    </row>
    <row r="185" spans="1:9" x14ac:dyDescent="0.35">
      <c r="A185">
        <v>0</v>
      </c>
      <c r="B185">
        <v>203</v>
      </c>
      <c r="C185">
        <v>1</v>
      </c>
      <c r="D185" t="s">
        <v>818</v>
      </c>
      <c r="E185" t="s">
        <v>10</v>
      </c>
      <c r="F185" t="s">
        <v>10</v>
      </c>
      <c r="G185" t="s">
        <v>819</v>
      </c>
      <c r="H185" t="s">
        <v>820</v>
      </c>
      <c r="I185" t="s">
        <v>821</v>
      </c>
    </row>
    <row r="186" spans="1:9" x14ac:dyDescent="0.35">
      <c r="A186">
        <v>1</v>
      </c>
      <c r="B186">
        <v>204</v>
      </c>
      <c r="C186">
        <v>2</v>
      </c>
      <c r="D186" t="s">
        <v>822</v>
      </c>
      <c r="E186" t="s">
        <v>375</v>
      </c>
      <c r="F186" t="s">
        <v>375</v>
      </c>
      <c r="G186" t="s">
        <v>823</v>
      </c>
      <c r="H186" t="s">
        <v>824</v>
      </c>
      <c r="I186" t="s">
        <v>825</v>
      </c>
    </row>
    <row r="187" spans="1:9" x14ac:dyDescent="0.35">
      <c r="A187">
        <v>2</v>
      </c>
      <c r="B187">
        <v>205</v>
      </c>
      <c r="C187">
        <v>3</v>
      </c>
      <c r="D187" t="s">
        <v>826</v>
      </c>
      <c r="E187" t="s">
        <v>217</v>
      </c>
      <c r="F187" t="s">
        <v>217</v>
      </c>
      <c r="G187" t="s">
        <v>827</v>
      </c>
      <c r="H187" t="s">
        <v>828</v>
      </c>
      <c r="I187" t="s">
        <v>829</v>
      </c>
    </row>
    <row r="188" spans="1:9" x14ac:dyDescent="0.35">
      <c r="A188">
        <v>3</v>
      </c>
      <c r="B188">
        <v>206</v>
      </c>
      <c r="C188">
        <v>4</v>
      </c>
      <c r="D188" t="s">
        <v>830</v>
      </c>
      <c r="E188" t="s">
        <v>376</v>
      </c>
      <c r="F188" t="s">
        <v>376</v>
      </c>
      <c r="G188" t="s">
        <v>831</v>
      </c>
      <c r="H188" t="s">
        <v>832</v>
      </c>
      <c r="I188" t="s">
        <v>833</v>
      </c>
    </row>
    <row r="189" spans="1:9" x14ac:dyDescent="0.35">
      <c r="A189">
        <v>4</v>
      </c>
      <c r="B189">
        <v>207</v>
      </c>
      <c r="C189">
        <v>5</v>
      </c>
      <c r="D189" t="s">
        <v>834</v>
      </c>
      <c r="E189" t="s">
        <v>10</v>
      </c>
      <c r="F189" t="s">
        <v>10</v>
      </c>
      <c r="G189" t="s">
        <v>835</v>
      </c>
      <c r="H189" t="s">
        <v>836</v>
      </c>
      <c r="I189" t="s">
        <v>837</v>
      </c>
    </row>
    <row r="190" spans="1:9" x14ac:dyDescent="0.35">
      <c r="A190">
        <v>5</v>
      </c>
      <c r="B190">
        <v>208</v>
      </c>
      <c r="C190">
        <v>6</v>
      </c>
      <c r="D190" t="s">
        <v>838</v>
      </c>
      <c r="E190" t="s">
        <v>10</v>
      </c>
      <c r="F190" t="s">
        <v>839</v>
      </c>
      <c r="G190" t="s">
        <v>840</v>
      </c>
      <c r="H190" t="s">
        <v>841</v>
      </c>
      <c r="I190" t="s">
        <v>842</v>
      </c>
    </row>
    <row r="191" spans="1:9" x14ac:dyDescent="0.35">
      <c r="A191">
        <v>0</v>
      </c>
      <c r="B191">
        <v>209</v>
      </c>
      <c r="C191">
        <v>1</v>
      </c>
      <c r="D191" t="s">
        <v>843</v>
      </c>
      <c r="E191" t="s">
        <v>10</v>
      </c>
      <c r="F191" t="s">
        <v>10</v>
      </c>
      <c r="G191" t="s">
        <v>844</v>
      </c>
      <c r="H191" t="s">
        <v>845</v>
      </c>
      <c r="I191" t="s">
        <v>846</v>
      </c>
    </row>
    <row r="192" spans="1:9" x14ac:dyDescent="0.35">
      <c r="A192">
        <v>1</v>
      </c>
      <c r="B192">
        <v>210</v>
      </c>
      <c r="C192">
        <v>2</v>
      </c>
      <c r="D192" t="s">
        <v>847</v>
      </c>
      <c r="E192" t="s">
        <v>376</v>
      </c>
      <c r="F192" t="s">
        <v>376</v>
      </c>
      <c r="G192" t="s">
        <v>848</v>
      </c>
      <c r="H192" t="s">
        <v>849</v>
      </c>
      <c r="I192" t="s">
        <v>850</v>
      </c>
    </row>
    <row r="193" spans="1:9" x14ac:dyDescent="0.35">
      <c r="A193">
        <v>2</v>
      </c>
      <c r="B193">
        <v>211</v>
      </c>
      <c r="C193">
        <v>3</v>
      </c>
      <c r="D193" t="s">
        <v>851</v>
      </c>
      <c r="E193" t="s">
        <v>852</v>
      </c>
      <c r="F193" t="s">
        <v>10</v>
      </c>
      <c r="G193" t="s">
        <v>853</v>
      </c>
      <c r="H193" t="s">
        <v>854</v>
      </c>
      <c r="I193" t="s">
        <v>855</v>
      </c>
    </row>
    <row r="194" spans="1:9" x14ac:dyDescent="0.35">
      <c r="A194">
        <v>3</v>
      </c>
      <c r="B194">
        <v>212</v>
      </c>
      <c r="C194">
        <v>4</v>
      </c>
      <c r="D194" t="s">
        <v>856</v>
      </c>
      <c r="E194" t="s">
        <v>217</v>
      </c>
      <c r="F194" t="s">
        <v>217</v>
      </c>
      <c r="G194" t="s">
        <v>857</v>
      </c>
      <c r="H194" t="s">
        <v>858</v>
      </c>
      <c r="I194" t="s">
        <v>859</v>
      </c>
    </row>
    <row r="195" spans="1:9" x14ac:dyDescent="0.35">
      <c r="A195">
        <v>4</v>
      </c>
      <c r="B195">
        <v>213</v>
      </c>
      <c r="C195">
        <v>5</v>
      </c>
      <c r="D195" t="s">
        <v>860</v>
      </c>
      <c r="E195" t="s">
        <v>375</v>
      </c>
      <c r="F195" t="s">
        <v>375</v>
      </c>
      <c r="G195" t="s">
        <v>861</v>
      </c>
      <c r="H195" t="s">
        <v>862</v>
      </c>
      <c r="I195" t="s">
        <v>863</v>
      </c>
    </row>
    <row r="196" spans="1:9" x14ac:dyDescent="0.35">
      <c r="A196">
        <v>5</v>
      </c>
      <c r="B196">
        <v>214</v>
      </c>
      <c r="C196">
        <v>6</v>
      </c>
      <c r="D196" t="s">
        <v>864</v>
      </c>
      <c r="E196" t="s">
        <v>865</v>
      </c>
      <c r="F196" t="s">
        <v>866</v>
      </c>
      <c r="G196" t="s">
        <v>867</v>
      </c>
      <c r="H196" t="s">
        <v>868</v>
      </c>
      <c r="I196" t="s">
        <v>869</v>
      </c>
    </row>
    <row r="197" spans="1:9" x14ac:dyDescent="0.35">
      <c r="A197">
        <v>6</v>
      </c>
      <c r="B197">
        <v>215</v>
      </c>
      <c r="C197">
        <v>7</v>
      </c>
      <c r="D197" t="s">
        <v>870</v>
      </c>
      <c r="E197" t="s">
        <v>376</v>
      </c>
      <c r="F197" t="s">
        <v>871</v>
      </c>
      <c r="G197" t="s">
        <v>872</v>
      </c>
      <c r="H197" t="s">
        <v>873</v>
      </c>
      <c r="I197" t="s">
        <v>874</v>
      </c>
    </row>
    <row r="198" spans="1:9" x14ac:dyDescent="0.35">
      <c r="A198">
        <v>7</v>
      </c>
      <c r="B198">
        <v>216</v>
      </c>
      <c r="C198">
        <v>8</v>
      </c>
      <c r="D198" t="s">
        <v>875</v>
      </c>
      <c r="E198" t="s">
        <v>876</v>
      </c>
      <c r="F198" t="s">
        <v>877</v>
      </c>
      <c r="G198" t="s">
        <v>878</v>
      </c>
      <c r="H198" t="s">
        <v>879</v>
      </c>
      <c r="I198" t="s">
        <v>880</v>
      </c>
    </row>
    <row r="199" spans="1:9" x14ac:dyDescent="0.35">
      <c r="A199">
        <v>8</v>
      </c>
      <c r="B199">
        <v>217</v>
      </c>
      <c r="C199">
        <v>9</v>
      </c>
      <c r="D199" t="s">
        <v>881</v>
      </c>
      <c r="E199" t="s">
        <v>375</v>
      </c>
      <c r="F199" t="s">
        <v>882</v>
      </c>
      <c r="G199" t="s">
        <v>883</v>
      </c>
      <c r="H199" t="s">
        <v>884</v>
      </c>
      <c r="I199" t="s">
        <v>885</v>
      </c>
    </row>
    <row r="200" spans="1:9" x14ac:dyDescent="0.35">
      <c r="A200">
        <v>9</v>
      </c>
      <c r="B200">
        <v>218</v>
      </c>
      <c r="C200">
        <v>10</v>
      </c>
      <c r="D200" t="s">
        <v>886</v>
      </c>
      <c r="E200" t="s">
        <v>10</v>
      </c>
      <c r="F200" t="s">
        <v>10</v>
      </c>
      <c r="G200" t="s">
        <v>887</v>
      </c>
      <c r="H200" t="s">
        <v>888</v>
      </c>
      <c r="I200" t="s">
        <v>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D521-8764-47DA-AE2C-EAA2C3EA2322}">
  <sheetPr>
    <tabColor rgb="FFFFCCCC"/>
  </sheetPr>
  <dimension ref="A1:S439"/>
  <sheetViews>
    <sheetView workbookViewId="0"/>
  </sheetViews>
  <sheetFormatPr defaultRowHeight="14.5" x14ac:dyDescent="0.35"/>
  <cols>
    <col min="19" max="19" width="20.6328125" style="7" customWidth="1"/>
  </cols>
  <sheetData>
    <row r="1" spans="1:19" x14ac:dyDescent="0.35">
      <c r="B1">
        <v>0</v>
      </c>
      <c r="C1" t="s">
        <v>3</v>
      </c>
      <c r="D1" t="s">
        <v>1</v>
      </c>
      <c r="E1" t="s">
        <v>0</v>
      </c>
      <c r="F1" t="s">
        <v>5</v>
      </c>
      <c r="G1" t="s">
        <v>898</v>
      </c>
      <c r="H1" t="s">
        <v>899</v>
      </c>
      <c r="I1" t="s">
        <v>900</v>
      </c>
      <c r="J1" t="s">
        <v>901</v>
      </c>
      <c r="K1" t="s">
        <v>902</v>
      </c>
      <c r="L1" t="s">
        <v>903</v>
      </c>
      <c r="M1" t="s">
        <v>904</v>
      </c>
      <c r="N1" t="s">
        <v>2</v>
      </c>
      <c r="O1" t="s">
        <v>7</v>
      </c>
      <c r="P1" t="s">
        <v>4</v>
      </c>
      <c r="Q1" t="s">
        <v>6</v>
      </c>
      <c r="S1" s="6" t="s">
        <v>1623</v>
      </c>
    </row>
    <row r="2" spans="1:19" x14ac:dyDescent="0.35">
      <c r="A2">
        <v>0</v>
      </c>
      <c r="C2" t="s">
        <v>9</v>
      </c>
      <c r="D2">
        <v>1</v>
      </c>
      <c r="E2">
        <v>1</v>
      </c>
      <c r="F2" t="s">
        <v>11</v>
      </c>
      <c r="M2" t="s">
        <v>12</v>
      </c>
      <c r="N2" t="s">
        <v>8</v>
      </c>
      <c r="O2" t="s">
        <v>905</v>
      </c>
      <c r="P2" t="s">
        <v>10</v>
      </c>
      <c r="S2" s="5" t="str">
        <f t="shared" ref="S2:S65" si="0">IF(ISNUMBER(D2)=TRUE,D3,"")</f>
        <v>Agent Dana Scully is assigned to work with Agent Fox Mulder on the X-Files in an attempt to debunk his work on the paranormal. Their first case has them investigating apparent alien abductions. A near comatose man, Billy Miles, is taking his classmates, including Theresa Nemman, into the woods, where they are killed in a flash of bright light.</v>
      </c>
    </row>
    <row r="3" spans="1:19" x14ac:dyDescent="0.35">
      <c r="A3">
        <v>1</v>
      </c>
      <c r="C3" t="s">
        <v>906</v>
      </c>
      <c r="D3" t="s">
        <v>906</v>
      </c>
      <c r="E3" t="s">
        <v>906</v>
      </c>
      <c r="F3" t="s">
        <v>906</v>
      </c>
      <c r="M3" t="s">
        <v>906</v>
      </c>
      <c r="N3" t="s">
        <v>906</v>
      </c>
      <c r="O3" t="s">
        <v>906</v>
      </c>
      <c r="P3" t="s">
        <v>906</v>
      </c>
      <c r="S3" s="5" t="str">
        <f t="shared" si="0"/>
        <v/>
      </c>
    </row>
    <row r="4" spans="1:19" x14ac:dyDescent="0.35">
      <c r="A4">
        <v>2</v>
      </c>
      <c r="C4" t="s">
        <v>15</v>
      </c>
      <c r="D4">
        <v>2</v>
      </c>
      <c r="E4">
        <v>2</v>
      </c>
      <c r="F4" t="s">
        <v>16</v>
      </c>
      <c r="M4" t="s">
        <v>17</v>
      </c>
      <c r="N4" t="s">
        <v>14</v>
      </c>
      <c r="O4" t="s">
        <v>24</v>
      </c>
      <c r="P4" t="s">
        <v>10</v>
      </c>
      <c r="S4" s="5" t="str">
        <f t="shared" si="0"/>
        <v>Mulder and Scully travel to Idaho to investigate the disappearance of a military test pilot. They observe unusual aircraft activity, prompting Mulder to proclaim the existence of a government conspiracy. Mulder sneaks onto the military base and is spotlighted by one of the craft, but is captured by soldiers and has his memory erased before he is released.</v>
      </c>
    </row>
    <row r="5" spans="1:19" x14ac:dyDescent="0.35">
      <c r="A5">
        <v>3</v>
      </c>
      <c r="C5" t="s">
        <v>907</v>
      </c>
      <c r="D5" t="s">
        <v>907</v>
      </c>
      <c r="E5" t="s">
        <v>907</v>
      </c>
      <c r="F5" t="s">
        <v>907</v>
      </c>
      <c r="M5" t="s">
        <v>907</v>
      </c>
      <c r="N5" t="s">
        <v>907</v>
      </c>
      <c r="O5" t="s">
        <v>907</v>
      </c>
      <c r="P5" t="s">
        <v>907</v>
      </c>
      <c r="S5" s="5" t="str">
        <f t="shared" si="0"/>
        <v/>
      </c>
    </row>
    <row r="6" spans="1:19" x14ac:dyDescent="0.35">
      <c r="A6">
        <v>4</v>
      </c>
      <c r="C6" t="s">
        <v>20</v>
      </c>
      <c r="D6">
        <v>3</v>
      </c>
      <c r="E6">
        <v>3</v>
      </c>
      <c r="F6" t="s">
        <v>22</v>
      </c>
      <c r="M6" t="s">
        <v>23</v>
      </c>
      <c r="N6" t="s">
        <v>19</v>
      </c>
      <c r="O6" t="s">
        <v>908</v>
      </c>
      <c r="P6" t="s">
        <v>21</v>
      </c>
      <c r="S6" s="5" t="str">
        <f t="shared" si="0"/>
        <v>Mulder and Scully investigate a series of murders where there appears to be no tangible method for the murderer's entrance and escape. Eugene Victor Tooms, a seemingly normal janitor, is suspected by Mulder to be a mutant who kills his victims and extracts their livers in order to prolong his existence.</v>
      </c>
    </row>
    <row r="7" spans="1:19" x14ac:dyDescent="0.35">
      <c r="A7">
        <v>5</v>
      </c>
      <c r="C7" t="s">
        <v>909</v>
      </c>
      <c r="D7" t="s">
        <v>909</v>
      </c>
      <c r="E7" t="s">
        <v>909</v>
      </c>
      <c r="F7" t="s">
        <v>909</v>
      </c>
      <c r="M7" t="s">
        <v>909</v>
      </c>
      <c r="N7" t="s">
        <v>909</v>
      </c>
      <c r="O7" t="s">
        <v>909</v>
      </c>
      <c r="P7" t="s">
        <v>909</v>
      </c>
      <c r="S7" s="5" t="str">
        <f t="shared" si="0"/>
        <v/>
      </c>
    </row>
    <row r="8" spans="1:19" x14ac:dyDescent="0.35">
      <c r="A8">
        <v>6</v>
      </c>
      <c r="C8" t="s">
        <v>15</v>
      </c>
      <c r="D8">
        <v>4</v>
      </c>
      <c r="E8">
        <v>4</v>
      </c>
      <c r="F8" t="s">
        <v>27</v>
      </c>
      <c r="M8" t="s">
        <v>28</v>
      </c>
      <c r="N8" t="s">
        <v>25</v>
      </c>
      <c r="O8" t="s">
        <v>910</v>
      </c>
      <c r="P8" t="s">
        <v>26</v>
      </c>
      <c r="S8" s="5" t="str">
        <f t="shared" si="0"/>
        <v>As Section Chief Scott Blevins expresses his concern with the direction of the X-Files department, Mulder becomes obsessed with solving a case that closely parallels an encounter he experienced as a child, which dealt with alien abduction and an exploration of Mulder's determination to find his sister, Samantha Mulder.</v>
      </c>
    </row>
    <row r="9" spans="1:19" x14ac:dyDescent="0.35">
      <c r="A9">
        <v>7</v>
      </c>
      <c r="C9" t="s">
        <v>911</v>
      </c>
      <c r="D9" t="s">
        <v>911</v>
      </c>
      <c r="E9" t="s">
        <v>911</v>
      </c>
      <c r="F9" t="s">
        <v>911</v>
      </c>
      <c r="M9" t="s">
        <v>911</v>
      </c>
      <c r="N9" t="s">
        <v>911</v>
      </c>
      <c r="O9" t="s">
        <v>911</v>
      </c>
      <c r="P9" t="s">
        <v>911</v>
      </c>
      <c r="S9" s="5" t="str">
        <f t="shared" si="0"/>
        <v/>
      </c>
    </row>
    <row r="10" spans="1:19" x14ac:dyDescent="0.35">
      <c r="A10">
        <v>8</v>
      </c>
      <c r="C10" t="s">
        <v>31</v>
      </c>
      <c r="D10">
        <v>5</v>
      </c>
      <c r="E10">
        <v>5</v>
      </c>
      <c r="F10" t="s">
        <v>32</v>
      </c>
      <c r="M10" t="s">
        <v>33</v>
      </c>
      <c r="N10" t="s">
        <v>30</v>
      </c>
      <c r="O10" t="s">
        <v>912</v>
      </c>
      <c r="P10" t="s">
        <v>10</v>
      </c>
      <c r="S10" s="5" t="str">
        <f t="shared" si="0"/>
        <v>The murder of a homeless man which is very similar in detail to a murder committed in 1947 leads Mulder and Scully to the legendary man-beast the Jersey Devil roaming in the forests surrounding Atlantic City.</v>
      </c>
    </row>
    <row r="11" spans="1:19" x14ac:dyDescent="0.35">
      <c r="A11">
        <v>9</v>
      </c>
      <c r="C11" t="s">
        <v>913</v>
      </c>
      <c r="D11" t="s">
        <v>913</v>
      </c>
      <c r="E11" t="s">
        <v>913</v>
      </c>
      <c r="F11" t="s">
        <v>913</v>
      </c>
      <c r="M11" t="s">
        <v>913</v>
      </c>
      <c r="N11" t="s">
        <v>913</v>
      </c>
      <c r="O11" t="s">
        <v>913</v>
      </c>
      <c r="P11" t="s">
        <v>913</v>
      </c>
      <c r="S11" s="5" t="str">
        <f t="shared" si="0"/>
        <v/>
      </c>
    </row>
    <row r="12" spans="1:19" x14ac:dyDescent="0.35">
      <c r="A12">
        <v>10</v>
      </c>
      <c r="C12" t="s">
        <v>36</v>
      </c>
      <c r="D12">
        <v>6</v>
      </c>
      <c r="E12">
        <v>6</v>
      </c>
      <c r="F12" t="s">
        <v>37</v>
      </c>
      <c r="M12" t="s">
        <v>38</v>
      </c>
      <c r="N12" t="s">
        <v>35</v>
      </c>
      <c r="O12" t="s">
        <v>914</v>
      </c>
      <c r="P12" t="s">
        <v>21</v>
      </c>
      <c r="S12" s="5" t="str">
        <f t="shared" si="0"/>
        <v>When an unseen force commits several murders where a young woman is present, Mulder suspects that it is the spirit of the woman's former boss who was believed to have committed suicide but was actually murdered and he is protecting her from his business partner.</v>
      </c>
    </row>
    <row r="13" spans="1:19" x14ac:dyDescent="0.35">
      <c r="A13">
        <v>11</v>
      </c>
      <c r="C13" t="s">
        <v>915</v>
      </c>
      <c r="D13" t="s">
        <v>915</v>
      </c>
      <c r="E13" t="s">
        <v>915</v>
      </c>
      <c r="F13" t="s">
        <v>915</v>
      </c>
      <c r="M13" t="s">
        <v>915</v>
      </c>
      <c r="N13" t="s">
        <v>915</v>
      </c>
      <c r="O13" t="s">
        <v>915</v>
      </c>
      <c r="P13" t="s">
        <v>915</v>
      </c>
      <c r="S13" s="5" t="str">
        <f t="shared" si="0"/>
        <v/>
      </c>
    </row>
    <row r="14" spans="1:19" x14ac:dyDescent="0.35">
      <c r="A14">
        <v>12</v>
      </c>
      <c r="C14" t="s">
        <v>41</v>
      </c>
      <c r="D14">
        <v>7</v>
      </c>
      <c r="E14">
        <v>7</v>
      </c>
      <c r="F14" t="s">
        <v>42</v>
      </c>
      <c r="M14" t="s">
        <v>43</v>
      </c>
      <c r="N14" t="s">
        <v>40</v>
      </c>
      <c r="O14" t="s">
        <v>916</v>
      </c>
      <c r="P14" t="s">
        <v>26</v>
      </c>
      <c r="S14" s="5" t="str">
        <f t="shared" si="0"/>
        <v>A computer with highly advanced artificial intelligence begins to kill in order to preserve its existence when it is deemed too inefficient to continue controlling the workings of an office building.</v>
      </c>
    </row>
    <row r="15" spans="1:19" x14ac:dyDescent="0.35">
      <c r="A15">
        <v>13</v>
      </c>
      <c r="C15" t="s">
        <v>917</v>
      </c>
      <c r="D15" t="s">
        <v>917</v>
      </c>
      <c r="E15" t="s">
        <v>917</v>
      </c>
      <c r="F15" t="s">
        <v>917</v>
      </c>
      <c r="M15" t="s">
        <v>917</v>
      </c>
      <c r="N15" t="s">
        <v>917</v>
      </c>
      <c r="O15" t="s">
        <v>917</v>
      </c>
      <c r="P15" t="s">
        <v>917</v>
      </c>
      <c r="S15" s="5" t="str">
        <f t="shared" si="0"/>
        <v/>
      </c>
    </row>
    <row r="16" spans="1:19" x14ac:dyDescent="0.35">
      <c r="A16">
        <v>14</v>
      </c>
      <c r="C16" t="s">
        <v>46</v>
      </c>
      <c r="D16">
        <v>8</v>
      </c>
      <c r="E16">
        <v>8</v>
      </c>
      <c r="F16" t="s">
        <v>47</v>
      </c>
      <c r="M16" t="s">
        <v>48</v>
      </c>
      <c r="N16" t="s">
        <v>45</v>
      </c>
      <c r="O16" t="s">
        <v>918</v>
      </c>
      <c r="P16" t="s">
        <v>21</v>
      </c>
      <c r="S16" s="5" t="str">
        <f t="shared" si="0"/>
        <v>When an Arctic research team mysteriously kill each other and themselves only days after drilling deeper into the ice than ever before, Mulder and Scully accompany a team of doctors and scientists to investigate. They discover an organism which infects living creatures and amplifies the host's feeling of anger and paranoia, and the new team starts to deteriorate as they wonder who among them are killers.</v>
      </c>
    </row>
    <row r="17" spans="1:19" x14ac:dyDescent="0.35">
      <c r="A17">
        <v>15</v>
      </c>
      <c r="C17" t="s">
        <v>919</v>
      </c>
      <c r="D17" t="s">
        <v>919</v>
      </c>
      <c r="E17" t="s">
        <v>919</v>
      </c>
      <c r="F17" t="s">
        <v>919</v>
      </c>
      <c r="M17" t="s">
        <v>919</v>
      </c>
      <c r="N17" t="s">
        <v>919</v>
      </c>
      <c r="O17" t="s">
        <v>919</v>
      </c>
      <c r="P17" t="s">
        <v>919</v>
      </c>
      <c r="S17" s="5" t="str">
        <f t="shared" si="0"/>
        <v/>
      </c>
    </row>
    <row r="18" spans="1:19" x14ac:dyDescent="0.35">
      <c r="A18">
        <v>16</v>
      </c>
      <c r="C18" t="s">
        <v>51</v>
      </c>
      <c r="D18">
        <v>9</v>
      </c>
      <c r="E18">
        <v>9</v>
      </c>
      <c r="F18" t="s">
        <v>52</v>
      </c>
      <c r="M18" t="s">
        <v>53</v>
      </c>
      <c r="N18" t="s">
        <v>50</v>
      </c>
      <c r="O18" t="s">
        <v>920</v>
      </c>
      <c r="P18" t="s">
        <v>10</v>
      </c>
      <c r="S18" s="5" t="str">
        <f t="shared" si="0"/>
        <v>A mysterious force is sabotaging a space launch program which leads directly back to the commander of the team, who once claimed to have seen an alien in space while witnessing Mars from Earth orbit. The alien returns to Earth with him to torment him, and wreck his new space program.</v>
      </c>
    </row>
    <row r="19" spans="1:19" x14ac:dyDescent="0.35">
      <c r="A19">
        <v>17</v>
      </c>
      <c r="C19" t="s">
        <v>921</v>
      </c>
      <c r="D19" t="s">
        <v>921</v>
      </c>
      <c r="E19" t="s">
        <v>921</v>
      </c>
      <c r="F19" t="s">
        <v>921</v>
      </c>
      <c r="M19" t="s">
        <v>921</v>
      </c>
      <c r="N19" t="s">
        <v>921</v>
      </c>
      <c r="O19" t="s">
        <v>921</v>
      </c>
      <c r="P19" t="s">
        <v>921</v>
      </c>
      <c r="S19" s="5" t="str">
        <f t="shared" si="0"/>
        <v/>
      </c>
    </row>
    <row r="20" spans="1:19" x14ac:dyDescent="0.35">
      <c r="A20">
        <v>18</v>
      </c>
      <c r="C20" t="s">
        <v>56</v>
      </c>
      <c r="D20">
        <v>10</v>
      </c>
      <c r="E20">
        <v>10</v>
      </c>
      <c r="F20" t="s">
        <v>58</v>
      </c>
      <c r="M20" t="s">
        <v>59</v>
      </c>
      <c r="N20" t="s">
        <v>55</v>
      </c>
      <c r="O20" t="s">
        <v>922</v>
      </c>
      <c r="P20" t="s">
        <v>57</v>
      </c>
      <c r="S20" s="5" t="str">
        <f t="shared" si="0"/>
        <v>Mulder puts the future of the X-Files in jeopardy when he heads to a UFO crash site being rapidly covered up by the military. He is arrested and while in jail he meets Max Fenig, a UFO nut whose NICAP group has followed Mulder's work on the X-Files. When Mulder is released, Scully urges him to return to Washington to face his superiors and try to save his job, but Mulder finds out that Fenig is more than meets the eye and ignores Scully to try to save him instead.</v>
      </c>
    </row>
    <row r="21" spans="1:19" x14ac:dyDescent="0.35">
      <c r="A21">
        <v>19</v>
      </c>
      <c r="C21" t="s">
        <v>923</v>
      </c>
      <c r="D21" t="s">
        <v>923</v>
      </c>
      <c r="E21" t="s">
        <v>923</v>
      </c>
      <c r="F21" t="s">
        <v>923</v>
      </c>
      <c r="M21" t="s">
        <v>923</v>
      </c>
      <c r="N21" t="s">
        <v>923</v>
      </c>
      <c r="O21" t="s">
        <v>923</v>
      </c>
      <c r="P21" t="s">
        <v>923</v>
      </c>
      <c r="S21" s="5" t="str">
        <f t="shared" si="0"/>
        <v/>
      </c>
    </row>
    <row r="22" spans="1:19" x14ac:dyDescent="0.35">
      <c r="A22">
        <v>20</v>
      </c>
      <c r="C22" t="s">
        <v>62</v>
      </c>
      <c r="D22">
        <v>11</v>
      </c>
      <c r="E22">
        <v>11</v>
      </c>
      <c r="F22" t="s">
        <v>64</v>
      </c>
      <c r="M22" t="s">
        <v>65</v>
      </c>
      <c r="N22" t="s">
        <v>61</v>
      </c>
      <c r="O22" t="s">
        <v>924</v>
      </c>
      <c r="P22" t="s">
        <v>63</v>
      </c>
      <c r="S22" s="5" t="str">
        <f t="shared" si="0"/>
        <v>When two fathers on opposite sides of the country are inexplicably murdered at exactly the same time in exactly the same way, Mulder and Scully find that their eight-year-old daughters are perfect twins and were created in order to continue The Litchfield Experiment, a eugenics project of the 1950s which produced cloned boys named Adam and girls named Eve who have heightened strength and intelligence, but are prone to psychotic behavior.</v>
      </c>
    </row>
    <row r="23" spans="1:19" x14ac:dyDescent="0.35">
      <c r="A23">
        <v>21</v>
      </c>
      <c r="C23" t="s">
        <v>925</v>
      </c>
      <c r="D23" t="s">
        <v>925</v>
      </c>
      <c r="E23" t="s">
        <v>925</v>
      </c>
      <c r="F23" t="s">
        <v>925</v>
      </c>
      <c r="M23" t="s">
        <v>925</v>
      </c>
      <c r="N23" t="s">
        <v>925</v>
      </c>
      <c r="O23" t="s">
        <v>925</v>
      </c>
      <c r="P23" t="s">
        <v>925</v>
      </c>
      <c r="S23" s="5" t="str">
        <f t="shared" si="0"/>
        <v/>
      </c>
    </row>
    <row r="24" spans="1:19" x14ac:dyDescent="0.35">
      <c r="A24">
        <v>22</v>
      </c>
      <c r="C24" t="s">
        <v>56</v>
      </c>
      <c r="D24">
        <v>12</v>
      </c>
      <c r="E24">
        <v>12</v>
      </c>
      <c r="F24" t="s">
        <v>68</v>
      </c>
      <c r="M24" t="s">
        <v>69</v>
      </c>
      <c r="N24" t="s">
        <v>67</v>
      </c>
      <c r="O24" t="s">
        <v>926</v>
      </c>
      <c r="P24" t="s">
        <v>10</v>
      </c>
      <c r="S24" s="5" t="str">
        <f t="shared" si="0"/>
        <v>Mulder investigates the deaths of British dignitaries at the behest of an old girlfriend from Oxford. Cecil L'Ively is a pyrokinetic: he has the ability to start fires with his mind, and he wants Sir Malcolm Marsden's wife.</v>
      </c>
    </row>
    <row r="25" spans="1:19" x14ac:dyDescent="0.35">
      <c r="A25">
        <v>23</v>
      </c>
      <c r="C25" t="s">
        <v>927</v>
      </c>
      <c r="D25" t="s">
        <v>927</v>
      </c>
      <c r="E25" t="s">
        <v>927</v>
      </c>
      <c r="F25" t="s">
        <v>927</v>
      </c>
      <c r="M25" t="s">
        <v>927</v>
      </c>
      <c r="N25" t="s">
        <v>927</v>
      </c>
      <c r="O25" t="s">
        <v>927</v>
      </c>
      <c r="P25" t="s">
        <v>927</v>
      </c>
      <c r="S25" s="5" t="str">
        <f t="shared" si="0"/>
        <v/>
      </c>
    </row>
    <row r="26" spans="1:19" x14ac:dyDescent="0.35">
      <c r="A26">
        <v>24</v>
      </c>
      <c r="C26" t="s">
        <v>46</v>
      </c>
      <c r="D26">
        <v>13</v>
      </c>
      <c r="E26">
        <v>13</v>
      </c>
      <c r="F26" t="s">
        <v>72</v>
      </c>
      <c r="M26" t="s">
        <v>73</v>
      </c>
      <c r="N26" t="s">
        <v>71</v>
      </c>
      <c r="O26" t="s">
        <v>928</v>
      </c>
      <c r="P26" t="s">
        <v>21</v>
      </c>
      <c r="S26" s="5" t="str">
        <f t="shared" si="0"/>
        <v>A death row inmate named Luther Lee Boggs claims that he is psychic and can lead Mulder to a serial killer in exchange for a lesser sentence of life in prison. The agents' roles are reversed in this episode, with Mulder doubting Boggs's claim and Scully believing him after she is told that she can communicate through him with her recently deceased father.</v>
      </c>
    </row>
    <row r="27" spans="1:19" x14ac:dyDescent="0.35">
      <c r="A27">
        <v>25</v>
      </c>
      <c r="C27" t="s">
        <v>929</v>
      </c>
      <c r="D27" t="s">
        <v>929</v>
      </c>
      <c r="E27" t="s">
        <v>929</v>
      </c>
      <c r="F27" t="s">
        <v>929</v>
      </c>
      <c r="M27" t="s">
        <v>929</v>
      </c>
      <c r="N27" t="s">
        <v>929</v>
      </c>
      <c r="O27" t="s">
        <v>929</v>
      </c>
      <c r="P27" t="s">
        <v>929</v>
      </c>
      <c r="S27" s="5" t="str">
        <f t="shared" si="0"/>
        <v/>
      </c>
    </row>
    <row r="28" spans="1:19" x14ac:dyDescent="0.35">
      <c r="A28">
        <v>26</v>
      </c>
      <c r="C28" t="s">
        <v>76</v>
      </c>
      <c r="D28">
        <v>14</v>
      </c>
      <c r="E28">
        <v>14</v>
      </c>
      <c r="F28" t="s">
        <v>78</v>
      </c>
      <c r="M28" t="s">
        <v>79</v>
      </c>
      <c r="N28" t="s">
        <v>75</v>
      </c>
      <c r="O28" t="s">
        <v>930</v>
      </c>
      <c r="P28" t="s">
        <v>77</v>
      </c>
      <c r="S28" s="5" t="str">
        <f t="shared" si="0"/>
        <v>A series of identical sexual murders, where the killer appears to be both male and female, draw Mulder and Scully to an Amish-type community of people who may be of alien origin, leading to the discovery of a man who can change sex.</v>
      </c>
    </row>
    <row r="29" spans="1:19" x14ac:dyDescent="0.35">
      <c r="A29">
        <v>27</v>
      </c>
      <c r="C29" t="s">
        <v>931</v>
      </c>
      <c r="D29" t="s">
        <v>931</v>
      </c>
      <c r="E29" t="s">
        <v>931</v>
      </c>
      <c r="F29" t="s">
        <v>931</v>
      </c>
      <c r="M29" t="s">
        <v>931</v>
      </c>
      <c r="N29" t="s">
        <v>931</v>
      </c>
      <c r="O29" t="s">
        <v>931</v>
      </c>
      <c r="P29" t="s">
        <v>931</v>
      </c>
      <c r="S29" s="5" t="str">
        <f t="shared" si="0"/>
        <v/>
      </c>
    </row>
    <row r="30" spans="1:19" x14ac:dyDescent="0.35">
      <c r="A30">
        <v>28</v>
      </c>
      <c r="C30" t="s">
        <v>46</v>
      </c>
      <c r="D30">
        <v>15</v>
      </c>
      <c r="E30">
        <v>15</v>
      </c>
      <c r="F30" t="s">
        <v>82</v>
      </c>
      <c r="M30" t="s">
        <v>83</v>
      </c>
      <c r="N30" t="s">
        <v>81</v>
      </c>
      <c r="O30" t="s">
        <v>932</v>
      </c>
      <c r="P30" t="s">
        <v>26</v>
      </c>
      <c r="S30" s="5" t="str">
        <f t="shared" si="0"/>
        <v>When FBI Agent Jack Willis and bank robber Warren Dupre are both shot at the same time during a robbery attempt, Dupre dies and Willis is resuscitated. When Willis rushes out of the hospital and begins acting strangely, Mulder concludes that Dupre's consciousness has been transferred to Willis's body.</v>
      </c>
    </row>
    <row r="31" spans="1:19" x14ac:dyDescent="0.35">
      <c r="A31">
        <v>29</v>
      </c>
      <c r="C31" t="s">
        <v>933</v>
      </c>
      <c r="D31" t="s">
        <v>933</v>
      </c>
      <c r="E31" t="s">
        <v>933</v>
      </c>
      <c r="F31" t="s">
        <v>933</v>
      </c>
      <c r="M31" t="s">
        <v>933</v>
      </c>
      <c r="N31" t="s">
        <v>933</v>
      </c>
      <c r="O31" t="s">
        <v>933</v>
      </c>
      <c r="P31" t="s">
        <v>933</v>
      </c>
      <c r="S31" s="5" t="str">
        <f t="shared" si="0"/>
        <v/>
      </c>
    </row>
    <row r="32" spans="1:19" x14ac:dyDescent="0.35">
      <c r="A32">
        <v>30</v>
      </c>
      <c r="C32" t="s">
        <v>86</v>
      </c>
      <c r="D32">
        <v>16</v>
      </c>
      <c r="E32">
        <v>16</v>
      </c>
      <c r="F32" t="s">
        <v>88</v>
      </c>
      <c r="M32" t="s">
        <v>89</v>
      </c>
      <c r="N32" t="s">
        <v>85</v>
      </c>
      <c r="O32" t="s">
        <v>934</v>
      </c>
      <c r="P32" t="s">
        <v>87</v>
      </c>
      <c r="S32" s="5" t="str">
        <f t="shared" si="0"/>
        <v>A psychotic criminal from one of Mulder's past casesâ€”John Barnettâ€”is back to get revenge on Mulder for incarcerating him. Before Barnett's release, a renegade doctor had found a way to reverse the aging processâ€”using Barnett as his test subject. Mulder and Scully rush to catch the now-unrecognizable youthful Barnett before he carries out his threat to kill all of Mulder's loved ones.</v>
      </c>
    </row>
    <row r="33" spans="1:19" x14ac:dyDescent="0.35">
      <c r="A33">
        <v>31</v>
      </c>
      <c r="C33" t="s">
        <v>935</v>
      </c>
      <c r="D33" t="s">
        <v>935</v>
      </c>
      <c r="E33" t="s">
        <v>935</v>
      </c>
      <c r="F33" t="s">
        <v>935</v>
      </c>
      <c r="M33" t="s">
        <v>935</v>
      </c>
      <c r="N33" t="s">
        <v>935</v>
      </c>
      <c r="O33" t="s">
        <v>935</v>
      </c>
      <c r="P33" t="s">
        <v>935</v>
      </c>
      <c r="S33" s="5" t="str">
        <f t="shared" si="0"/>
        <v/>
      </c>
    </row>
    <row r="34" spans="1:19" x14ac:dyDescent="0.35">
      <c r="A34">
        <v>32</v>
      </c>
      <c r="C34" t="s">
        <v>51</v>
      </c>
      <c r="D34">
        <v>17</v>
      </c>
      <c r="E34">
        <v>17</v>
      </c>
      <c r="F34" t="s">
        <v>92</v>
      </c>
      <c r="M34" t="s">
        <v>93</v>
      </c>
      <c r="N34" t="s">
        <v>91</v>
      </c>
      <c r="P34" t="s">
        <v>21</v>
      </c>
      <c r="S34" s="5" t="str">
        <f t="shared" si="0"/>
        <v>Mulder and Scully receive information from Deep Throat about a UFO that was shot down over Iraq and has been secretly transported to the US. However, Deep Throat then intentionally misleads the agents to prevent them from discovering the truth. The Lone Gunmen are introduced.</v>
      </c>
    </row>
    <row r="35" spans="1:19" x14ac:dyDescent="0.35">
      <c r="A35">
        <v>33</v>
      </c>
      <c r="C35" t="s">
        <v>936</v>
      </c>
      <c r="D35" t="s">
        <v>936</v>
      </c>
      <c r="E35" t="s">
        <v>936</v>
      </c>
      <c r="F35" t="s">
        <v>936</v>
      </c>
      <c r="M35" t="s">
        <v>936</v>
      </c>
      <c r="N35" t="s">
        <v>936</v>
      </c>
      <c r="O35" t="s">
        <v>936</v>
      </c>
      <c r="P35" t="s">
        <v>936</v>
      </c>
      <c r="S35" s="5" t="str">
        <f t="shared" si="0"/>
        <v/>
      </c>
    </row>
    <row r="36" spans="1:19" x14ac:dyDescent="0.35">
      <c r="A36">
        <v>34</v>
      </c>
      <c r="C36" t="s">
        <v>86</v>
      </c>
      <c r="D36">
        <v>18</v>
      </c>
      <c r="E36">
        <v>18</v>
      </c>
      <c r="F36" t="s">
        <v>96</v>
      </c>
      <c r="M36" t="s">
        <v>97</v>
      </c>
      <c r="N36" t="s">
        <v>94</v>
      </c>
      <c r="O36" t="s">
        <v>937</v>
      </c>
      <c r="P36" t="s">
        <v>95</v>
      </c>
      <c r="S36" s="5" t="str">
        <f t="shared" si="0"/>
        <v>Mulder and Scully travel to Tennessee to investigate the "Miracle Ministry" and its star attractionâ€”a young man with the ability to heal people with his touchâ€”when a person dies shortly after being healed.</v>
      </c>
    </row>
    <row r="37" spans="1:19" x14ac:dyDescent="0.35">
      <c r="A37">
        <v>35</v>
      </c>
      <c r="C37" t="s">
        <v>938</v>
      </c>
      <c r="D37" t="s">
        <v>938</v>
      </c>
      <c r="E37" t="s">
        <v>938</v>
      </c>
      <c r="F37" t="s">
        <v>938</v>
      </c>
      <c r="M37" t="s">
        <v>938</v>
      </c>
      <c r="N37" t="s">
        <v>938</v>
      </c>
      <c r="O37" t="s">
        <v>938</v>
      </c>
      <c r="P37" t="s">
        <v>938</v>
      </c>
      <c r="S37" s="5" t="str">
        <f t="shared" si="0"/>
        <v/>
      </c>
    </row>
    <row r="38" spans="1:19" x14ac:dyDescent="0.35">
      <c r="A38">
        <v>36</v>
      </c>
      <c r="C38" t="s">
        <v>46</v>
      </c>
      <c r="D38">
        <v>19</v>
      </c>
      <c r="E38">
        <v>19</v>
      </c>
      <c r="F38" t="s">
        <v>101</v>
      </c>
      <c r="M38" t="s">
        <v>102</v>
      </c>
      <c r="N38" t="s">
        <v>99</v>
      </c>
      <c r="O38" t="s">
        <v>939</v>
      </c>
      <c r="P38" t="s">
        <v>100</v>
      </c>
      <c r="S38" s="5" t="str">
        <f t="shared" si="0"/>
        <v>Mulder and Scully head to an Indian reservation in northwestern Montana to investigate a manslaughter case which Mulder believes may relate to the very first X-File ever created at the FBI, and its main subject: lycanthropy.</v>
      </c>
    </row>
    <row r="39" spans="1:19" x14ac:dyDescent="0.35">
      <c r="A39">
        <v>37</v>
      </c>
      <c r="C39" t="s">
        <v>940</v>
      </c>
      <c r="D39" t="s">
        <v>940</v>
      </c>
      <c r="E39" t="s">
        <v>940</v>
      </c>
      <c r="F39" t="s">
        <v>940</v>
      </c>
      <c r="M39" t="s">
        <v>940</v>
      </c>
      <c r="N39" t="s">
        <v>940</v>
      </c>
      <c r="O39" t="s">
        <v>940</v>
      </c>
      <c r="P39" t="s">
        <v>940</v>
      </c>
      <c r="S39" s="5" t="str">
        <f t="shared" si="0"/>
        <v/>
      </c>
    </row>
    <row r="40" spans="1:19" x14ac:dyDescent="0.35">
      <c r="A40">
        <v>38</v>
      </c>
      <c r="C40" t="s">
        <v>31</v>
      </c>
      <c r="D40">
        <v>20</v>
      </c>
      <c r="E40">
        <v>20</v>
      </c>
      <c r="F40" t="s">
        <v>105</v>
      </c>
      <c r="M40" t="s">
        <v>106</v>
      </c>
      <c r="N40" t="s">
        <v>104</v>
      </c>
      <c r="O40" t="s">
        <v>941</v>
      </c>
      <c r="P40" t="s">
        <v>10</v>
      </c>
      <c r="S40" s="5" t="str">
        <f t="shared" si="0"/>
        <v>Mulder and Scully travel to a remote area of Washington State National Forest after an entire group of thirty loggers goes missing. They soon discover that an unseen force that was lying dormant has been awakened.</v>
      </c>
    </row>
    <row r="41" spans="1:19" x14ac:dyDescent="0.35">
      <c r="A41">
        <v>39</v>
      </c>
      <c r="C41" t="s">
        <v>942</v>
      </c>
      <c r="D41" t="s">
        <v>942</v>
      </c>
      <c r="E41" t="s">
        <v>942</v>
      </c>
      <c r="F41" t="s">
        <v>942</v>
      </c>
      <c r="M41" t="s">
        <v>942</v>
      </c>
      <c r="N41" t="s">
        <v>942</v>
      </c>
      <c r="O41" t="s">
        <v>942</v>
      </c>
      <c r="P41" t="s">
        <v>942</v>
      </c>
      <c r="S41" s="5" t="str">
        <f t="shared" si="0"/>
        <v/>
      </c>
    </row>
    <row r="42" spans="1:19" x14ac:dyDescent="0.35">
      <c r="A42">
        <v>40</v>
      </c>
      <c r="C42" t="s">
        <v>46</v>
      </c>
      <c r="D42">
        <v>21</v>
      </c>
      <c r="E42">
        <v>21</v>
      </c>
      <c r="F42" t="s">
        <v>109</v>
      </c>
      <c r="M42" t="s">
        <v>110</v>
      </c>
      <c r="N42" t="s">
        <v>108</v>
      </c>
      <c r="O42" t="s">
        <v>943</v>
      </c>
      <c r="P42" t="s">
        <v>21</v>
      </c>
      <c r="S42" s="5" t="str">
        <f t="shared" si="0"/>
        <v>Tooms is released from the psychiatric sanitarium in which he was incarcerated for assaulting Scullyâ€”and he needs to kill once more to get the final liver which will allow him to hibernate for another thirty years. Mulder and Scully race against time to find evidence of his involvement in the past string of murders before Tooms disappears again. Assistant Director Walter Skinner appears for the first time.</v>
      </c>
    </row>
    <row r="43" spans="1:19" x14ac:dyDescent="0.35">
      <c r="A43">
        <v>41</v>
      </c>
      <c r="C43" t="s">
        <v>944</v>
      </c>
      <c r="D43" t="s">
        <v>944</v>
      </c>
      <c r="E43" t="s">
        <v>944</v>
      </c>
      <c r="F43" t="s">
        <v>944</v>
      </c>
      <c r="M43" t="s">
        <v>944</v>
      </c>
      <c r="N43" t="s">
        <v>944</v>
      </c>
      <c r="O43" t="s">
        <v>944</v>
      </c>
      <c r="P43" t="s">
        <v>944</v>
      </c>
      <c r="S43" s="5" t="str">
        <f t="shared" si="0"/>
        <v/>
      </c>
    </row>
    <row r="44" spans="1:19" x14ac:dyDescent="0.35">
      <c r="A44">
        <v>42</v>
      </c>
      <c r="C44" t="s">
        <v>41</v>
      </c>
      <c r="D44">
        <v>22</v>
      </c>
      <c r="E44">
        <v>22</v>
      </c>
      <c r="F44" t="s">
        <v>113</v>
      </c>
      <c r="M44" t="s">
        <v>114</v>
      </c>
      <c r="N44" t="s">
        <v>112</v>
      </c>
      <c r="O44" t="s">
        <v>945</v>
      </c>
      <c r="P44" t="s">
        <v>57</v>
      </c>
      <c r="S44" s="5" t="str">
        <f t="shared" si="0"/>
        <v>After a detective and his former partner die in unexplained circumstances, the accidents are linked to a little girl who witnessed both deaths and Mulder believes that she may be the reincarnation of a policeman murdered by his colleagues.</v>
      </c>
    </row>
    <row r="45" spans="1:19" x14ac:dyDescent="0.35">
      <c r="A45">
        <v>43</v>
      </c>
      <c r="C45" t="s">
        <v>946</v>
      </c>
      <c r="D45" t="s">
        <v>946</v>
      </c>
      <c r="E45" t="s">
        <v>946</v>
      </c>
      <c r="F45" t="s">
        <v>946</v>
      </c>
      <c r="M45" t="s">
        <v>946</v>
      </c>
      <c r="N45" t="s">
        <v>946</v>
      </c>
      <c r="O45" t="s">
        <v>946</v>
      </c>
      <c r="P45" t="s">
        <v>946</v>
      </c>
      <c r="S45" s="5" t="str">
        <f t="shared" si="0"/>
        <v/>
      </c>
    </row>
    <row r="46" spans="1:19" x14ac:dyDescent="0.35">
      <c r="A46">
        <v>44</v>
      </c>
      <c r="C46" t="s">
        <v>46</v>
      </c>
      <c r="D46">
        <v>23</v>
      </c>
      <c r="E46">
        <v>23</v>
      </c>
      <c r="F46" t="s">
        <v>118</v>
      </c>
      <c r="M46" t="s">
        <v>119</v>
      </c>
      <c r="N46" t="s">
        <v>116</v>
      </c>
      <c r="O46" t="s">
        <v>947</v>
      </c>
      <c r="P46" t="s">
        <v>117</v>
      </c>
      <c r="S46" s="5" t="str">
        <f t="shared" si="0"/>
        <v>Agents Mulder and Scully investigate a series of murders in Mahan Propulsion Laboratory as a team of scientists die one by one and the only suspect is a mentally handicapped cleaner named Roland.</v>
      </c>
    </row>
    <row r="47" spans="1:19" x14ac:dyDescent="0.35">
      <c r="A47">
        <v>45</v>
      </c>
      <c r="C47" t="s">
        <v>948</v>
      </c>
      <c r="D47" t="s">
        <v>948</v>
      </c>
      <c r="E47" t="s">
        <v>948</v>
      </c>
      <c r="F47" t="s">
        <v>948</v>
      </c>
      <c r="M47" t="s">
        <v>948</v>
      </c>
      <c r="N47" t="s">
        <v>948</v>
      </c>
      <c r="O47" t="s">
        <v>948</v>
      </c>
      <c r="P47" t="s">
        <v>948</v>
      </c>
      <c r="S47" s="5" t="str">
        <f t="shared" si="0"/>
        <v/>
      </c>
    </row>
    <row r="48" spans="1:19" x14ac:dyDescent="0.35">
      <c r="A48">
        <v>46</v>
      </c>
      <c r="C48" t="s">
        <v>122</v>
      </c>
      <c r="D48">
        <v>24</v>
      </c>
      <c r="E48">
        <v>24</v>
      </c>
      <c r="F48" t="s">
        <v>123</v>
      </c>
      <c r="M48" t="s">
        <v>124</v>
      </c>
      <c r="N48" t="s">
        <v>121</v>
      </c>
      <c r="O48" t="s">
        <v>949</v>
      </c>
      <c r="P48" t="s">
        <v>10</v>
      </c>
      <c r="S48" s="5" t="str">
        <f t="shared" si="0"/>
        <v>A seemingly unrelated car chase leads Mulder and Scully to a scientific lab encompassing a secret which could provide proof of a government conspiracy.</v>
      </c>
    </row>
    <row r="49" spans="1:19" x14ac:dyDescent="0.35">
      <c r="A49">
        <v>47</v>
      </c>
      <c r="C49" t="s">
        <v>950</v>
      </c>
      <c r="D49" t="s">
        <v>950</v>
      </c>
      <c r="E49" t="s">
        <v>950</v>
      </c>
      <c r="F49" t="s">
        <v>950</v>
      </c>
      <c r="M49" t="s">
        <v>950</v>
      </c>
      <c r="N49" t="s">
        <v>950</v>
      </c>
      <c r="O49" t="s">
        <v>950</v>
      </c>
      <c r="P49" t="s">
        <v>950</v>
      </c>
      <c r="S49" s="5" t="str">
        <f t="shared" si="0"/>
        <v/>
      </c>
    </row>
    <row r="50" spans="1:19" x14ac:dyDescent="0.35">
      <c r="A50">
        <v>0</v>
      </c>
      <c r="C50" t="s">
        <v>46</v>
      </c>
      <c r="D50">
        <v>1</v>
      </c>
      <c r="E50">
        <v>25</v>
      </c>
      <c r="F50" t="s">
        <v>127</v>
      </c>
      <c r="L50" t="s">
        <v>128</v>
      </c>
      <c r="N50" t="s">
        <v>126</v>
      </c>
      <c r="O50" t="s">
        <v>951</v>
      </c>
      <c r="P50" t="s">
        <v>21</v>
      </c>
      <c r="S50" s="5" t="str">
        <f t="shared" si="0"/>
        <v>With the X-Files shut down, FBI agent Fox Mulder finds his own belief in the truth waning. So when an old political ally gives him a new reason to believe, he goes alone to an abandoned SETI program siteâ€”Arecibo Observatoryâ€”in Arecibo, Puerto Rico. Concerned for his safety, fellow FBI agent Dana Scully has to track down his whereabouts before someone or something else does.</v>
      </c>
    </row>
    <row r="51" spans="1:19" x14ac:dyDescent="0.35">
      <c r="A51">
        <v>1</v>
      </c>
      <c r="C51" t="s">
        <v>952</v>
      </c>
      <c r="D51" t="s">
        <v>952</v>
      </c>
      <c r="E51" t="s">
        <v>952</v>
      </c>
      <c r="F51" t="s">
        <v>952</v>
      </c>
      <c r="L51" t="s">
        <v>952</v>
      </c>
      <c r="N51" t="s">
        <v>952</v>
      </c>
      <c r="O51" t="s">
        <v>952</v>
      </c>
      <c r="P51" t="s">
        <v>952</v>
      </c>
      <c r="S51" s="5" t="str">
        <f t="shared" si="0"/>
        <v/>
      </c>
    </row>
    <row r="52" spans="1:19" x14ac:dyDescent="0.35">
      <c r="A52">
        <v>2</v>
      </c>
      <c r="C52" t="s">
        <v>15</v>
      </c>
      <c r="D52">
        <v>2</v>
      </c>
      <c r="E52">
        <v>26</v>
      </c>
      <c r="F52" t="s">
        <v>131</v>
      </c>
      <c r="L52" t="s">
        <v>132</v>
      </c>
      <c r="N52" t="s">
        <v>130</v>
      </c>
      <c r="O52" t="s">
        <v>953</v>
      </c>
      <c r="P52" t="s">
        <v>10</v>
      </c>
      <c r="S52" s="5" t="str">
        <f t="shared" si="0"/>
        <v>When a man's decomposed body is found in the sewers of Newark, Mulder is given the supposed "grunt" work. But after Scully's autopsy turns up a parasite living inside the body and a sewer worker is attacked and bitten by something, it opens up a whole new can of worms.</v>
      </c>
    </row>
    <row r="53" spans="1:19" x14ac:dyDescent="0.35">
      <c r="A53">
        <v>3</v>
      </c>
      <c r="C53" t="s">
        <v>954</v>
      </c>
      <c r="D53" t="s">
        <v>954</v>
      </c>
      <c r="E53" t="s">
        <v>954</v>
      </c>
      <c r="F53" t="s">
        <v>954</v>
      </c>
      <c r="L53" t="s">
        <v>954</v>
      </c>
      <c r="N53" t="s">
        <v>954</v>
      </c>
      <c r="O53" t="s">
        <v>954</v>
      </c>
      <c r="P53" t="s">
        <v>954</v>
      </c>
      <c r="S53" s="5" t="str">
        <f t="shared" si="0"/>
        <v/>
      </c>
    </row>
    <row r="54" spans="1:19" x14ac:dyDescent="0.35">
      <c r="A54">
        <v>4</v>
      </c>
      <c r="C54" t="s">
        <v>46</v>
      </c>
      <c r="D54">
        <v>3</v>
      </c>
      <c r="E54">
        <v>27</v>
      </c>
      <c r="F54" t="s">
        <v>136</v>
      </c>
      <c r="L54" t="s">
        <v>137</v>
      </c>
      <c r="N54" t="s">
        <v>134</v>
      </c>
      <c r="O54" t="s">
        <v>955</v>
      </c>
      <c r="P54" t="s">
        <v>135</v>
      </c>
      <c r="S54" s="5" t="str">
        <f t="shared" si="0"/>
        <v>Prompted by messages from digital appliances with instructions to kill, several residents of a small farming community suddenly turn violent and dangerous.</v>
      </c>
    </row>
    <row r="55" spans="1:19" x14ac:dyDescent="0.35">
      <c r="A55">
        <v>5</v>
      </c>
      <c r="C55" t="s">
        <v>956</v>
      </c>
      <c r="D55" t="s">
        <v>956</v>
      </c>
      <c r="E55" t="s">
        <v>956</v>
      </c>
      <c r="F55" t="s">
        <v>956</v>
      </c>
      <c r="L55" t="s">
        <v>956</v>
      </c>
      <c r="N55" t="s">
        <v>956</v>
      </c>
      <c r="O55" t="s">
        <v>956</v>
      </c>
      <c r="P55" t="s">
        <v>956</v>
      </c>
      <c r="S55" s="5" t="str">
        <f t="shared" si="0"/>
        <v/>
      </c>
    </row>
    <row r="56" spans="1:19" x14ac:dyDescent="0.35">
      <c r="A56">
        <v>6</v>
      </c>
      <c r="C56" t="s">
        <v>76</v>
      </c>
      <c r="D56">
        <v>4</v>
      </c>
      <c r="E56">
        <v>28</v>
      </c>
      <c r="F56" t="s">
        <v>141</v>
      </c>
      <c r="L56" t="s">
        <v>142</v>
      </c>
      <c r="N56" t="s">
        <v>139</v>
      </c>
      <c r="O56" t="s">
        <v>957</v>
      </c>
      <c r="P56" t="s">
        <v>140</v>
      </c>
      <c r="S56" s="5" t="str">
        <f t="shared" si="0"/>
        <v>An audio cassette hidden in his morning paper brings Mulder to request the case of a scientist's death consistent with burning, despite the lack of any evidence of any flames or burns. He is given his request along with a new partner, Agent Alex Krycek.</v>
      </c>
    </row>
    <row r="57" spans="1:19" x14ac:dyDescent="0.35">
      <c r="A57">
        <v>7</v>
      </c>
      <c r="C57" t="s">
        <v>958</v>
      </c>
      <c r="D57" t="s">
        <v>958</v>
      </c>
      <c r="E57" t="s">
        <v>958</v>
      </c>
      <c r="F57" t="s">
        <v>958</v>
      </c>
      <c r="L57" t="s">
        <v>958</v>
      </c>
      <c r="N57" t="s">
        <v>958</v>
      </c>
      <c r="O57" t="s">
        <v>958</v>
      </c>
      <c r="P57" t="s">
        <v>958</v>
      </c>
      <c r="S57" s="5" t="str">
        <f t="shared" si="0"/>
        <v/>
      </c>
    </row>
    <row r="58" spans="1:19" x14ac:dyDescent="0.35">
      <c r="A58">
        <v>8</v>
      </c>
      <c r="C58" t="s">
        <v>10</v>
      </c>
      <c r="D58">
        <v>5</v>
      </c>
      <c r="E58">
        <v>29</v>
      </c>
      <c r="F58" t="s">
        <v>145</v>
      </c>
      <c r="L58" t="s">
        <v>146</v>
      </c>
      <c r="N58" t="s">
        <v>144</v>
      </c>
      <c r="O58" t="s">
        <v>959</v>
      </c>
      <c r="P58" t="s">
        <v>10</v>
      </c>
      <c r="S58" s="5" t="str">
        <f t="shared" si="0"/>
        <v>Ex-FBI agent Duane Barry escapes from a mental hospital and holds several people hostage in a travel agency. Mulder and Krycek are sent in to help with the negotiations since the man claims to have been a UFO abductee.</v>
      </c>
    </row>
    <row r="59" spans="1:19" x14ac:dyDescent="0.35">
      <c r="A59">
        <v>9</v>
      </c>
      <c r="C59" t="s">
        <v>960</v>
      </c>
      <c r="D59" t="s">
        <v>960</v>
      </c>
      <c r="E59" t="s">
        <v>960</v>
      </c>
      <c r="F59" t="s">
        <v>960</v>
      </c>
      <c r="L59" t="s">
        <v>960</v>
      </c>
      <c r="N59" t="s">
        <v>960</v>
      </c>
      <c r="O59" t="s">
        <v>960</v>
      </c>
      <c r="P59" t="s">
        <v>960</v>
      </c>
      <c r="S59" s="5" t="str">
        <f t="shared" si="0"/>
        <v/>
      </c>
    </row>
    <row r="60" spans="1:19" x14ac:dyDescent="0.35">
      <c r="A60">
        <v>10</v>
      </c>
      <c r="C60" t="s">
        <v>86</v>
      </c>
      <c r="D60">
        <v>6</v>
      </c>
      <c r="E60">
        <v>30</v>
      </c>
      <c r="F60" t="s">
        <v>150</v>
      </c>
      <c r="L60" t="s">
        <v>151</v>
      </c>
      <c r="N60" t="s">
        <v>148</v>
      </c>
      <c r="O60" t="s">
        <v>961</v>
      </c>
      <c r="P60" t="s">
        <v>149</v>
      </c>
      <c r="S60" s="5" t="str">
        <f t="shared" si="0"/>
        <v>Continuing from the previous episode, Mulder races to Scully's house after listening to the recording of her attack on his answering machine. Duane Barry has kidnapped Scully, determined to offer her to the aliens in his place. Mulder goes to great lengths to attempt to locate Scully.</v>
      </c>
    </row>
    <row r="61" spans="1:19" x14ac:dyDescent="0.35">
      <c r="A61">
        <v>11</v>
      </c>
      <c r="C61" t="s">
        <v>962</v>
      </c>
      <c r="D61" t="s">
        <v>962</v>
      </c>
      <c r="E61" t="s">
        <v>962</v>
      </c>
      <c r="F61" t="s">
        <v>962</v>
      </c>
      <c r="L61" t="s">
        <v>962</v>
      </c>
      <c r="N61" t="s">
        <v>962</v>
      </c>
      <c r="O61" t="s">
        <v>962</v>
      </c>
      <c r="P61" t="s">
        <v>962</v>
      </c>
      <c r="S61" s="5" t="str">
        <f t="shared" si="0"/>
        <v/>
      </c>
    </row>
    <row r="62" spans="1:19" x14ac:dyDescent="0.35">
      <c r="A62">
        <v>12</v>
      </c>
      <c r="C62" t="s">
        <v>46</v>
      </c>
      <c r="D62">
        <v>7</v>
      </c>
      <c r="E62">
        <v>31</v>
      </c>
      <c r="F62" t="s">
        <v>155</v>
      </c>
      <c r="L62" t="s">
        <v>156</v>
      </c>
      <c r="N62" t="s">
        <v>153</v>
      </c>
      <c r="O62" t="s">
        <v>963</v>
      </c>
      <c r="P62" t="s">
        <v>154</v>
      </c>
      <c r="S62" s="5" t="str">
        <f t="shared" si="0"/>
        <v>Walter Skinner reopens the X-Files, but Mulder is finding it difficult to work without the missing Scully. When he recognizes a Los Angeles killing as the work of the Trinity murderers, a trio of killers with a fetish for drinking blood, it gives him work in which to immerse himself.</v>
      </c>
    </row>
    <row r="63" spans="1:19" x14ac:dyDescent="0.35">
      <c r="A63">
        <v>13</v>
      </c>
      <c r="C63" t="s">
        <v>964</v>
      </c>
      <c r="D63" t="s">
        <v>964</v>
      </c>
      <c r="E63" t="s">
        <v>964</v>
      </c>
      <c r="F63" t="s">
        <v>964</v>
      </c>
      <c r="L63" t="s">
        <v>964</v>
      </c>
      <c r="N63" t="s">
        <v>964</v>
      </c>
      <c r="O63" t="s">
        <v>964</v>
      </c>
      <c r="P63" t="s">
        <v>964</v>
      </c>
      <c r="S63" s="5" t="str">
        <f t="shared" si="0"/>
        <v/>
      </c>
    </row>
    <row r="64" spans="1:19" x14ac:dyDescent="0.35">
      <c r="A64">
        <v>14</v>
      </c>
      <c r="C64" t="s">
        <v>122</v>
      </c>
      <c r="D64">
        <v>8</v>
      </c>
      <c r="E64">
        <v>32</v>
      </c>
      <c r="F64" t="s">
        <v>159</v>
      </c>
      <c r="L64" t="s">
        <v>160</v>
      </c>
      <c r="N64" t="s">
        <v>158</v>
      </c>
      <c r="O64" t="s">
        <v>965</v>
      </c>
      <c r="P64" t="s">
        <v>21</v>
      </c>
      <c r="S64" s="5" t="str">
        <f t="shared" si="0"/>
        <v>When Scully mysteriously re-appears comatose in a hospital, Mulder fixates himself on finding the people responsible, though his quest for vengeance could make him exactly like those he despises.</v>
      </c>
    </row>
    <row r="65" spans="1:19" x14ac:dyDescent="0.35">
      <c r="A65">
        <v>15</v>
      </c>
      <c r="C65" t="s">
        <v>966</v>
      </c>
      <c r="D65" t="s">
        <v>966</v>
      </c>
      <c r="E65" t="s">
        <v>966</v>
      </c>
      <c r="F65" t="s">
        <v>966</v>
      </c>
      <c r="L65" t="s">
        <v>966</v>
      </c>
      <c r="N65" t="s">
        <v>966</v>
      </c>
      <c r="O65" t="s">
        <v>966</v>
      </c>
      <c r="P65" t="s">
        <v>966</v>
      </c>
      <c r="S65" s="5" t="str">
        <f t="shared" si="0"/>
        <v/>
      </c>
    </row>
    <row r="66" spans="1:19" x14ac:dyDescent="0.35">
      <c r="A66">
        <v>16</v>
      </c>
      <c r="C66" t="s">
        <v>46</v>
      </c>
      <c r="D66">
        <v>9</v>
      </c>
      <c r="E66">
        <v>33</v>
      </c>
      <c r="F66" t="s">
        <v>163</v>
      </c>
      <c r="L66" t="s">
        <v>164</v>
      </c>
      <c r="N66" t="s">
        <v>162</v>
      </c>
      <c r="O66" t="s">
        <v>967</v>
      </c>
      <c r="P66" t="s">
        <v>140</v>
      </c>
      <c r="S66" s="5" t="str">
        <f t="shared" ref="S66:S129" si="1">IF(ISNUMBER(D66)=TRUE,D67,"")</f>
        <v>A malfunction in a robot designed for volcanic exploration yields evidence of a lifeform living in the caves. When this lifeform seemingly causes the death of a member of the research team, Mulder and a newly recovered Scully are flown out to the site in The Cascades to investigate before anyone else dies.</v>
      </c>
    </row>
    <row r="67" spans="1:19" x14ac:dyDescent="0.35">
      <c r="A67">
        <v>17</v>
      </c>
      <c r="C67" t="s">
        <v>968</v>
      </c>
      <c r="D67" t="s">
        <v>968</v>
      </c>
      <c r="E67" t="s">
        <v>968</v>
      </c>
      <c r="F67" t="s">
        <v>968</v>
      </c>
      <c r="L67" t="s">
        <v>968</v>
      </c>
      <c r="N67" t="s">
        <v>968</v>
      </c>
      <c r="O67" t="s">
        <v>968</v>
      </c>
      <c r="P67" t="s">
        <v>968</v>
      </c>
      <c r="S67" s="5" t="str">
        <f t="shared" si="1"/>
        <v/>
      </c>
    </row>
    <row r="68" spans="1:19" x14ac:dyDescent="0.35">
      <c r="A68">
        <v>18</v>
      </c>
      <c r="C68" t="s">
        <v>167</v>
      </c>
      <c r="D68">
        <v>10</v>
      </c>
      <c r="E68">
        <v>34</v>
      </c>
      <c r="F68" t="s">
        <v>168</v>
      </c>
      <c r="L68" t="s">
        <v>169</v>
      </c>
      <c r="N68" t="s">
        <v>166</v>
      </c>
      <c r="O68" t="s">
        <v>969</v>
      </c>
      <c r="P68" t="s">
        <v>10</v>
      </c>
      <c r="S68" s="5" t="str">
        <f t="shared" si="1"/>
        <v>Several Wisconsin teens are found wandering in the woods in their underwear with "He Is One" scrawled on their backs. Mulder and Scully travel to investigate this aberrant behavior, though the strangest thing in this meat-producing area is a mysterious cult of vegetarian "walk-ins." The Crew Cut Man returns, this time working alone. Several relics from the mythology like purity control and Deep Throat are revisited here.</v>
      </c>
    </row>
    <row r="69" spans="1:19" x14ac:dyDescent="0.35">
      <c r="A69">
        <v>19</v>
      </c>
      <c r="C69" t="s">
        <v>970</v>
      </c>
      <c r="D69" t="s">
        <v>970</v>
      </c>
      <c r="E69" t="s">
        <v>970</v>
      </c>
      <c r="F69" t="s">
        <v>970</v>
      </c>
      <c r="L69" t="s">
        <v>970</v>
      </c>
      <c r="N69" t="s">
        <v>970</v>
      </c>
      <c r="O69" t="s">
        <v>970</v>
      </c>
      <c r="P69" t="s">
        <v>970</v>
      </c>
      <c r="S69" s="5" t="str">
        <f t="shared" si="1"/>
        <v/>
      </c>
    </row>
    <row r="70" spans="1:19" x14ac:dyDescent="0.35">
      <c r="A70">
        <v>20</v>
      </c>
      <c r="C70" t="s">
        <v>172</v>
      </c>
      <c r="D70">
        <v>11</v>
      </c>
      <c r="E70">
        <v>35</v>
      </c>
      <c r="F70" t="s">
        <v>173</v>
      </c>
      <c r="L70" t="s">
        <v>174</v>
      </c>
      <c r="N70" t="s">
        <v>171</v>
      </c>
      <c r="O70" t="s">
        <v>971</v>
      </c>
      <c r="P70" t="s">
        <v>149</v>
      </c>
      <c r="S70" s="5" t="str">
        <f t="shared" si="1"/>
        <v>Mulder and Scully's latest case begins with the rape and battery of a nurse in a Massachusetts nursing homeâ€”what makes it an X-File is her claim that her attacker was invisible. However, upon their arrival, they uncover strange secrets about the home and its residents.</v>
      </c>
    </row>
    <row r="71" spans="1:19" x14ac:dyDescent="0.35">
      <c r="A71">
        <v>21</v>
      </c>
      <c r="C71" t="s">
        <v>972</v>
      </c>
      <c r="D71" t="s">
        <v>972</v>
      </c>
      <c r="E71" t="s">
        <v>972</v>
      </c>
      <c r="F71" t="s">
        <v>972</v>
      </c>
      <c r="L71" t="s">
        <v>972</v>
      </c>
      <c r="N71" t="s">
        <v>972</v>
      </c>
      <c r="O71" t="s">
        <v>972</v>
      </c>
      <c r="P71" t="s">
        <v>972</v>
      </c>
      <c r="S71" s="5" t="str">
        <f t="shared" si="1"/>
        <v/>
      </c>
    </row>
    <row r="72" spans="1:19" x14ac:dyDescent="0.35">
      <c r="A72">
        <v>22</v>
      </c>
      <c r="C72" t="s">
        <v>76</v>
      </c>
      <c r="D72">
        <v>12</v>
      </c>
      <c r="E72">
        <v>36</v>
      </c>
      <c r="F72" t="s">
        <v>178</v>
      </c>
      <c r="L72" t="s">
        <v>179</v>
      </c>
      <c r="N72" t="s">
        <v>176</v>
      </c>
      <c r="O72" t="s">
        <v>973</v>
      </c>
      <c r="P72" t="s">
        <v>177</v>
      </c>
      <c r="S72" s="5" t="str">
        <f t="shared" si="1"/>
        <v>When a detective mysteriously uncovers the remains of an FBI agent who disappeared in the 1940s while investigating a homicide case eerily similar to a modern-day one she is investigating, Mulder and Scully believe that the original 1940s killer passed his genetic trait of violence to his grandchild.</v>
      </c>
    </row>
    <row r="73" spans="1:19" x14ac:dyDescent="0.35">
      <c r="A73">
        <v>23</v>
      </c>
      <c r="C73" t="s">
        <v>974</v>
      </c>
      <c r="D73" t="s">
        <v>974</v>
      </c>
      <c r="E73" t="s">
        <v>974</v>
      </c>
      <c r="F73" t="s">
        <v>974</v>
      </c>
      <c r="L73" t="s">
        <v>974</v>
      </c>
      <c r="N73" t="s">
        <v>974</v>
      </c>
      <c r="O73" t="s">
        <v>974</v>
      </c>
      <c r="P73" t="s">
        <v>974</v>
      </c>
      <c r="S73" s="5" t="str">
        <f t="shared" si="1"/>
        <v/>
      </c>
    </row>
    <row r="74" spans="1:19" x14ac:dyDescent="0.35">
      <c r="A74">
        <v>24</v>
      </c>
      <c r="C74" t="s">
        <v>46</v>
      </c>
      <c r="D74">
        <v>13</v>
      </c>
      <c r="E74">
        <v>37</v>
      </c>
      <c r="F74" t="s">
        <v>182</v>
      </c>
      <c r="L74" t="s">
        <v>183</v>
      </c>
      <c r="N74" t="s">
        <v>181</v>
      </c>
      <c r="O74" t="s">
        <v>975</v>
      </c>
      <c r="P74" t="s">
        <v>10</v>
      </c>
      <c r="S74" s="5" t="str">
        <f t="shared" si="1"/>
        <v>Someone is excavating graves in Minneapolis, removing body parts from the corpses. Mulder and Scully are contacted because the agent on the case believes it is the work of aliens; however Mulder quickly dismisses the idea, profiling the perpetrator as a fetishist. Later key evidence shows up and Scully realizes the case is more personal than she thought.</v>
      </c>
    </row>
    <row r="75" spans="1:19" x14ac:dyDescent="0.35">
      <c r="A75">
        <v>25</v>
      </c>
      <c r="C75" t="s">
        <v>976</v>
      </c>
      <c r="D75" t="s">
        <v>976</v>
      </c>
      <c r="E75" t="s">
        <v>976</v>
      </c>
      <c r="F75" t="s">
        <v>976</v>
      </c>
      <c r="L75" t="s">
        <v>976</v>
      </c>
      <c r="N75" t="s">
        <v>976</v>
      </c>
      <c r="O75" t="s">
        <v>976</v>
      </c>
      <c r="P75" t="s">
        <v>976</v>
      </c>
      <c r="S75" s="5" t="str">
        <f t="shared" si="1"/>
        <v/>
      </c>
    </row>
    <row r="76" spans="1:19" x14ac:dyDescent="0.35">
      <c r="A76">
        <v>26</v>
      </c>
      <c r="C76" t="s">
        <v>186</v>
      </c>
      <c r="D76">
        <v>14</v>
      </c>
      <c r="E76">
        <v>38</v>
      </c>
      <c r="F76" t="s">
        <v>187</v>
      </c>
      <c r="L76" t="s">
        <v>188</v>
      </c>
      <c r="N76" t="s">
        <v>185</v>
      </c>
      <c r="O76" t="s">
        <v>977</v>
      </c>
      <c r="P76" t="s">
        <v>21</v>
      </c>
      <c r="S76" s="5" t="str">
        <f t="shared" si="1"/>
        <v>New Hampshire teenagers feign an occult ritual in an attempt to "score" and inadvertently cause the murder and mutilation of one of their group. When Mulder and Scully are called to look into the matter, the town's real worshippers attempt to hide their tracks, though it seems there is a mysterious force at work that even the worshippers are afraid of.</v>
      </c>
    </row>
    <row r="77" spans="1:19" x14ac:dyDescent="0.35">
      <c r="A77">
        <v>27</v>
      </c>
      <c r="C77" t="s">
        <v>978</v>
      </c>
      <c r="D77" t="s">
        <v>978</v>
      </c>
      <c r="E77" t="s">
        <v>978</v>
      </c>
      <c r="F77" t="s">
        <v>978</v>
      </c>
      <c r="L77" t="s">
        <v>978</v>
      </c>
      <c r="N77" t="s">
        <v>978</v>
      </c>
      <c r="O77" t="s">
        <v>978</v>
      </c>
      <c r="P77" t="s">
        <v>978</v>
      </c>
      <c r="S77" s="5" t="str">
        <f t="shared" si="1"/>
        <v/>
      </c>
    </row>
    <row r="78" spans="1:19" x14ac:dyDescent="0.35">
      <c r="A78">
        <v>28</v>
      </c>
      <c r="C78" t="s">
        <v>76</v>
      </c>
      <c r="D78">
        <v>15</v>
      </c>
      <c r="E78">
        <v>39</v>
      </c>
      <c r="F78" t="s">
        <v>191</v>
      </c>
      <c r="L78" t="s">
        <v>192</v>
      </c>
      <c r="N78" t="s">
        <v>190</v>
      </c>
      <c r="O78" t="s">
        <v>979</v>
      </c>
      <c r="P78" t="s">
        <v>140</v>
      </c>
      <c r="S78" s="5" t="str">
        <f t="shared" si="1"/>
        <v>One morning, after two gruesome hallucinations, Private Jack McAlpin crashes his car into a tree that has a voodoo symbol drawn on it; the second death of a marine in two weeks that has featured that symbol. The marines in question were guarding a processing center for Haitian refugees, and when Mulder and Scully visit the center they find the deaths were not as unexpected as they seemed.</v>
      </c>
    </row>
    <row r="79" spans="1:19" x14ac:dyDescent="0.35">
      <c r="A79">
        <v>29</v>
      </c>
      <c r="C79" t="s">
        <v>980</v>
      </c>
      <c r="D79" t="s">
        <v>980</v>
      </c>
      <c r="E79" t="s">
        <v>980</v>
      </c>
      <c r="F79" t="s">
        <v>980</v>
      </c>
      <c r="L79" t="s">
        <v>980</v>
      </c>
      <c r="N79" t="s">
        <v>980</v>
      </c>
      <c r="O79" t="s">
        <v>980</v>
      </c>
      <c r="P79" t="s">
        <v>980</v>
      </c>
      <c r="S79" s="5" t="str">
        <f t="shared" si="1"/>
        <v/>
      </c>
    </row>
    <row r="80" spans="1:19" x14ac:dyDescent="0.35">
      <c r="A80">
        <v>30</v>
      </c>
      <c r="C80" t="s">
        <v>195</v>
      </c>
      <c r="D80">
        <v>16</v>
      </c>
      <c r="E80">
        <v>40</v>
      </c>
      <c r="F80" t="s">
        <v>197</v>
      </c>
      <c r="L80" t="s">
        <v>198</v>
      </c>
      <c r="N80" t="s">
        <v>194</v>
      </c>
      <c r="O80" t="s">
        <v>981</v>
      </c>
      <c r="P80" t="s">
        <v>196</v>
      </c>
      <c r="S80" s="5" t="str">
        <f t="shared" si="1"/>
        <v>At the beginning, a frozen Mulder is brought to a hospital. The episode flashes back to a scene two weeks before, where the crew of a research vessel find the wreckage of a UFO in the Beaufort Sea. The pilot who survives this crash walks out of the hospital and kills identical-looking doctors in various abortion clinics.</v>
      </c>
    </row>
    <row r="81" spans="1:19" x14ac:dyDescent="0.35">
      <c r="A81">
        <v>31</v>
      </c>
      <c r="C81" t="s">
        <v>982</v>
      </c>
      <c r="D81" t="s">
        <v>982</v>
      </c>
      <c r="E81" t="s">
        <v>982</v>
      </c>
      <c r="F81" t="s">
        <v>982</v>
      </c>
      <c r="L81" t="s">
        <v>982</v>
      </c>
      <c r="N81" t="s">
        <v>982</v>
      </c>
      <c r="O81" t="s">
        <v>982</v>
      </c>
      <c r="P81" t="s">
        <v>982</v>
      </c>
      <c r="S81" s="5" t="str">
        <f t="shared" si="1"/>
        <v/>
      </c>
    </row>
    <row r="82" spans="1:19" x14ac:dyDescent="0.35">
      <c r="A82">
        <v>32</v>
      </c>
      <c r="C82" t="s">
        <v>76</v>
      </c>
      <c r="D82">
        <v>17</v>
      </c>
      <c r="E82">
        <v>41</v>
      </c>
      <c r="F82" t="s">
        <v>202</v>
      </c>
      <c r="L82" t="s">
        <v>203</v>
      </c>
      <c r="N82" t="s">
        <v>200</v>
      </c>
      <c r="O82" t="s">
        <v>983</v>
      </c>
      <c r="P82" t="s">
        <v>201</v>
      </c>
      <c r="S82" s="5" t="str">
        <f t="shared" si="1"/>
        <v>An alien bounty hunter kidnaps Scully and wants to trade her for Mulder's sister, Samantha Mulder. Mulder asks for Skinner's help in making the trade, and has the FBI Director set up a sniper to take down the bounty hunter.</v>
      </c>
    </row>
    <row r="83" spans="1:19" x14ac:dyDescent="0.35">
      <c r="A83">
        <v>33</v>
      </c>
      <c r="C83" t="s">
        <v>984</v>
      </c>
      <c r="D83" t="s">
        <v>984</v>
      </c>
      <c r="E83" t="s">
        <v>984</v>
      </c>
      <c r="F83" t="s">
        <v>984</v>
      </c>
      <c r="L83" t="s">
        <v>984</v>
      </c>
      <c r="N83" t="s">
        <v>984</v>
      </c>
      <c r="O83" t="s">
        <v>984</v>
      </c>
      <c r="P83" t="s">
        <v>984</v>
      </c>
      <c r="S83" s="5" t="str">
        <f t="shared" si="1"/>
        <v/>
      </c>
    </row>
    <row r="84" spans="1:19" x14ac:dyDescent="0.35">
      <c r="A84">
        <v>34</v>
      </c>
      <c r="C84" t="s">
        <v>206</v>
      </c>
      <c r="D84">
        <v>18</v>
      </c>
      <c r="E84">
        <v>42</v>
      </c>
      <c r="F84" t="s">
        <v>208</v>
      </c>
      <c r="L84" t="s">
        <v>209</v>
      </c>
      <c r="N84" t="s">
        <v>205</v>
      </c>
      <c r="O84" t="s">
        <v>985</v>
      </c>
      <c r="P84" t="s">
        <v>207</v>
      </c>
      <c r="S84" s="5" t="str">
        <f t="shared" si="1"/>
        <v>The death of a federal construction worker and the destruction of various property can only be tied to an escaped elephant, yet the witnesses claim to have seen no animals which might have caused the turmoil. Soon, Mulder and Scully discover the local zoo whose claim to fame is that they've never had a successful animal birth.</v>
      </c>
    </row>
    <row r="85" spans="1:19" x14ac:dyDescent="0.35">
      <c r="A85">
        <v>35</v>
      </c>
      <c r="C85" t="s">
        <v>986</v>
      </c>
      <c r="D85" t="s">
        <v>986</v>
      </c>
      <c r="E85" t="s">
        <v>986</v>
      </c>
      <c r="F85" t="s">
        <v>986</v>
      </c>
      <c r="L85" t="s">
        <v>986</v>
      </c>
      <c r="N85" t="s">
        <v>986</v>
      </c>
      <c r="O85" t="s">
        <v>986</v>
      </c>
      <c r="P85" t="s">
        <v>986</v>
      </c>
      <c r="S85" s="5" t="str">
        <f t="shared" si="1"/>
        <v/>
      </c>
    </row>
    <row r="86" spans="1:19" x14ac:dyDescent="0.35">
      <c r="A86">
        <v>36</v>
      </c>
      <c r="C86" t="s">
        <v>76</v>
      </c>
      <c r="D86">
        <v>19</v>
      </c>
      <c r="E86">
        <v>43</v>
      </c>
      <c r="F86" t="s">
        <v>213</v>
      </c>
      <c r="L86" t="s">
        <v>214</v>
      </c>
      <c r="N86" t="s">
        <v>211</v>
      </c>
      <c r="O86" t="s">
        <v>987</v>
      </c>
      <c r="P86" t="s">
        <v>212</v>
      </c>
      <c r="S86" s="5" t="str">
        <f t="shared" si="1"/>
        <v>Mulder and Scully are called in when a boatload of survivors from a U.S. Navy destroyer escort are found. What particularly catches Agent Mulder's attention is that all of these Sailors appear to have aged many decades in the course of a few days. Mulder and Scully travel to Norway where they find a civilian fisherman who is willing to take them to the ship's last known position.</v>
      </c>
    </row>
    <row r="87" spans="1:19" x14ac:dyDescent="0.35">
      <c r="A87">
        <v>37</v>
      </c>
      <c r="C87" t="s">
        <v>988</v>
      </c>
      <c r="D87" t="s">
        <v>988</v>
      </c>
      <c r="E87" t="s">
        <v>988</v>
      </c>
      <c r="F87" t="s">
        <v>988</v>
      </c>
      <c r="L87" t="s">
        <v>988</v>
      </c>
      <c r="N87" t="s">
        <v>988</v>
      </c>
      <c r="O87" t="s">
        <v>988</v>
      </c>
      <c r="P87" t="s">
        <v>988</v>
      </c>
      <c r="S87" s="5" t="str">
        <f t="shared" si="1"/>
        <v/>
      </c>
    </row>
    <row r="88" spans="1:19" x14ac:dyDescent="0.35">
      <c r="A88">
        <v>38</v>
      </c>
      <c r="C88" t="s">
        <v>186</v>
      </c>
      <c r="D88">
        <v>20</v>
      </c>
      <c r="E88">
        <v>44</v>
      </c>
      <c r="F88" t="s">
        <v>218</v>
      </c>
      <c r="L88" t="s">
        <v>219</v>
      </c>
      <c r="N88" t="s">
        <v>216</v>
      </c>
      <c r="O88" t="s">
        <v>989</v>
      </c>
      <c r="P88" t="s">
        <v>217</v>
      </c>
      <c r="S88" s="5" t="str">
        <f t="shared" si="1"/>
        <v>Mulder and Scully must find the paranormal among the abnormal when they are sent to investigate a long standing series of ritualistic killings which match no known patterns. The latest of which was the death of the "Alligator Man", just one of many sideshow acts around which the town of Gibsonton, Florida, is built.</v>
      </c>
    </row>
    <row r="89" spans="1:19" x14ac:dyDescent="0.35">
      <c r="A89">
        <v>39</v>
      </c>
      <c r="C89" t="s">
        <v>990</v>
      </c>
      <c r="D89" t="s">
        <v>990</v>
      </c>
      <c r="E89" t="s">
        <v>990</v>
      </c>
      <c r="F89" t="s">
        <v>990</v>
      </c>
      <c r="L89" t="s">
        <v>990</v>
      </c>
      <c r="N89" t="s">
        <v>990</v>
      </c>
      <c r="O89" t="s">
        <v>990</v>
      </c>
      <c r="P89" t="s">
        <v>990</v>
      </c>
      <c r="S89" s="5" t="str">
        <f t="shared" si="1"/>
        <v/>
      </c>
    </row>
    <row r="90" spans="1:19" x14ac:dyDescent="0.35">
      <c r="A90">
        <v>40</v>
      </c>
      <c r="C90" t="s">
        <v>222</v>
      </c>
      <c r="D90">
        <v>21</v>
      </c>
      <c r="E90">
        <v>45</v>
      </c>
      <c r="F90" t="s">
        <v>223</v>
      </c>
      <c r="L90" t="s">
        <v>224</v>
      </c>
      <c r="N90" t="s">
        <v>221</v>
      </c>
      <c r="O90" t="s">
        <v>991</v>
      </c>
      <c r="P90" t="s">
        <v>177</v>
      </c>
      <c r="S90" s="5" t="str">
        <f t="shared" si="1"/>
        <v>A photograph taken just before the death of a two-year-old boy yields evidence of some supernatural intervention which piques Mulder's curiosity. When another death in the family occurs, the grandmother of the remaining child requests the aid of some Romanian ritualists (called "cÄƒluÅŸari" or "horsemen") in order to cleanse the home of evil.</v>
      </c>
    </row>
    <row r="91" spans="1:19" x14ac:dyDescent="0.35">
      <c r="A91">
        <v>41</v>
      </c>
      <c r="C91" t="s">
        <v>992</v>
      </c>
      <c r="D91" t="s">
        <v>992</v>
      </c>
      <c r="E91" t="s">
        <v>992</v>
      </c>
      <c r="F91" t="s">
        <v>992</v>
      </c>
      <c r="L91" t="s">
        <v>992</v>
      </c>
      <c r="N91" t="s">
        <v>992</v>
      </c>
      <c r="O91" t="s">
        <v>992</v>
      </c>
      <c r="P91" t="s">
        <v>992</v>
      </c>
      <c r="S91" s="5" t="str">
        <f t="shared" si="1"/>
        <v/>
      </c>
    </row>
    <row r="92" spans="1:19" x14ac:dyDescent="0.35">
      <c r="A92">
        <v>42</v>
      </c>
      <c r="C92" t="s">
        <v>76</v>
      </c>
      <c r="D92">
        <v>22</v>
      </c>
      <c r="E92">
        <v>46</v>
      </c>
      <c r="F92" t="s">
        <v>227</v>
      </c>
      <c r="L92" t="s">
        <v>228</v>
      </c>
      <c r="N92" t="s">
        <v>226</v>
      </c>
      <c r="O92" t="s">
        <v>993</v>
      </c>
      <c r="P92" t="s">
        <v>95</v>
      </c>
      <c r="S92" s="5" t="str">
        <f t="shared" si="1"/>
        <v>After several men in a prison die of a mysterious illness, Scully tries to discover the cause while Mulder attempts to find two escapees who could potentially spread the disease.</v>
      </c>
    </row>
    <row r="93" spans="1:19" x14ac:dyDescent="0.35">
      <c r="A93">
        <v>43</v>
      </c>
      <c r="C93" t="s">
        <v>994</v>
      </c>
      <c r="D93" t="s">
        <v>994</v>
      </c>
      <c r="E93" t="s">
        <v>994</v>
      </c>
      <c r="F93" t="s">
        <v>994</v>
      </c>
      <c r="L93" t="s">
        <v>994</v>
      </c>
      <c r="N93" t="s">
        <v>994</v>
      </c>
      <c r="O93" t="s">
        <v>994</v>
      </c>
      <c r="P93" t="s">
        <v>994</v>
      </c>
      <c r="S93" s="5" t="str">
        <f t="shared" si="1"/>
        <v/>
      </c>
    </row>
    <row r="94" spans="1:19" x14ac:dyDescent="0.35">
      <c r="A94">
        <v>44</v>
      </c>
      <c r="C94" t="s">
        <v>231</v>
      </c>
      <c r="D94">
        <v>23</v>
      </c>
      <c r="E94">
        <v>47</v>
      </c>
      <c r="F94" t="s">
        <v>233</v>
      </c>
      <c r="L94" t="s">
        <v>234</v>
      </c>
      <c r="N94" t="s">
        <v>230</v>
      </c>
      <c r="O94" t="s">
        <v>995</v>
      </c>
      <c r="P94" t="s">
        <v>232</v>
      </c>
      <c r="S94" s="5" t="str">
        <f t="shared" si="1"/>
        <v>An ex-student of Scully's asks the agents to help her with her first investigation concerning a number of disappearances with very few clues. Mulder ponders the idea of spontaneous human combustion but rethinks it when they find a man who is afraid of his own shadow. The man is Dr. Banton, a scientist researching dark matter.</v>
      </c>
    </row>
    <row r="95" spans="1:19" x14ac:dyDescent="0.35">
      <c r="A95">
        <v>45</v>
      </c>
      <c r="C95" t="s">
        <v>996</v>
      </c>
      <c r="D95" t="s">
        <v>996</v>
      </c>
      <c r="E95" t="s">
        <v>996</v>
      </c>
      <c r="F95" t="s">
        <v>996</v>
      </c>
      <c r="L95" t="s">
        <v>996</v>
      </c>
      <c r="N95" t="s">
        <v>996</v>
      </c>
      <c r="O95" t="s">
        <v>996</v>
      </c>
      <c r="P95" t="s">
        <v>996</v>
      </c>
      <c r="S95" s="5" t="str">
        <f t="shared" si="1"/>
        <v/>
      </c>
    </row>
    <row r="96" spans="1:19" x14ac:dyDescent="0.35">
      <c r="A96">
        <v>46</v>
      </c>
      <c r="C96" t="s">
        <v>76</v>
      </c>
      <c r="D96">
        <v>24</v>
      </c>
      <c r="E96">
        <v>48</v>
      </c>
      <c r="F96" t="s">
        <v>237</v>
      </c>
      <c r="L96" t="s">
        <v>238</v>
      </c>
      <c r="N96" t="s">
        <v>236</v>
      </c>
      <c r="O96" t="s">
        <v>997</v>
      </c>
      <c r="P96" t="s">
        <v>201</v>
      </c>
      <c r="S96" s="5" t="str">
        <f t="shared" si="1"/>
        <v>Dudley, Arkansas, is the site of the latest investigation for Mulder and Scully, who are sent to find a missing poultry inspector. The case takes a twist when another poultry worker is shot after she goes insane, giving Mulder a hunch that the townsfolk really are what they eat.</v>
      </c>
    </row>
    <row r="97" spans="1:19" x14ac:dyDescent="0.35">
      <c r="A97">
        <v>47</v>
      </c>
      <c r="C97" t="s">
        <v>998</v>
      </c>
      <c r="D97" t="s">
        <v>998</v>
      </c>
      <c r="E97" t="s">
        <v>998</v>
      </c>
      <c r="F97" t="s">
        <v>998</v>
      </c>
      <c r="L97" t="s">
        <v>998</v>
      </c>
      <c r="N97" t="s">
        <v>998</v>
      </c>
      <c r="O97" t="s">
        <v>998</v>
      </c>
      <c r="P97" t="s">
        <v>998</v>
      </c>
      <c r="S97" s="5" t="str">
        <f t="shared" si="1"/>
        <v/>
      </c>
    </row>
    <row r="98" spans="1:19" x14ac:dyDescent="0.35">
      <c r="A98">
        <v>48</v>
      </c>
      <c r="C98" t="s">
        <v>122</v>
      </c>
      <c r="D98">
        <v>25</v>
      </c>
      <c r="E98">
        <v>49</v>
      </c>
      <c r="F98" t="s">
        <v>241</v>
      </c>
      <c r="L98" t="s">
        <v>242</v>
      </c>
      <c r="N98" t="s">
        <v>240</v>
      </c>
      <c r="O98" t="s">
        <v>999</v>
      </c>
      <c r="P98" t="s">
        <v>196</v>
      </c>
      <c r="S98" s="5" t="str">
        <f t="shared" si="1"/>
        <v>The trust that Mulder and Scully have is sorely tested when Mulder begins acting strangely. His aberrant behavior is compounded when the Lone Gunmen direct him to a hacker who managed to break into some very closely guarded files. The files are encrypted in Navajo and need to be decoded by a former Navajo code talker.</v>
      </c>
    </row>
    <row r="99" spans="1:19" x14ac:dyDescent="0.35">
      <c r="A99">
        <v>49</v>
      </c>
      <c r="C99" t="s">
        <v>1000</v>
      </c>
      <c r="D99" t="s">
        <v>1000</v>
      </c>
      <c r="E99" t="s">
        <v>1000</v>
      </c>
      <c r="F99" t="s">
        <v>1000</v>
      </c>
      <c r="L99" t="s">
        <v>1000</v>
      </c>
      <c r="N99" t="s">
        <v>1000</v>
      </c>
      <c r="O99" t="s">
        <v>1000</v>
      </c>
      <c r="P99" t="s">
        <v>1000</v>
      </c>
      <c r="S99" s="5" t="str">
        <f t="shared" si="1"/>
        <v/>
      </c>
    </row>
    <row r="100" spans="1:19" x14ac:dyDescent="0.35">
      <c r="A100">
        <v>0</v>
      </c>
      <c r="C100" t="s">
        <v>122</v>
      </c>
      <c r="D100">
        <v>1</v>
      </c>
      <c r="E100">
        <v>50</v>
      </c>
      <c r="F100" t="s">
        <v>245</v>
      </c>
      <c r="G100" t="s">
        <v>246</v>
      </c>
      <c r="N100" t="s">
        <v>244</v>
      </c>
      <c r="O100" t="s">
        <v>1001</v>
      </c>
      <c r="P100" t="s">
        <v>10</v>
      </c>
      <c r="S100" s="5" t="str">
        <f t="shared" si="1"/>
        <v>The Cigarette Smoking Man works quickly to recover the stolen computer files, but finds himself thwarted by a man who he hoped was dead. Meanwhile, Scully finds herself at a loss for her next step and turns to her family for support, since Mulder is otherwise engaged fighting for survival.</v>
      </c>
    </row>
    <row r="101" spans="1:19" x14ac:dyDescent="0.35">
      <c r="A101">
        <v>1</v>
      </c>
      <c r="C101" t="s">
        <v>1002</v>
      </c>
      <c r="D101" t="s">
        <v>1002</v>
      </c>
      <c r="E101" t="s">
        <v>1002</v>
      </c>
      <c r="F101" t="s">
        <v>1002</v>
      </c>
      <c r="G101" t="s">
        <v>1002</v>
      </c>
      <c r="N101" t="s">
        <v>1002</v>
      </c>
      <c r="O101" t="s">
        <v>1002</v>
      </c>
      <c r="P101" t="s">
        <v>1002</v>
      </c>
      <c r="S101" s="5" t="str">
        <f t="shared" si="1"/>
        <v/>
      </c>
    </row>
    <row r="102" spans="1:19" x14ac:dyDescent="0.35">
      <c r="A102">
        <v>2</v>
      </c>
      <c r="C102" t="s">
        <v>76</v>
      </c>
      <c r="D102">
        <v>2</v>
      </c>
      <c r="E102">
        <v>51</v>
      </c>
      <c r="F102" t="s">
        <v>249</v>
      </c>
      <c r="G102" t="s">
        <v>250</v>
      </c>
      <c r="N102" t="s">
        <v>248</v>
      </c>
      <c r="O102" t="s">
        <v>1003</v>
      </c>
      <c r="P102" t="s">
        <v>10</v>
      </c>
      <c r="S102" s="5" t="str">
        <f t="shared" si="1"/>
        <v>Mulder and Scully search for answers regarding the old photograph with his father and other unnamed men. Their search takes them to the abandoned Strughold Mining Facility where they uncover a dangerous secret.</v>
      </c>
    </row>
    <row r="103" spans="1:19" x14ac:dyDescent="0.35">
      <c r="A103">
        <v>3</v>
      </c>
      <c r="C103" t="s">
        <v>1004</v>
      </c>
      <c r="D103" t="s">
        <v>1004</v>
      </c>
      <c r="E103" t="s">
        <v>1004</v>
      </c>
      <c r="F103" t="s">
        <v>1004</v>
      </c>
      <c r="G103" t="s">
        <v>1004</v>
      </c>
      <c r="N103" t="s">
        <v>1004</v>
      </c>
      <c r="O103" t="s">
        <v>1004</v>
      </c>
      <c r="P103" t="s">
        <v>1004</v>
      </c>
      <c r="S103" s="5" t="str">
        <f t="shared" si="1"/>
        <v/>
      </c>
    </row>
    <row r="104" spans="1:19" x14ac:dyDescent="0.35">
      <c r="A104">
        <v>4</v>
      </c>
      <c r="C104" t="s">
        <v>186</v>
      </c>
      <c r="D104">
        <v>3</v>
      </c>
      <c r="E104">
        <v>52</v>
      </c>
      <c r="F104" t="s">
        <v>253</v>
      </c>
      <c r="G104" t="s">
        <v>254</v>
      </c>
      <c r="N104" t="s">
        <v>252</v>
      </c>
      <c r="O104" t="s">
        <v>1005</v>
      </c>
      <c r="P104" t="s">
        <v>140</v>
      </c>
      <c r="S104" s="5" t="str">
        <f t="shared" si="1"/>
        <v>Mulder is skeptical over a coroner's report regarding the fifth person to be struck by lightning in a small Oklahoma town. Their investigation into the latest death seems to point to the only person to have survived a lightning strike, an emotionally charged youth.</v>
      </c>
    </row>
    <row r="105" spans="1:19" x14ac:dyDescent="0.35">
      <c r="A105">
        <v>5</v>
      </c>
      <c r="C105" t="s">
        <v>1006</v>
      </c>
      <c r="D105" t="s">
        <v>1006</v>
      </c>
      <c r="E105" t="s">
        <v>1006</v>
      </c>
      <c r="F105" t="s">
        <v>1006</v>
      </c>
      <c r="G105" t="s">
        <v>1006</v>
      </c>
      <c r="N105" t="s">
        <v>1006</v>
      </c>
      <c r="O105" t="s">
        <v>1006</v>
      </c>
      <c r="P105" t="s">
        <v>1006</v>
      </c>
      <c r="S105" s="5" t="str">
        <f t="shared" si="1"/>
        <v/>
      </c>
    </row>
    <row r="106" spans="1:19" x14ac:dyDescent="0.35">
      <c r="A106">
        <v>6</v>
      </c>
      <c r="C106" t="s">
        <v>46</v>
      </c>
      <c r="D106">
        <v>4</v>
      </c>
      <c r="E106">
        <v>53</v>
      </c>
      <c r="F106" t="s">
        <v>257</v>
      </c>
      <c r="G106" t="s">
        <v>258</v>
      </c>
      <c r="N106" t="s">
        <v>256</v>
      </c>
      <c r="O106" t="s">
        <v>1007</v>
      </c>
      <c r="P106" t="s">
        <v>217</v>
      </c>
      <c r="S106" s="5" t="str">
        <f t="shared" si="1"/>
        <v>Skeptical of a famous psychic's predictions regarding the death of several prognosticators, Mulder instead finds someone whom he believes truly can predict the future. Catching the killer could prove difficult, though, particularly if the killer can also see into his future.</v>
      </c>
    </row>
    <row r="107" spans="1:19" x14ac:dyDescent="0.35">
      <c r="A107">
        <v>7</v>
      </c>
      <c r="C107" t="s">
        <v>1008</v>
      </c>
      <c r="D107" t="s">
        <v>1008</v>
      </c>
      <c r="E107" t="s">
        <v>1008</v>
      </c>
      <c r="F107" t="s">
        <v>1008</v>
      </c>
      <c r="G107" t="s">
        <v>1008</v>
      </c>
      <c r="N107" t="s">
        <v>1008</v>
      </c>
      <c r="O107" t="s">
        <v>1008</v>
      </c>
      <c r="P107" t="s">
        <v>1008</v>
      </c>
      <c r="S107" s="5" t="str">
        <f t="shared" si="1"/>
        <v/>
      </c>
    </row>
    <row r="108" spans="1:19" x14ac:dyDescent="0.35">
      <c r="A108">
        <v>8</v>
      </c>
      <c r="C108" t="s">
        <v>10</v>
      </c>
      <c r="D108">
        <v>5</v>
      </c>
      <c r="E108">
        <v>54</v>
      </c>
      <c r="F108" t="s">
        <v>261</v>
      </c>
      <c r="G108" t="s">
        <v>262</v>
      </c>
      <c r="N108" t="s">
        <v>260</v>
      </c>
      <c r="O108" t="s">
        <v>1009</v>
      </c>
      <c r="P108" t="s">
        <v>10</v>
      </c>
      <c r="S108" s="5" t="str">
        <f t="shared" si="1"/>
        <v>A death row inmate makes good on his promise to come back from the dead and kill the five people involved in his death. The fear of his retribution has everyone scrambling to determine if they are on the list, while Mulder and Scully attempt to determine how he has returned to execute his tormentors.</v>
      </c>
    </row>
    <row r="109" spans="1:19" x14ac:dyDescent="0.35">
      <c r="A109">
        <v>9</v>
      </c>
      <c r="C109" t="s">
        <v>1010</v>
      </c>
      <c r="D109" t="s">
        <v>1010</v>
      </c>
      <c r="E109" t="s">
        <v>1010</v>
      </c>
      <c r="F109" t="s">
        <v>1010</v>
      </c>
      <c r="G109" t="s">
        <v>1010</v>
      </c>
      <c r="N109" t="s">
        <v>1010</v>
      </c>
      <c r="O109" t="s">
        <v>1010</v>
      </c>
      <c r="P109" t="s">
        <v>1010</v>
      </c>
      <c r="S109" s="5" t="str">
        <f t="shared" si="1"/>
        <v/>
      </c>
    </row>
    <row r="110" spans="1:19" x14ac:dyDescent="0.35">
      <c r="A110">
        <v>10</v>
      </c>
      <c r="C110" t="s">
        <v>46</v>
      </c>
      <c r="D110">
        <v>6</v>
      </c>
      <c r="E110">
        <v>55</v>
      </c>
      <c r="F110" t="s">
        <v>266</v>
      </c>
      <c r="G110" t="s">
        <v>267</v>
      </c>
      <c r="N110" t="s">
        <v>264</v>
      </c>
      <c r="O110" t="s">
        <v>1011</v>
      </c>
      <c r="P110" t="s">
        <v>265</v>
      </c>
      <c r="S110" s="5" t="str">
        <f t="shared" si="1"/>
        <v>Meeting insecure women through an on-line service, a serial killer seduces his prey with the right words. However, Mulder and Scully determine these killings are far from ordinary by the presence of a strange substance coating the victims, a substance which seems to digest the fatty acids in flesh.</v>
      </c>
    </row>
    <row r="111" spans="1:19" x14ac:dyDescent="0.35">
      <c r="A111">
        <v>11</v>
      </c>
      <c r="C111" t="s">
        <v>1012</v>
      </c>
      <c r="D111" t="s">
        <v>1012</v>
      </c>
      <c r="E111" t="s">
        <v>1012</v>
      </c>
      <c r="F111" t="s">
        <v>1012</v>
      </c>
      <c r="G111" t="s">
        <v>1012</v>
      </c>
      <c r="N111" t="s">
        <v>1012</v>
      </c>
      <c r="O111" t="s">
        <v>1012</v>
      </c>
      <c r="P111" t="s">
        <v>1012</v>
      </c>
      <c r="S111" s="5" t="str">
        <f t="shared" si="1"/>
        <v/>
      </c>
    </row>
    <row r="112" spans="1:19" x14ac:dyDescent="0.35">
      <c r="A112">
        <v>12</v>
      </c>
      <c r="C112" t="s">
        <v>76</v>
      </c>
      <c r="D112">
        <v>7</v>
      </c>
      <c r="E112">
        <v>56</v>
      </c>
      <c r="F112" t="s">
        <v>271</v>
      </c>
      <c r="G112" t="s">
        <v>272</v>
      </c>
      <c r="N112" t="s">
        <v>269</v>
      </c>
      <c r="O112" t="s">
        <v>1013</v>
      </c>
      <c r="P112" t="s">
        <v>270</v>
      </c>
      <c r="S112" s="5" t="str">
        <f t="shared" si="1"/>
        <v>Another suicide attempt by a patient in a military hospital interests Mulder with the talk of a "phantom soldier" which has prevented the man's death. The general in charge is at first opposed to the FBI's involvement until the phantom soldier begins haunting him. But when the primary suspect is a quadruple amputee, they are met with ridicule.</v>
      </c>
    </row>
    <row r="113" spans="1:19" x14ac:dyDescent="0.35">
      <c r="A113">
        <v>13</v>
      </c>
      <c r="C113" t="s">
        <v>1014</v>
      </c>
      <c r="D113" t="s">
        <v>1014</v>
      </c>
      <c r="E113" t="s">
        <v>1014</v>
      </c>
      <c r="F113" t="s">
        <v>1014</v>
      </c>
      <c r="G113" t="s">
        <v>1014</v>
      </c>
      <c r="N113" t="s">
        <v>1014</v>
      </c>
      <c r="O113" t="s">
        <v>1014</v>
      </c>
      <c r="P113" t="s">
        <v>1014</v>
      </c>
      <c r="S113" s="5" t="str">
        <f t="shared" si="1"/>
        <v/>
      </c>
    </row>
    <row r="114" spans="1:19" x14ac:dyDescent="0.35">
      <c r="A114">
        <v>14</v>
      </c>
      <c r="C114" t="s">
        <v>186</v>
      </c>
      <c r="D114">
        <v>8</v>
      </c>
      <c r="E114">
        <v>57</v>
      </c>
      <c r="F114" t="s">
        <v>276</v>
      </c>
      <c r="G114" t="s">
        <v>277</v>
      </c>
      <c r="N114" t="s">
        <v>274</v>
      </c>
      <c r="O114" t="s">
        <v>1015</v>
      </c>
      <c r="P114" t="s">
        <v>275</v>
      </c>
      <c r="S114" s="5" t="str">
        <f t="shared" si="1"/>
        <v>When a young teenage girl is kidnapped from her home, a fast food worker miles away collapses on the job, apparently experiencing exactly what the child is feeling. When Mulder learns that the woman was kidnapped and held hostage for years as a child, he begins to believe that she may be the key to help find the missing girl.</v>
      </c>
    </row>
    <row r="115" spans="1:19" x14ac:dyDescent="0.35">
      <c r="A115">
        <v>15</v>
      </c>
      <c r="C115" t="s">
        <v>1016</v>
      </c>
      <c r="D115" t="s">
        <v>1016</v>
      </c>
      <c r="E115" t="s">
        <v>1016</v>
      </c>
      <c r="F115" t="s">
        <v>1016</v>
      </c>
      <c r="G115" t="s">
        <v>1016</v>
      </c>
      <c r="N115" t="s">
        <v>1016</v>
      </c>
      <c r="O115" t="s">
        <v>1016</v>
      </c>
      <c r="P115" t="s">
        <v>1016</v>
      </c>
      <c r="S115" s="5" t="str">
        <f t="shared" si="1"/>
        <v/>
      </c>
    </row>
    <row r="116" spans="1:19" x14ac:dyDescent="0.35">
      <c r="A116">
        <v>16</v>
      </c>
      <c r="C116" t="s">
        <v>46</v>
      </c>
      <c r="D116">
        <v>9</v>
      </c>
      <c r="E116">
        <v>58</v>
      </c>
      <c r="F116" t="s">
        <v>281</v>
      </c>
      <c r="G116" t="s">
        <v>282</v>
      </c>
      <c r="N116" t="s">
        <v>279</v>
      </c>
      <c r="O116" t="s">
        <v>1017</v>
      </c>
      <c r="P116" t="s">
        <v>280</v>
      </c>
      <c r="S116" s="5" t="str">
        <f t="shared" si="1"/>
        <v>A mail order videotape of an alien autopsy blossoms into a much more complicated investigation when Mulder and Scully find the distributor of the tape killed in his own home apparently by a high-ranking Japanese diplomat. While Mulder's search for the video leads him to a train car, Scully investigates a Mutual UFO Network group and discovers several women who claim to know her.</v>
      </c>
    </row>
    <row r="117" spans="1:19" x14ac:dyDescent="0.35">
      <c r="A117">
        <v>17</v>
      </c>
      <c r="C117" t="s">
        <v>1018</v>
      </c>
      <c r="D117" t="s">
        <v>1018</v>
      </c>
      <c r="E117" t="s">
        <v>1018</v>
      </c>
      <c r="F117" t="s">
        <v>1018</v>
      </c>
      <c r="G117" t="s">
        <v>1018</v>
      </c>
      <c r="N117" t="s">
        <v>1018</v>
      </c>
      <c r="O117" t="s">
        <v>1018</v>
      </c>
      <c r="P117" t="s">
        <v>1018</v>
      </c>
      <c r="S117" s="5" t="str">
        <f t="shared" si="1"/>
        <v/>
      </c>
    </row>
    <row r="118" spans="1:19" x14ac:dyDescent="0.35">
      <c r="A118">
        <v>18</v>
      </c>
      <c r="C118" t="s">
        <v>76</v>
      </c>
      <c r="D118">
        <v>10</v>
      </c>
      <c r="E118">
        <v>59</v>
      </c>
      <c r="F118" t="s">
        <v>285</v>
      </c>
      <c r="G118" t="s">
        <v>286</v>
      </c>
      <c r="N118" t="s">
        <v>284</v>
      </c>
      <c r="O118" t="s">
        <v>1019</v>
      </c>
      <c r="P118" t="s">
        <v>201</v>
      </c>
      <c r="S118" s="5" t="str">
        <f t="shared" si="1"/>
        <v>Mulder is trapped on a train carriage that could be wired with a bomb, according to a killer who claims to be an NSA agent. Meanwhile, Scully digs deeper into the mystery surrounding her abduction.</v>
      </c>
    </row>
    <row r="119" spans="1:19" x14ac:dyDescent="0.35">
      <c r="A119">
        <v>19</v>
      </c>
      <c r="C119" t="s">
        <v>1020</v>
      </c>
      <c r="D119" t="s">
        <v>1020</v>
      </c>
      <c r="E119" t="s">
        <v>1020</v>
      </c>
      <c r="F119" t="s">
        <v>1020</v>
      </c>
      <c r="G119" t="s">
        <v>1020</v>
      </c>
      <c r="N119" t="s">
        <v>1020</v>
      </c>
      <c r="O119" t="s">
        <v>1020</v>
      </c>
      <c r="P119" t="s">
        <v>1020</v>
      </c>
      <c r="S119" s="5" t="str">
        <f t="shared" si="1"/>
        <v/>
      </c>
    </row>
    <row r="120" spans="1:19" x14ac:dyDescent="0.35">
      <c r="A120">
        <v>20</v>
      </c>
      <c r="C120" t="s">
        <v>46</v>
      </c>
      <c r="D120">
        <v>11</v>
      </c>
      <c r="E120">
        <v>60</v>
      </c>
      <c r="F120" t="s">
        <v>290</v>
      </c>
      <c r="G120" t="s">
        <v>291</v>
      </c>
      <c r="N120" t="s">
        <v>288</v>
      </c>
      <c r="O120" t="s">
        <v>1021</v>
      </c>
      <c r="P120" t="s">
        <v>289</v>
      </c>
      <c r="S120" s="5" t="str">
        <f t="shared" si="1"/>
        <v>Mulder tracks a series of religiously motivated homicides. Each of the eleven victims claims to have been stigmatic but all turned out to be frauds. When Mulder and Scully discover a little boy displaying inexplicable wounds of religious significance, they try to protect him from the killer they know will be coming.</v>
      </c>
    </row>
    <row r="121" spans="1:19" x14ac:dyDescent="0.35">
      <c r="A121">
        <v>21</v>
      </c>
      <c r="C121" t="s">
        <v>1022</v>
      </c>
      <c r="D121" t="s">
        <v>1022</v>
      </c>
      <c r="E121" t="s">
        <v>1022</v>
      </c>
      <c r="F121" t="s">
        <v>1022</v>
      </c>
      <c r="G121" t="s">
        <v>1022</v>
      </c>
      <c r="N121" t="s">
        <v>1022</v>
      </c>
      <c r="O121" t="s">
        <v>1022</v>
      </c>
      <c r="P121" t="s">
        <v>1022</v>
      </c>
      <c r="S121" s="5" t="str">
        <f t="shared" si="1"/>
        <v/>
      </c>
    </row>
    <row r="122" spans="1:19" x14ac:dyDescent="0.35">
      <c r="A122">
        <v>22</v>
      </c>
      <c r="C122" t="s">
        <v>186</v>
      </c>
      <c r="D122">
        <v>12</v>
      </c>
      <c r="E122">
        <v>61</v>
      </c>
      <c r="F122" t="s">
        <v>294</v>
      </c>
      <c r="G122" t="s">
        <v>295</v>
      </c>
      <c r="N122" t="s">
        <v>293</v>
      </c>
      <c r="O122" t="s">
        <v>1023</v>
      </c>
      <c r="P122" t="s">
        <v>217</v>
      </c>
      <c r="S122" s="5" t="str">
        <f t="shared" si="1"/>
        <v>A small town is plagued by deaths in which the bodies are found covered in cockroaches. Working from home, Scully has scientific explanations for all of them but Mulderâ€”at the crime scene with an attractive bug expertâ€”suspects the insects may not be organic, or earthly.</v>
      </c>
    </row>
    <row r="123" spans="1:19" x14ac:dyDescent="0.35">
      <c r="A123">
        <v>23</v>
      </c>
      <c r="C123" t="s">
        <v>1024</v>
      </c>
      <c r="D123" t="s">
        <v>1024</v>
      </c>
      <c r="E123" t="s">
        <v>1024</v>
      </c>
      <c r="F123" t="s">
        <v>1024</v>
      </c>
      <c r="G123" t="s">
        <v>1024</v>
      </c>
      <c r="N123" t="s">
        <v>1024</v>
      </c>
      <c r="O123" t="s">
        <v>1024</v>
      </c>
      <c r="P123" t="s">
        <v>1024</v>
      </c>
      <c r="S123" s="5" t="str">
        <f t="shared" si="1"/>
        <v/>
      </c>
    </row>
    <row r="124" spans="1:19" x14ac:dyDescent="0.35">
      <c r="A124">
        <v>24</v>
      </c>
      <c r="C124" t="s">
        <v>76</v>
      </c>
      <c r="D124">
        <v>13</v>
      </c>
      <c r="E124">
        <v>62</v>
      </c>
      <c r="F124" t="s">
        <v>298</v>
      </c>
      <c r="G124" t="s">
        <v>299</v>
      </c>
      <c r="N124" t="s">
        <v>297</v>
      </c>
      <c r="O124" t="s">
        <v>1025</v>
      </c>
      <c r="P124" t="s">
        <v>10</v>
      </c>
      <c r="S124" s="5" t="str">
        <f t="shared" si="1"/>
        <v>Mulder and Scully investigate strange homicides in New Hampshire that may be due to a rare planetary alignment that affects people's behavior.</v>
      </c>
    </row>
    <row r="125" spans="1:19" x14ac:dyDescent="0.35">
      <c r="A125">
        <v>25</v>
      </c>
      <c r="C125" t="s">
        <v>1026</v>
      </c>
      <c r="D125" t="s">
        <v>1026</v>
      </c>
      <c r="E125" t="s">
        <v>1026</v>
      </c>
      <c r="F125" t="s">
        <v>1026</v>
      </c>
      <c r="G125" t="s">
        <v>1026</v>
      </c>
      <c r="N125" t="s">
        <v>1026</v>
      </c>
      <c r="O125" t="s">
        <v>1026</v>
      </c>
      <c r="P125" t="s">
        <v>1026</v>
      </c>
      <c r="S125" s="5" t="str">
        <f t="shared" si="1"/>
        <v/>
      </c>
    </row>
    <row r="126" spans="1:19" x14ac:dyDescent="0.35">
      <c r="A126">
        <v>26</v>
      </c>
      <c r="C126" t="s">
        <v>186</v>
      </c>
      <c r="D126">
        <v>14</v>
      </c>
      <c r="E126">
        <v>63</v>
      </c>
      <c r="F126" t="s">
        <v>302</v>
      </c>
      <c r="G126" t="s">
        <v>303</v>
      </c>
      <c r="N126" t="s">
        <v>301</v>
      </c>
      <c r="O126" t="s">
        <v>1027</v>
      </c>
      <c r="P126" t="s">
        <v>140</v>
      </c>
      <c r="S126" s="5" t="str">
        <f t="shared" si="1"/>
        <v>Agents Mulder and Scully join Mulder's former mentor, the FBI's chief profiler, on a case involving a serial killer who claims to be possessed by a demonic force. The case gets even more mysterious when the suspect is apprehended and the killings continue. Mulder gets involved more deeply than expected and Scully as well as Skinner are deeply concerned.</v>
      </c>
    </row>
    <row r="127" spans="1:19" x14ac:dyDescent="0.35">
      <c r="A127">
        <v>27</v>
      </c>
      <c r="C127" t="s">
        <v>1028</v>
      </c>
      <c r="D127" t="s">
        <v>1028</v>
      </c>
      <c r="E127" t="s">
        <v>1028</v>
      </c>
      <c r="F127" t="s">
        <v>1028</v>
      </c>
      <c r="G127" t="s">
        <v>1028</v>
      </c>
      <c r="N127" t="s">
        <v>1028</v>
      </c>
      <c r="O127" t="s">
        <v>1028</v>
      </c>
      <c r="P127" t="s">
        <v>1028</v>
      </c>
      <c r="S127" s="5" t="str">
        <f t="shared" si="1"/>
        <v/>
      </c>
    </row>
    <row r="128" spans="1:19" x14ac:dyDescent="0.35">
      <c r="A128">
        <v>28</v>
      </c>
      <c r="C128" t="s">
        <v>76</v>
      </c>
      <c r="D128">
        <v>15</v>
      </c>
      <c r="E128">
        <v>64</v>
      </c>
      <c r="F128" t="s">
        <v>307</v>
      </c>
      <c r="G128" t="s">
        <v>308</v>
      </c>
      <c r="N128" t="s">
        <v>305</v>
      </c>
      <c r="O128" t="s">
        <v>1029</v>
      </c>
      <c r="P128" t="s">
        <v>306</v>
      </c>
      <c r="S128" s="5" t="str">
        <f t="shared" si="1"/>
        <v>When a French salvage ship sends a diving crew to recover a mysterious wreckage from World War II, the crew falls prey to a bizarre illness and Agents Mulder and Scully join the investigation. The investigation leads to the discovery of a familiar face, and to Skinner's life being threatened.</v>
      </c>
    </row>
    <row r="129" spans="1:19" x14ac:dyDescent="0.35">
      <c r="A129">
        <v>29</v>
      </c>
      <c r="C129" t="s">
        <v>1030</v>
      </c>
      <c r="D129" t="s">
        <v>1030</v>
      </c>
      <c r="E129" t="s">
        <v>1030</v>
      </c>
      <c r="F129" t="s">
        <v>1030</v>
      </c>
      <c r="G129" t="s">
        <v>1030</v>
      </c>
      <c r="N129" t="s">
        <v>1030</v>
      </c>
      <c r="O129" t="s">
        <v>1030</v>
      </c>
      <c r="P129" t="s">
        <v>1030</v>
      </c>
      <c r="S129" s="5" t="str">
        <f t="shared" si="1"/>
        <v/>
      </c>
    </row>
    <row r="130" spans="1:19" x14ac:dyDescent="0.35">
      <c r="A130">
        <v>30</v>
      </c>
      <c r="C130" t="s">
        <v>186</v>
      </c>
      <c r="D130">
        <v>16</v>
      </c>
      <c r="E130">
        <v>65</v>
      </c>
      <c r="F130" t="s">
        <v>311</v>
      </c>
      <c r="G130" t="s">
        <v>312</v>
      </c>
      <c r="N130" t="s">
        <v>310</v>
      </c>
      <c r="O130" t="s">
        <v>1031</v>
      </c>
      <c r="P130" t="s">
        <v>306</v>
      </c>
      <c r="S130" s="5" t="str">
        <f t="shared" ref="S130:S193" si="2">IF(ISNUMBER(D130)=TRUE,D131,"")</f>
        <v>While Mulder continues to investigate a bizarre illness that originated with the discovery of a mysterious World War II wreckage buried at sea, several government figures try to thwart their efforts. And as Skinner recovers from his shooting, Scully discovers that he is still in danger, from the man who killed her sister.</v>
      </c>
    </row>
    <row r="131" spans="1:19" x14ac:dyDescent="0.35">
      <c r="A131">
        <v>31</v>
      </c>
      <c r="C131" t="s">
        <v>1032</v>
      </c>
      <c r="D131" t="s">
        <v>1032</v>
      </c>
      <c r="E131" t="s">
        <v>1032</v>
      </c>
      <c r="F131" t="s">
        <v>1032</v>
      </c>
      <c r="G131" t="s">
        <v>1032</v>
      </c>
      <c r="N131" t="s">
        <v>1032</v>
      </c>
      <c r="O131" t="s">
        <v>1032</v>
      </c>
      <c r="P131" t="s">
        <v>1032</v>
      </c>
      <c r="S131" s="5" t="str">
        <f t="shared" si="2"/>
        <v/>
      </c>
    </row>
    <row r="132" spans="1:19" x14ac:dyDescent="0.35">
      <c r="A132">
        <v>32</v>
      </c>
      <c r="C132" t="s">
        <v>76</v>
      </c>
      <c r="D132">
        <v>17</v>
      </c>
      <c r="E132">
        <v>66</v>
      </c>
      <c r="F132" t="s">
        <v>315</v>
      </c>
      <c r="G132" t="s">
        <v>316</v>
      </c>
      <c r="N132" t="s">
        <v>314</v>
      </c>
      <c r="O132" t="s">
        <v>1033</v>
      </c>
      <c r="P132" t="s">
        <v>232</v>
      </c>
      <c r="S132" s="5" t="str">
        <f t="shared" si="2"/>
        <v>Agents Mulder and Scully's assistance is requested for a case involving a man seemingly capable of bending people to his will. The suspect uses his mysterious abilities to manipulate Agent Mulder into a dangerous end game.</v>
      </c>
    </row>
    <row r="133" spans="1:19" x14ac:dyDescent="0.35">
      <c r="A133">
        <v>33</v>
      </c>
      <c r="C133" t="s">
        <v>1034</v>
      </c>
      <c r="D133" t="s">
        <v>1034</v>
      </c>
      <c r="E133" t="s">
        <v>1034</v>
      </c>
      <c r="F133" t="s">
        <v>1034</v>
      </c>
      <c r="G133" t="s">
        <v>1034</v>
      </c>
      <c r="N133" t="s">
        <v>1034</v>
      </c>
      <c r="O133" t="s">
        <v>1034</v>
      </c>
      <c r="P133" t="s">
        <v>1034</v>
      </c>
      <c r="S133" s="5" t="str">
        <f t="shared" si="2"/>
        <v/>
      </c>
    </row>
    <row r="134" spans="1:19" x14ac:dyDescent="0.35">
      <c r="A134">
        <v>34</v>
      </c>
      <c r="C134" t="s">
        <v>186</v>
      </c>
      <c r="D134">
        <v>18</v>
      </c>
      <c r="E134">
        <v>67</v>
      </c>
      <c r="F134" t="s">
        <v>319</v>
      </c>
      <c r="G134" t="s">
        <v>320</v>
      </c>
      <c r="N134" t="s">
        <v>318</v>
      </c>
      <c r="O134" t="s">
        <v>1035</v>
      </c>
      <c r="P134" t="s">
        <v>270</v>
      </c>
      <c r="S134" s="5" t="str">
        <f t="shared" si="2"/>
        <v>A series of deaths occurs immediately after an ancient artifact is brought to Boston from an excavation site in Ecuador. According to Scully, the deaths appear to be the result of political terrorism, but Mulder suspects something more improbable.</v>
      </c>
    </row>
    <row r="135" spans="1:19" x14ac:dyDescent="0.35">
      <c r="A135">
        <v>35</v>
      </c>
      <c r="C135" t="s">
        <v>1036</v>
      </c>
      <c r="D135" t="s">
        <v>1036</v>
      </c>
      <c r="E135" t="s">
        <v>1036</v>
      </c>
      <c r="F135" t="s">
        <v>1036</v>
      </c>
      <c r="G135" t="s">
        <v>1036</v>
      </c>
      <c r="N135" t="s">
        <v>1036</v>
      </c>
      <c r="O135" t="s">
        <v>1036</v>
      </c>
      <c r="P135" t="s">
        <v>1036</v>
      </c>
      <c r="S135" s="5" t="str">
        <f t="shared" si="2"/>
        <v/>
      </c>
    </row>
    <row r="136" spans="1:19" x14ac:dyDescent="0.35">
      <c r="A136">
        <v>36</v>
      </c>
      <c r="C136" t="s">
        <v>323</v>
      </c>
      <c r="D136">
        <v>19</v>
      </c>
      <c r="E136">
        <v>68</v>
      </c>
      <c r="F136" t="s">
        <v>324</v>
      </c>
      <c r="G136" t="s">
        <v>325</v>
      </c>
      <c r="N136" t="s">
        <v>322</v>
      </c>
      <c r="O136" t="s">
        <v>1037</v>
      </c>
      <c r="P136" t="s">
        <v>265</v>
      </c>
      <c r="S136" s="5" t="str">
        <f t="shared" si="2"/>
        <v>A string of mysterious deaths of recent Chinese immigrants brings Agents Mulder and Scully to San Francisco's Chinatown. The Agents team up with a Chinese-American detective to better understand the language and customs of the Chinese culture, but one thing remains frighteningly clearâ€”all of the bodies are missing various internal organs.</v>
      </c>
    </row>
    <row r="137" spans="1:19" x14ac:dyDescent="0.35">
      <c r="A137">
        <v>37</v>
      </c>
      <c r="C137" t="s">
        <v>1038</v>
      </c>
      <c r="D137" t="s">
        <v>1038</v>
      </c>
      <c r="E137" t="s">
        <v>1038</v>
      </c>
      <c r="F137" t="s">
        <v>1038</v>
      </c>
      <c r="G137" t="s">
        <v>1038</v>
      </c>
      <c r="N137" t="s">
        <v>1038</v>
      </c>
      <c r="O137" t="s">
        <v>1038</v>
      </c>
      <c r="P137" t="s">
        <v>1038</v>
      </c>
      <c r="S137" s="5" t="str">
        <f t="shared" si="2"/>
        <v/>
      </c>
    </row>
    <row r="138" spans="1:19" x14ac:dyDescent="0.35">
      <c r="A138">
        <v>38</v>
      </c>
      <c r="C138" t="s">
        <v>76</v>
      </c>
      <c r="D138">
        <v>20</v>
      </c>
      <c r="E138">
        <v>69</v>
      </c>
      <c r="F138" t="s">
        <v>328</v>
      </c>
      <c r="G138" t="s">
        <v>329</v>
      </c>
      <c r="N138" t="s">
        <v>327</v>
      </c>
      <c r="O138" t="s">
        <v>1039</v>
      </c>
      <c r="P138" t="s">
        <v>217</v>
      </c>
      <c r="S138" s="5" t="str">
        <f t="shared" si="2"/>
        <v>When a couple claims to have been abducted by aliens, Agents Mulder and Scully try to get at the truth but everyone has a different version of the story, including the "aliens" themselves.</v>
      </c>
    </row>
    <row r="139" spans="1:19" x14ac:dyDescent="0.35">
      <c r="A139">
        <v>39</v>
      </c>
      <c r="C139" t="s">
        <v>1040</v>
      </c>
      <c r="D139" t="s">
        <v>1040</v>
      </c>
      <c r="E139" t="s">
        <v>1040</v>
      </c>
      <c r="F139" t="s">
        <v>1040</v>
      </c>
      <c r="G139" t="s">
        <v>1040</v>
      </c>
      <c r="N139" t="s">
        <v>1040</v>
      </c>
      <c r="O139" t="s">
        <v>1040</v>
      </c>
      <c r="P139" t="s">
        <v>1040</v>
      </c>
      <c r="S139" s="5" t="str">
        <f t="shared" si="2"/>
        <v/>
      </c>
    </row>
    <row r="140" spans="1:19" x14ac:dyDescent="0.35">
      <c r="A140">
        <v>40</v>
      </c>
      <c r="C140" t="s">
        <v>332</v>
      </c>
      <c r="D140">
        <v>21</v>
      </c>
      <c r="E140">
        <v>70</v>
      </c>
      <c r="F140" t="s">
        <v>334</v>
      </c>
      <c r="G140" t="s">
        <v>335</v>
      </c>
      <c r="N140" t="s">
        <v>331</v>
      </c>
      <c r="O140" t="s">
        <v>1041</v>
      </c>
      <c r="P140" t="s">
        <v>333</v>
      </c>
      <c r="S140" s="5" t="str">
        <f t="shared" si="2"/>
        <v>During a difficult time in assistant director Skinner's life, he meets a woman in a bar and spends the night with her. The next morning, the woman is dead and he is accused of murder. Agents Mulder and Scully join the investigation to clear their supervisor's name. As they unravel the threads of a conspiracy, they also learn more about Skinner's personal affairs.</v>
      </c>
    </row>
    <row r="141" spans="1:19" x14ac:dyDescent="0.35">
      <c r="A141">
        <v>41</v>
      </c>
      <c r="C141" t="s">
        <v>1042</v>
      </c>
      <c r="D141" t="s">
        <v>1042</v>
      </c>
      <c r="E141" t="s">
        <v>1042</v>
      </c>
      <c r="F141" t="s">
        <v>1042</v>
      </c>
      <c r="G141" t="s">
        <v>1042</v>
      </c>
      <c r="N141" t="s">
        <v>1042</v>
      </c>
      <c r="O141" t="s">
        <v>1042</v>
      </c>
      <c r="P141" t="s">
        <v>1042</v>
      </c>
      <c r="S141" s="5" t="str">
        <f t="shared" si="2"/>
        <v/>
      </c>
    </row>
    <row r="142" spans="1:19" x14ac:dyDescent="0.35">
      <c r="A142">
        <v>42</v>
      </c>
      <c r="C142" t="s">
        <v>186</v>
      </c>
      <c r="D142">
        <v>22</v>
      </c>
      <c r="E142">
        <v>71</v>
      </c>
      <c r="F142" t="s">
        <v>338</v>
      </c>
      <c r="G142" t="s">
        <v>339</v>
      </c>
      <c r="N142" t="s">
        <v>337</v>
      </c>
      <c r="O142" t="s">
        <v>1043</v>
      </c>
      <c r="P142" t="s">
        <v>289</v>
      </c>
      <c r="S142" s="5" t="str">
        <f t="shared" si="2"/>
        <v>When a series of mysterious deaths and disappearances are reported near a lake in a small town, Agents Mulder and Scully are called in to investigate. With local folklore of a killer sea serpent running rampant amongst the locals, the agents must take their search for the truth to the water.</v>
      </c>
    </row>
    <row r="143" spans="1:19" x14ac:dyDescent="0.35">
      <c r="A143">
        <v>43</v>
      </c>
      <c r="C143" t="s">
        <v>1044</v>
      </c>
      <c r="D143" t="s">
        <v>1044</v>
      </c>
      <c r="E143" t="s">
        <v>1044</v>
      </c>
      <c r="F143" t="s">
        <v>1044</v>
      </c>
      <c r="G143" t="s">
        <v>1044</v>
      </c>
      <c r="N143" t="s">
        <v>1044</v>
      </c>
      <c r="O143" t="s">
        <v>1044</v>
      </c>
      <c r="P143" t="s">
        <v>1044</v>
      </c>
      <c r="S143" s="5" t="str">
        <f t="shared" si="2"/>
        <v/>
      </c>
    </row>
    <row r="144" spans="1:19" x14ac:dyDescent="0.35">
      <c r="A144">
        <v>44</v>
      </c>
      <c r="C144" t="s">
        <v>76</v>
      </c>
      <c r="D144">
        <v>23</v>
      </c>
      <c r="E144">
        <v>72</v>
      </c>
      <c r="F144" t="s">
        <v>343</v>
      </c>
      <c r="G144" t="s">
        <v>344</v>
      </c>
      <c r="N144" t="s">
        <v>341</v>
      </c>
      <c r="O144" t="s">
        <v>1045</v>
      </c>
      <c r="P144" t="s">
        <v>342</v>
      </c>
      <c r="S144" s="5" t="str">
        <f t="shared" si="2"/>
        <v>As the agents investigate a series of homicides committed by ordinary citizens angered after seeing illusory images, Scully's trust in Mulder is put to the ultimate test.</v>
      </c>
    </row>
    <row r="145" spans="1:19" x14ac:dyDescent="0.35">
      <c r="A145">
        <v>45</v>
      </c>
      <c r="C145" t="s">
        <v>1046</v>
      </c>
      <c r="D145" t="s">
        <v>1046</v>
      </c>
      <c r="E145" t="s">
        <v>1046</v>
      </c>
      <c r="F145" t="s">
        <v>1046</v>
      </c>
      <c r="G145" t="s">
        <v>1046</v>
      </c>
      <c r="N145" t="s">
        <v>1046</v>
      </c>
      <c r="O145" t="s">
        <v>1046</v>
      </c>
      <c r="P145" t="s">
        <v>1046</v>
      </c>
      <c r="S145" s="5" t="str">
        <f t="shared" si="2"/>
        <v/>
      </c>
    </row>
    <row r="146" spans="1:19" x14ac:dyDescent="0.35">
      <c r="A146">
        <v>46</v>
      </c>
      <c r="C146" t="s">
        <v>122</v>
      </c>
      <c r="D146">
        <v>24</v>
      </c>
      <c r="E146">
        <v>73</v>
      </c>
      <c r="F146" t="s">
        <v>347</v>
      </c>
      <c r="G146" t="s">
        <v>348</v>
      </c>
      <c r="N146" t="s">
        <v>346</v>
      </c>
      <c r="O146" t="s">
        <v>1047</v>
      </c>
      <c r="P146" t="s">
        <v>196</v>
      </c>
      <c r="S146" s="5" t="str">
        <f t="shared" si="2"/>
        <v>Agents Mulder and Scully search for a man who seems to possess strange powers, which leads to the discovery of a dangerous secret from Mulder's past. The secret could bring Mulder and Scully to the brink of exposing the truth about alien existence.</v>
      </c>
    </row>
    <row r="147" spans="1:19" x14ac:dyDescent="0.35">
      <c r="A147">
        <v>47</v>
      </c>
      <c r="C147" t="s">
        <v>1048</v>
      </c>
      <c r="D147" t="s">
        <v>1048</v>
      </c>
      <c r="E147" t="s">
        <v>1048</v>
      </c>
      <c r="F147" t="s">
        <v>1048</v>
      </c>
      <c r="G147" t="s">
        <v>1048</v>
      </c>
      <c r="N147" t="s">
        <v>1048</v>
      </c>
      <c r="O147" t="s">
        <v>1048</v>
      </c>
      <c r="P147" t="s">
        <v>1048</v>
      </c>
      <c r="S147" s="5" t="str">
        <f t="shared" si="2"/>
        <v/>
      </c>
    </row>
    <row r="148" spans="1:19" x14ac:dyDescent="0.35">
      <c r="A148">
        <v>0</v>
      </c>
      <c r="C148" t="s">
        <v>122</v>
      </c>
      <c r="D148">
        <v>1</v>
      </c>
      <c r="E148">
        <v>74</v>
      </c>
      <c r="F148" t="s">
        <v>351</v>
      </c>
      <c r="I148" t="s">
        <v>352</v>
      </c>
      <c r="N148" t="s">
        <v>350</v>
      </c>
      <c r="O148" t="s">
        <v>1049</v>
      </c>
      <c r="P148" t="s">
        <v>10</v>
      </c>
      <c r="S148" s="5" t="str">
        <f t="shared" si="2"/>
        <v>Pursued by an Alien Bounty Hunter, Jeremiah Smith takes Mulder to a farm where he finds several girls who are clones of his sister.</v>
      </c>
    </row>
    <row r="149" spans="1:19" x14ac:dyDescent="0.35">
      <c r="A149">
        <v>1</v>
      </c>
      <c r="C149" t="s">
        <v>1050</v>
      </c>
      <c r="D149" t="s">
        <v>1050</v>
      </c>
      <c r="E149" t="s">
        <v>1050</v>
      </c>
      <c r="F149" t="s">
        <v>1050</v>
      </c>
      <c r="I149" t="s">
        <v>1050</v>
      </c>
      <c r="N149" t="s">
        <v>1050</v>
      </c>
      <c r="O149" t="s">
        <v>1050</v>
      </c>
      <c r="P149" t="s">
        <v>1050</v>
      </c>
      <c r="S149" s="5" t="str">
        <f t="shared" si="2"/>
        <v/>
      </c>
    </row>
    <row r="150" spans="1:19" x14ac:dyDescent="0.35">
      <c r="A150">
        <v>2</v>
      </c>
      <c r="C150" t="s">
        <v>186</v>
      </c>
      <c r="D150">
        <v>2</v>
      </c>
      <c r="E150">
        <v>75</v>
      </c>
      <c r="F150" t="s">
        <v>355</v>
      </c>
      <c r="I150" t="s">
        <v>356</v>
      </c>
      <c r="N150" t="s">
        <v>354</v>
      </c>
      <c r="O150" t="s">
        <v>1051</v>
      </c>
      <c r="P150" t="s">
        <v>21</v>
      </c>
      <c r="S150" s="5" t="str">
        <f t="shared" si="2"/>
        <v>In a small, otherwise peaceful town, the agents investigate the death of an infant with disturbing birth defects, and the trail leads to a clan of inbred, genetic mutants.</v>
      </c>
    </row>
    <row r="151" spans="1:19" x14ac:dyDescent="0.35">
      <c r="A151">
        <v>3</v>
      </c>
      <c r="C151" t="s">
        <v>1052</v>
      </c>
      <c r="D151" t="s">
        <v>1052</v>
      </c>
      <c r="E151" t="s">
        <v>1052</v>
      </c>
      <c r="F151" t="s">
        <v>1052</v>
      </c>
      <c r="I151" t="s">
        <v>1052</v>
      </c>
      <c r="N151" t="s">
        <v>1052</v>
      </c>
      <c r="O151" t="s">
        <v>1052</v>
      </c>
      <c r="P151" t="s">
        <v>1052</v>
      </c>
      <c r="S151" s="5" t="str">
        <f t="shared" si="2"/>
        <v/>
      </c>
    </row>
    <row r="152" spans="1:19" x14ac:dyDescent="0.35">
      <c r="A152">
        <v>4</v>
      </c>
      <c r="C152" t="s">
        <v>332</v>
      </c>
      <c r="D152">
        <v>3</v>
      </c>
      <c r="E152">
        <v>76</v>
      </c>
      <c r="F152" t="s">
        <v>359</v>
      </c>
      <c r="I152" t="s">
        <v>360</v>
      </c>
      <c r="N152" t="s">
        <v>358</v>
      </c>
      <c r="O152" t="s">
        <v>1053</v>
      </c>
      <c r="P152" t="s">
        <v>140</v>
      </c>
      <c r="S152" s="5" t="str">
        <f t="shared" si="2"/>
        <v>Mulder and Scully are called in to investigate the unexplained deaths of several African and African-American people whose skin color has turned white as the result of either a rare medical disorder or a bizarre curse.</v>
      </c>
    </row>
    <row r="153" spans="1:19" x14ac:dyDescent="0.35">
      <c r="A153">
        <v>5</v>
      </c>
      <c r="C153" t="s">
        <v>1054</v>
      </c>
      <c r="D153" t="s">
        <v>1054</v>
      </c>
      <c r="E153" t="s">
        <v>1054</v>
      </c>
      <c r="F153" t="s">
        <v>1054</v>
      </c>
      <c r="I153" t="s">
        <v>1054</v>
      </c>
      <c r="N153" t="s">
        <v>1054</v>
      </c>
      <c r="O153" t="s">
        <v>1054</v>
      </c>
      <c r="P153" t="s">
        <v>1054</v>
      </c>
      <c r="S153" s="5" t="str">
        <f t="shared" si="2"/>
        <v/>
      </c>
    </row>
    <row r="154" spans="1:19" x14ac:dyDescent="0.35">
      <c r="A154">
        <v>6</v>
      </c>
      <c r="C154" t="s">
        <v>76</v>
      </c>
      <c r="D154">
        <v>4</v>
      </c>
      <c r="E154">
        <v>77</v>
      </c>
      <c r="F154" t="s">
        <v>363</v>
      </c>
      <c r="I154" t="s">
        <v>364</v>
      </c>
      <c r="N154" t="s">
        <v>362</v>
      </c>
      <c r="O154" t="s">
        <v>1055</v>
      </c>
      <c r="P154" t="s">
        <v>232</v>
      </c>
      <c r="S154" s="5" t="str">
        <f t="shared" si="2"/>
        <v>Agents Mulder and Scully investigate a group of bizarre kidnappings in which the only clues are inexplicable photographs. But when Scully is the next intended victim, Mulder must get into the killer's head.</v>
      </c>
    </row>
    <row r="155" spans="1:19" x14ac:dyDescent="0.35">
      <c r="A155">
        <v>7</v>
      </c>
      <c r="C155" t="s">
        <v>1056</v>
      </c>
      <c r="D155" t="s">
        <v>1056</v>
      </c>
      <c r="E155" t="s">
        <v>1056</v>
      </c>
      <c r="F155" t="s">
        <v>1056</v>
      </c>
      <c r="I155" t="s">
        <v>1056</v>
      </c>
      <c r="N155" t="s">
        <v>1056</v>
      </c>
      <c r="O155" t="s">
        <v>1056</v>
      </c>
      <c r="P155" t="s">
        <v>1056</v>
      </c>
      <c r="S155" s="5" t="str">
        <f t="shared" si="2"/>
        <v/>
      </c>
    </row>
    <row r="156" spans="1:19" x14ac:dyDescent="0.35">
      <c r="A156">
        <v>8</v>
      </c>
      <c r="C156" t="s">
        <v>76</v>
      </c>
      <c r="D156">
        <v>5</v>
      </c>
      <c r="E156">
        <v>78</v>
      </c>
      <c r="F156" t="s">
        <v>367</v>
      </c>
      <c r="I156" t="s">
        <v>368</v>
      </c>
      <c r="N156" t="s">
        <v>366</v>
      </c>
      <c r="O156" t="s">
        <v>1057</v>
      </c>
      <c r="P156" t="s">
        <v>21</v>
      </c>
      <c r="S156" s="5" t="str">
        <f t="shared" si="2"/>
        <v>FBI Agent Mulder's search for an informant inside a cult compound leads Scully and him to one of the cult leader's wives. What they soon discover is an unexpectedly close connection with the woman.</v>
      </c>
    </row>
    <row r="157" spans="1:19" x14ac:dyDescent="0.35">
      <c r="A157">
        <v>9</v>
      </c>
      <c r="C157" t="s">
        <v>1058</v>
      </c>
      <c r="D157" t="s">
        <v>1058</v>
      </c>
      <c r="E157" t="s">
        <v>1058</v>
      </c>
      <c r="F157" t="s">
        <v>1058</v>
      </c>
      <c r="I157" t="s">
        <v>1058</v>
      </c>
      <c r="N157" t="s">
        <v>1058</v>
      </c>
      <c r="O157" t="s">
        <v>1058</v>
      </c>
      <c r="P157" t="s">
        <v>1058</v>
      </c>
      <c r="S157" s="5" t="str">
        <f t="shared" si="2"/>
        <v/>
      </c>
    </row>
    <row r="158" spans="1:19" x14ac:dyDescent="0.35">
      <c r="A158">
        <v>10</v>
      </c>
      <c r="C158" t="s">
        <v>186</v>
      </c>
      <c r="D158">
        <v>6</v>
      </c>
      <c r="E158">
        <v>79</v>
      </c>
      <c r="F158" t="s">
        <v>372</v>
      </c>
      <c r="I158" t="s">
        <v>373</v>
      </c>
      <c r="N158" t="s">
        <v>370</v>
      </c>
      <c r="O158" t="s">
        <v>1051</v>
      </c>
      <c r="P158" t="s">
        <v>371</v>
      </c>
      <c r="S158" s="5" t="str">
        <f t="shared" si="2"/>
        <v>Bizarre homicides in a hospital's plastic surgery unit lead Mulder and Scully to suspect a supernatural force may be responsible.</v>
      </c>
    </row>
    <row r="159" spans="1:19" x14ac:dyDescent="0.35">
      <c r="A159">
        <v>11</v>
      </c>
      <c r="C159" t="s">
        <v>1059</v>
      </c>
      <c r="D159" t="s">
        <v>1059</v>
      </c>
      <c r="E159" t="s">
        <v>1059</v>
      </c>
      <c r="F159" t="s">
        <v>1059</v>
      </c>
      <c r="I159" t="s">
        <v>1059</v>
      </c>
      <c r="N159" t="s">
        <v>1059</v>
      </c>
      <c r="O159" t="s">
        <v>1059</v>
      </c>
      <c r="P159" t="s">
        <v>1059</v>
      </c>
      <c r="S159" s="5" t="str">
        <f t="shared" si="2"/>
        <v/>
      </c>
    </row>
    <row r="160" spans="1:19" x14ac:dyDescent="0.35">
      <c r="A160">
        <v>12</v>
      </c>
      <c r="C160" t="s">
        <v>375</v>
      </c>
      <c r="D160">
        <v>7</v>
      </c>
      <c r="E160">
        <v>80</v>
      </c>
      <c r="F160" t="s">
        <v>377</v>
      </c>
      <c r="I160" t="s">
        <v>378</v>
      </c>
      <c r="N160" t="s">
        <v>374</v>
      </c>
      <c r="O160" t="s">
        <v>1060</v>
      </c>
      <c r="P160" t="s">
        <v>376</v>
      </c>
      <c r="S160" s="5" t="str">
        <f t="shared" si="2"/>
        <v>Mulder, Scully and Byers meet with Frohike, where he details what may have been Cigarette Smoking Man's real life.</v>
      </c>
    </row>
    <row r="161" spans="1:19" x14ac:dyDescent="0.35">
      <c r="A161">
        <v>13</v>
      </c>
      <c r="C161" t="s">
        <v>1061</v>
      </c>
      <c r="D161" t="s">
        <v>1061</v>
      </c>
      <c r="E161" t="s">
        <v>1061</v>
      </c>
      <c r="F161" t="s">
        <v>1061</v>
      </c>
      <c r="I161" t="s">
        <v>1061</v>
      </c>
      <c r="N161" t="s">
        <v>1061</v>
      </c>
      <c r="O161" t="s">
        <v>1061</v>
      </c>
      <c r="P161" t="s">
        <v>1061</v>
      </c>
      <c r="S161" s="5" t="str">
        <f t="shared" si="2"/>
        <v/>
      </c>
    </row>
    <row r="162" spans="1:19" x14ac:dyDescent="0.35">
      <c r="A162">
        <v>14</v>
      </c>
      <c r="C162" t="s">
        <v>186</v>
      </c>
      <c r="D162">
        <v>8</v>
      </c>
      <c r="E162">
        <v>81</v>
      </c>
      <c r="F162" t="s">
        <v>381</v>
      </c>
      <c r="I162" t="s">
        <v>382</v>
      </c>
      <c r="N162" t="s">
        <v>380</v>
      </c>
      <c r="O162" t="s">
        <v>1051</v>
      </c>
      <c r="P162" t="s">
        <v>306</v>
      </c>
      <c r="S162" s="5" t="str">
        <f t="shared" si="2"/>
        <v>A diplomatic courier carrying deadly cargo involves Agents Mulder and Scully in a dangerous web of intrigue, which leads Mulder on a trip to Russia.</v>
      </c>
    </row>
    <row r="163" spans="1:19" x14ac:dyDescent="0.35">
      <c r="A163">
        <v>15</v>
      </c>
      <c r="C163" t="s">
        <v>1062</v>
      </c>
      <c r="D163" t="s">
        <v>1062</v>
      </c>
      <c r="E163" t="s">
        <v>1062</v>
      </c>
      <c r="F163" t="s">
        <v>1062</v>
      </c>
      <c r="I163" t="s">
        <v>1062</v>
      </c>
      <c r="N163" t="s">
        <v>1062</v>
      </c>
      <c r="O163" t="s">
        <v>1062</v>
      </c>
      <c r="P163" t="s">
        <v>1062</v>
      </c>
      <c r="S163" s="5" t="str">
        <f t="shared" si="2"/>
        <v/>
      </c>
    </row>
    <row r="164" spans="1:19" x14ac:dyDescent="0.35">
      <c r="A164">
        <v>16</v>
      </c>
      <c r="C164" t="s">
        <v>76</v>
      </c>
      <c r="D164">
        <v>9</v>
      </c>
      <c r="E164">
        <v>82</v>
      </c>
      <c r="F164" t="s">
        <v>384</v>
      </c>
      <c r="I164" t="s">
        <v>385</v>
      </c>
      <c r="N164" t="s">
        <v>383</v>
      </c>
      <c r="O164" t="s">
        <v>1063</v>
      </c>
      <c r="P164" t="s">
        <v>306</v>
      </c>
      <c r="S164" s="5" t="str">
        <f t="shared" si="2"/>
        <v>Scully and Skinner attend a suspicious Senate hearing, while Mulder and Krycek face off in a Russian gulag.</v>
      </c>
    </row>
    <row r="165" spans="1:19" x14ac:dyDescent="0.35">
      <c r="A165">
        <v>17</v>
      </c>
      <c r="C165" t="s">
        <v>1064</v>
      </c>
      <c r="D165" t="s">
        <v>1064</v>
      </c>
      <c r="E165" t="s">
        <v>1064</v>
      </c>
      <c r="F165" t="s">
        <v>1064</v>
      </c>
      <c r="I165" t="s">
        <v>1064</v>
      </c>
      <c r="N165" t="s">
        <v>1064</v>
      </c>
      <c r="O165" t="s">
        <v>1064</v>
      </c>
      <c r="P165" t="s">
        <v>1064</v>
      </c>
      <c r="S165" s="5" t="str">
        <f t="shared" si="2"/>
        <v/>
      </c>
    </row>
    <row r="166" spans="1:19" x14ac:dyDescent="0.35">
      <c r="A166">
        <v>18</v>
      </c>
      <c r="C166" t="s">
        <v>76</v>
      </c>
      <c r="D166">
        <v>10</v>
      </c>
      <c r="E166">
        <v>83</v>
      </c>
      <c r="F166" t="s">
        <v>388</v>
      </c>
      <c r="I166" t="s">
        <v>389</v>
      </c>
      <c r="N166" t="s">
        <v>387</v>
      </c>
      <c r="O166" t="s">
        <v>1065</v>
      </c>
      <c r="P166" t="s">
        <v>232</v>
      </c>
      <c r="S166" s="5" t="str">
        <f t="shared" si="2"/>
        <v>Agent Mulder is haunted by an old case in which young girls were killed and hearts cut from their nightgowns. Soon Mulder becomes suspicious when the killer taunts him with the idea that one of his victims may have been Samantha.</v>
      </c>
    </row>
    <row r="167" spans="1:19" x14ac:dyDescent="0.35">
      <c r="A167">
        <v>19</v>
      </c>
      <c r="C167" t="s">
        <v>1066</v>
      </c>
      <c r="D167" t="s">
        <v>1066</v>
      </c>
      <c r="E167" t="s">
        <v>1066</v>
      </c>
      <c r="F167" t="s">
        <v>1066</v>
      </c>
      <c r="I167" t="s">
        <v>1066</v>
      </c>
      <c r="N167" t="s">
        <v>1066</v>
      </c>
      <c r="O167" t="s">
        <v>1066</v>
      </c>
      <c r="P167" t="s">
        <v>1066</v>
      </c>
      <c r="S167" s="5" t="str">
        <f t="shared" si="2"/>
        <v/>
      </c>
    </row>
    <row r="168" spans="1:19" x14ac:dyDescent="0.35">
      <c r="A168">
        <v>20</v>
      </c>
      <c r="C168" t="s">
        <v>323</v>
      </c>
      <c r="D168">
        <v>11</v>
      </c>
      <c r="E168">
        <v>84</v>
      </c>
      <c r="F168" t="s">
        <v>392</v>
      </c>
      <c r="I168" t="s">
        <v>393</v>
      </c>
      <c r="N168" t="s">
        <v>391</v>
      </c>
      <c r="O168" t="s">
        <v>1067</v>
      </c>
      <c r="P168" t="s">
        <v>270</v>
      </c>
      <c r="S168" s="5" t="str">
        <f t="shared" si="2"/>
        <v>Deadly rain in a migrant workers camp sends Agent Mulder and Scully on the trail of a mythical beastâ€”El Chupacabra.</v>
      </c>
    </row>
    <row r="169" spans="1:19" x14ac:dyDescent="0.35">
      <c r="A169">
        <v>21</v>
      </c>
      <c r="C169" t="s">
        <v>1068</v>
      </c>
      <c r="D169" t="s">
        <v>1068</v>
      </c>
      <c r="E169" t="s">
        <v>1068</v>
      </c>
      <c r="F169" t="s">
        <v>1068</v>
      </c>
      <c r="I169" t="s">
        <v>1068</v>
      </c>
      <c r="N169" t="s">
        <v>1068</v>
      </c>
      <c r="O169" t="s">
        <v>1068</v>
      </c>
      <c r="P169" t="s">
        <v>1068</v>
      </c>
      <c r="S169" s="5" t="str">
        <f t="shared" si="2"/>
        <v/>
      </c>
    </row>
    <row r="170" spans="1:19" x14ac:dyDescent="0.35">
      <c r="A170">
        <v>22</v>
      </c>
      <c r="C170" t="s">
        <v>186</v>
      </c>
      <c r="D170">
        <v>12</v>
      </c>
      <c r="E170">
        <v>85</v>
      </c>
      <c r="F170" t="s">
        <v>397</v>
      </c>
      <c r="I170" t="s">
        <v>398</v>
      </c>
      <c r="N170" t="s">
        <v>395</v>
      </c>
      <c r="O170" t="s">
        <v>1069</v>
      </c>
      <c r="P170" t="s">
        <v>396</v>
      </c>
      <c r="S170" s="5" t="str">
        <f t="shared" si="2"/>
        <v>The disappearance of a man's body from a hospital morgue leads Mulder and Scully to investigate the strange circumstances surrounding the man's death. However, for Scully it will lead to a horrifying revelation.</v>
      </c>
    </row>
    <row r="171" spans="1:19" x14ac:dyDescent="0.35">
      <c r="A171">
        <v>23</v>
      </c>
      <c r="C171" t="s">
        <v>1070</v>
      </c>
      <c r="D171" t="s">
        <v>1070</v>
      </c>
      <c r="E171" t="s">
        <v>1070</v>
      </c>
      <c r="F171" t="s">
        <v>1070</v>
      </c>
      <c r="I171" t="s">
        <v>1070</v>
      </c>
      <c r="N171" t="s">
        <v>1070</v>
      </c>
      <c r="O171" t="s">
        <v>1070</v>
      </c>
      <c r="P171" t="s">
        <v>1070</v>
      </c>
      <c r="S171" s="5" t="str">
        <f t="shared" si="2"/>
        <v/>
      </c>
    </row>
    <row r="172" spans="1:19" x14ac:dyDescent="0.35">
      <c r="A172">
        <v>24</v>
      </c>
      <c r="C172" t="s">
        <v>76</v>
      </c>
      <c r="D172">
        <v>13</v>
      </c>
      <c r="E172">
        <v>86</v>
      </c>
      <c r="F172" t="s">
        <v>401</v>
      </c>
      <c r="I172" t="s">
        <v>402</v>
      </c>
      <c r="N172" t="s">
        <v>400</v>
      </c>
      <c r="O172" t="s">
        <v>1071</v>
      </c>
      <c r="P172" t="s">
        <v>21</v>
      </c>
      <c r="S172" s="5" t="str">
        <f t="shared" si="2"/>
        <v>On a solo assignment out of town, Scully meets a man whose tattoo does not want to share himâ€”especially not with Scully.</v>
      </c>
    </row>
    <row r="173" spans="1:19" x14ac:dyDescent="0.35">
      <c r="A173">
        <v>25</v>
      </c>
      <c r="C173" t="s">
        <v>1072</v>
      </c>
      <c r="D173" t="s">
        <v>1072</v>
      </c>
      <c r="E173" t="s">
        <v>1072</v>
      </c>
      <c r="F173" t="s">
        <v>1072</v>
      </c>
      <c r="I173" t="s">
        <v>1072</v>
      </c>
      <c r="N173" t="s">
        <v>1072</v>
      </c>
      <c r="O173" t="s">
        <v>1072</v>
      </c>
      <c r="P173" t="s">
        <v>1072</v>
      </c>
      <c r="S173" s="5" t="str">
        <f t="shared" si="2"/>
        <v/>
      </c>
    </row>
    <row r="174" spans="1:19" x14ac:dyDescent="0.35">
      <c r="A174">
        <v>26</v>
      </c>
      <c r="C174" t="s">
        <v>76</v>
      </c>
      <c r="D174">
        <v>14</v>
      </c>
      <c r="E174">
        <v>87</v>
      </c>
      <c r="F174" t="s">
        <v>406</v>
      </c>
      <c r="I174" t="s">
        <v>407</v>
      </c>
      <c r="N174" t="s">
        <v>404</v>
      </c>
      <c r="O174" t="s">
        <v>1055</v>
      </c>
      <c r="P174" t="s">
        <v>405</v>
      </c>
      <c r="S174" s="5" t="str">
        <f t="shared" si="2"/>
        <v>Fear for Scully's health sends Mulder to investigate the bizarre circumstances that may explain her mysterious abduction two years ago, while Scully takes a more practical course to quell her illness.</v>
      </c>
    </row>
    <row r="175" spans="1:19" x14ac:dyDescent="0.35">
      <c r="A175">
        <v>27</v>
      </c>
      <c r="C175" t="s">
        <v>1073</v>
      </c>
      <c r="D175" t="s">
        <v>1073</v>
      </c>
      <c r="E175" t="s">
        <v>1073</v>
      </c>
      <c r="F175" t="s">
        <v>1073</v>
      </c>
      <c r="I175" t="s">
        <v>1073</v>
      </c>
      <c r="N175" t="s">
        <v>1073</v>
      </c>
      <c r="O175" t="s">
        <v>1073</v>
      </c>
      <c r="P175" t="s">
        <v>1073</v>
      </c>
      <c r="S175" s="5" t="str">
        <f t="shared" si="2"/>
        <v/>
      </c>
    </row>
    <row r="176" spans="1:19" x14ac:dyDescent="0.35">
      <c r="A176">
        <v>28</v>
      </c>
      <c r="C176" t="s">
        <v>186</v>
      </c>
      <c r="D176">
        <v>15</v>
      </c>
      <c r="E176">
        <v>88</v>
      </c>
      <c r="F176" t="s">
        <v>409</v>
      </c>
      <c r="I176" t="s">
        <v>410</v>
      </c>
      <c r="N176" t="s">
        <v>408</v>
      </c>
      <c r="O176" t="s">
        <v>1074</v>
      </c>
      <c r="P176" t="s">
        <v>140</v>
      </c>
      <c r="S176" s="5" t="str">
        <f t="shared" si="2"/>
        <v>A homicide in a Jewish community leads to the deaths of the killers, forcing Mulder and Scully to determine whether vengeance or larger forces are at work.</v>
      </c>
    </row>
    <row r="177" spans="1:19" x14ac:dyDescent="0.35">
      <c r="A177">
        <v>29</v>
      </c>
      <c r="C177" t="s">
        <v>1075</v>
      </c>
      <c r="D177" t="s">
        <v>1075</v>
      </c>
      <c r="E177" t="s">
        <v>1075</v>
      </c>
      <c r="F177" t="s">
        <v>1075</v>
      </c>
      <c r="I177" t="s">
        <v>1075</v>
      </c>
      <c r="N177" t="s">
        <v>1075</v>
      </c>
      <c r="O177" t="s">
        <v>1075</v>
      </c>
      <c r="P177" t="s">
        <v>1075</v>
      </c>
      <c r="S177" s="5" t="str">
        <f t="shared" si="2"/>
        <v/>
      </c>
    </row>
    <row r="178" spans="1:19" x14ac:dyDescent="0.35">
      <c r="A178">
        <v>30</v>
      </c>
      <c r="C178" t="s">
        <v>86</v>
      </c>
      <c r="D178">
        <v>16</v>
      </c>
      <c r="E178">
        <v>89</v>
      </c>
      <c r="F178" t="s">
        <v>414</v>
      </c>
      <c r="I178" t="s">
        <v>415</v>
      </c>
      <c r="N178" t="s">
        <v>412</v>
      </c>
      <c r="O178" t="s">
        <v>1074</v>
      </c>
      <c r="P178" t="s">
        <v>413</v>
      </c>
      <c r="S178" s="5" t="str">
        <f t="shared" si="2"/>
        <v>The mysterious assassination of a high-ranking military official has Mulder and Scully racing against the clock to stop a seemingly unstoppableâ€”and invisibleâ€”assassin.</v>
      </c>
    </row>
    <row r="179" spans="1:19" x14ac:dyDescent="0.35">
      <c r="A179">
        <v>31</v>
      </c>
      <c r="C179" t="s">
        <v>1076</v>
      </c>
      <c r="D179" t="s">
        <v>1076</v>
      </c>
      <c r="E179" t="s">
        <v>1076</v>
      </c>
      <c r="F179" t="s">
        <v>1076</v>
      </c>
      <c r="I179" t="s">
        <v>1076</v>
      </c>
      <c r="N179" t="s">
        <v>1076</v>
      </c>
      <c r="O179" t="s">
        <v>1076</v>
      </c>
      <c r="P179" t="s">
        <v>1076</v>
      </c>
      <c r="S179" s="5" t="str">
        <f t="shared" si="2"/>
        <v/>
      </c>
    </row>
    <row r="180" spans="1:19" x14ac:dyDescent="0.35">
      <c r="A180">
        <v>32</v>
      </c>
      <c r="C180" t="s">
        <v>76</v>
      </c>
      <c r="D180">
        <v>17</v>
      </c>
      <c r="E180">
        <v>90</v>
      </c>
      <c r="F180" t="s">
        <v>418</v>
      </c>
      <c r="I180" t="s">
        <v>419</v>
      </c>
      <c r="N180" t="s">
        <v>416</v>
      </c>
      <c r="O180" t="s">
        <v>1051</v>
      </c>
      <c r="P180" t="s">
        <v>417</v>
      </c>
      <c r="S180" s="5" t="str">
        <f t="shared" si="2"/>
        <v>While celebrating Scully's birthday, Mulder learns of Max Fenig's death in a plane crash. What the agents soon discover is that the circumstances surrounding the crash may have been alien.</v>
      </c>
    </row>
    <row r="181" spans="1:19" x14ac:dyDescent="0.35">
      <c r="A181">
        <v>33</v>
      </c>
      <c r="C181" t="s">
        <v>1077</v>
      </c>
      <c r="D181" t="s">
        <v>1077</v>
      </c>
      <c r="E181" t="s">
        <v>1077</v>
      </c>
      <c r="F181" t="s">
        <v>1077</v>
      </c>
      <c r="I181" t="s">
        <v>1077</v>
      </c>
      <c r="N181" t="s">
        <v>1077</v>
      </c>
      <c r="O181" t="s">
        <v>1077</v>
      </c>
      <c r="P181" t="s">
        <v>1077</v>
      </c>
      <c r="S181" s="5" t="str">
        <f t="shared" si="2"/>
        <v/>
      </c>
    </row>
    <row r="182" spans="1:19" x14ac:dyDescent="0.35">
      <c r="A182">
        <v>34</v>
      </c>
      <c r="C182" t="s">
        <v>186</v>
      </c>
      <c r="D182">
        <v>18</v>
      </c>
      <c r="E182">
        <v>91</v>
      </c>
      <c r="F182" t="s">
        <v>421</v>
      </c>
      <c r="I182" t="s">
        <v>422</v>
      </c>
      <c r="N182" t="s">
        <v>420</v>
      </c>
      <c r="O182" t="s">
        <v>1078</v>
      </c>
      <c r="P182" t="s">
        <v>417</v>
      </c>
      <c r="S182" s="5" t="str">
        <f t="shared" si="2"/>
        <v>The investigation continues for agents Mulder and Scully of the apparent downing of Flight 549 by a UFO. They encounter deadly opposition from the military, which continues to cover up the truth of incident.</v>
      </c>
    </row>
    <row r="183" spans="1:19" x14ac:dyDescent="0.35">
      <c r="A183">
        <v>35</v>
      </c>
      <c r="C183" t="s">
        <v>1079</v>
      </c>
      <c r="D183" t="s">
        <v>1079</v>
      </c>
      <c r="E183" t="s">
        <v>1079</v>
      </c>
      <c r="F183" t="s">
        <v>1079</v>
      </c>
      <c r="I183" t="s">
        <v>1079</v>
      </c>
      <c r="N183" t="s">
        <v>1079</v>
      </c>
      <c r="O183" t="s">
        <v>1079</v>
      </c>
      <c r="P183" t="s">
        <v>1079</v>
      </c>
      <c r="S183" s="5" t="str">
        <f t="shared" si="2"/>
        <v/>
      </c>
    </row>
    <row r="184" spans="1:19" x14ac:dyDescent="0.35">
      <c r="A184">
        <v>36</v>
      </c>
      <c r="C184" t="s">
        <v>332</v>
      </c>
      <c r="D184">
        <v>19</v>
      </c>
      <c r="E184">
        <v>92</v>
      </c>
      <c r="F184" t="s">
        <v>426</v>
      </c>
      <c r="I184" t="s">
        <v>427</v>
      </c>
      <c r="N184" t="s">
        <v>424</v>
      </c>
      <c r="O184" t="s">
        <v>1080</v>
      </c>
      <c r="P184" t="s">
        <v>425</v>
      </c>
      <c r="S184" s="5" t="str">
        <f t="shared" si="2"/>
        <v>Mulder and Scully investigate a homicide for which the suspect presents an incredible alibi â€” that the death was foretold by an old man able to see into the future.</v>
      </c>
    </row>
    <row r="185" spans="1:19" x14ac:dyDescent="0.35">
      <c r="A185">
        <v>37</v>
      </c>
      <c r="C185" t="s">
        <v>1081</v>
      </c>
      <c r="D185" t="s">
        <v>1081</v>
      </c>
      <c r="E185" t="s">
        <v>1081</v>
      </c>
      <c r="F185" t="s">
        <v>1081</v>
      </c>
      <c r="I185" t="s">
        <v>1081</v>
      </c>
      <c r="N185" t="s">
        <v>1081</v>
      </c>
      <c r="O185" t="s">
        <v>1081</v>
      </c>
      <c r="P185" t="s">
        <v>1081</v>
      </c>
      <c r="S185" s="5" t="str">
        <f t="shared" si="2"/>
        <v/>
      </c>
    </row>
    <row r="186" spans="1:19" x14ac:dyDescent="0.35">
      <c r="A186">
        <v>38</v>
      </c>
      <c r="C186" t="s">
        <v>430</v>
      </c>
      <c r="D186">
        <v>20</v>
      </c>
      <c r="E186">
        <v>93</v>
      </c>
      <c r="F186" t="s">
        <v>431</v>
      </c>
      <c r="I186" t="s">
        <v>432</v>
      </c>
      <c r="N186" t="s">
        <v>429</v>
      </c>
      <c r="O186" t="s">
        <v>1082</v>
      </c>
      <c r="P186" t="s">
        <v>232</v>
      </c>
      <c r="S186" s="5" t="str">
        <f t="shared" si="2"/>
        <v>A small town is "blessed" by babies being born with tails. Mulder and Scully arrive only to encounter a suspect who proves nearly impossible to identify.</v>
      </c>
    </row>
    <row r="187" spans="1:19" x14ac:dyDescent="0.35">
      <c r="A187">
        <v>39</v>
      </c>
      <c r="C187" t="s">
        <v>1083</v>
      </c>
      <c r="D187" t="s">
        <v>1083</v>
      </c>
      <c r="E187" t="s">
        <v>1083</v>
      </c>
      <c r="F187" t="s">
        <v>1083</v>
      </c>
      <c r="I187" t="s">
        <v>1083</v>
      </c>
      <c r="N187" t="s">
        <v>1083</v>
      </c>
      <c r="O187" t="s">
        <v>1083</v>
      </c>
      <c r="P187" t="s">
        <v>1083</v>
      </c>
      <c r="S187" s="5" t="str">
        <f t="shared" si="2"/>
        <v/>
      </c>
    </row>
    <row r="188" spans="1:19" x14ac:dyDescent="0.35">
      <c r="A188">
        <v>40</v>
      </c>
      <c r="C188" t="s">
        <v>186</v>
      </c>
      <c r="D188">
        <v>21</v>
      </c>
      <c r="E188">
        <v>94</v>
      </c>
      <c r="F188" t="s">
        <v>436</v>
      </c>
      <c r="I188" t="s">
        <v>437</v>
      </c>
      <c r="N188" t="s">
        <v>434</v>
      </c>
      <c r="O188" t="s">
        <v>1084</v>
      </c>
      <c r="P188" t="s">
        <v>435</v>
      </c>
      <c r="S188" s="5" t="str">
        <f t="shared" si="2"/>
        <v>Agent Mulder launches a criminal investigation into a bizarre death which he finds has connections to A.D. Skinner. Meanwhile, Skinner makes his own deal with the devil in a desperate attempt to save Scully from the cancer that is taking over her body.</v>
      </c>
    </row>
    <row r="189" spans="1:19" x14ac:dyDescent="0.35">
      <c r="A189">
        <v>41</v>
      </c>
      <c r="C189" t="s">
        <v>1085</v>
      </c>
      <c r="D189" t="s">
        <v>1085</v>
      </c>
      <c r="E189" t="s">
        <v>1085</v>
      </c>
      <c r="F189" t="s">
        <v>1085</v>
      </c>
      <c r="I189" t="s">
        <v>1085</v>
      </c>
      <c r="N189" t="s">
        <v>1085</v>
      </c>
      <c r="O189" t="s">
        <v>1085</v>
      </c>
      <c r="P189" t="s">
        <v>1085</v>
      </c>
      <c r="S189" s="5" t="str">
        <f t="shared" si="2"/>
        <v/>
      </c>
    </row>
    <row r="190" spans="1:19" x14ac:dyDescent="0.35">
      <c r="A190">
        <v>42</v>
      </c>
      <c r="C190" t="s">
        <v>332</v>
      </c>
      <c r="D190">
        <v>22</v>
      </c>
      <c r="E190">
        <v>95</v>
      </c>
      <c r="F190" t="s">
        <v>440</v>
      </c>
      <c r="I190" t="s">
        <v>441</v>
      </c>
      <c r="N190" t="s">
        <v>439</v>
      </c>
      <c r="O190" t="s">
        <v>1086</v>
      </c>
      <c r="P190" t="s">
        <v>270</v>
      </c>
      <c r="S190" s="5" t="str">
        <f t="shared" si="2"/>
        <v>Mulder and Scully track a series of homicides that lead to a home for the mentally ill and a clue that makes no sense: each victim had a purported warning from the dead. However, while Mulder makes some surprising discoveries, Scully is reminded of her own mortality.</v>
      </c>
    </row>
    <row r="191" spans="1:19" x14ac:dyDescent="0.35">
      <c r="A191">
        <v>43</v>
      </c>
      <c r="C191" t="s">
        <v>1087</v>
      </c>
      <c r="D191" t="s">
        <v>1087</v>
      </c>
      <c r="E191" t="s">
        <v>1087</v>
      </c>
      <c r="F191" t="s">
        <v>1087</v>
      </c>
      <c r="I191" t="s">
        <v>1087</v>
      </c>
      <c r="N191" t="s">
        <v>1087</v>
      </c>
      <c r="O191" t="s">
        <v>1087</v>
      </c>
      <c r="P191" t="s">
        <v>1087</v>
      </c>
      <c r="S191" s="5" t="str">
        <f t="shared" si="2"/>
        <v/>
      </c>
    </row>
    <row r="192" spans="1:19" x14ac:dyDescent="0.35">
      <c r="A192">
        <v>44</v>
      </c>
      <c r="C192" t="s">
        <v>186</v>
      </c>
      <c r="D192">
        <v>23</v>
      </c>
      <c r="E192">
        <v>96</v>
      </c>
      <c r="F192" t="s">
        <v>444</v>
      </c>
      <c r="I192" t="s">
        <v>445</v>
      </c>
      <c r="N192" t="s">
        <v>443</v>
      </c>
      <c r="O192" t="s">
        <v>1055</v>
      </c>
      <c r="P192" t="s">
        <v>122</v>
      </c>
      <c r="S192" s="5" t="str">
        <f t="shared" si="2"/>
        <v>Scully is concerned for Mulder's well-being when he suffers from a memory loss while investigating a case â€” and is the only suspect in a brutal double homicide.</v>
      </c>
    </row>
    <row r="193" spans="1:19" x14ac:dyDescent="0.35">
      <c r="A193">
        <v>45</v>
      </c>
      <c r="C193" t="s">
        <v>1088</v>
      </c>
      <c r="D193" t="s">
        <v>1088</v>
      </c>
      <c r="E193" t="s">
        <v>1088</v>
      </c>
      <c r="F193" t="s">
        <v>1088</v>
      </c>
      <c r="I193" t="s">
        <v>1088</v>
      </c>
      <c r="N193" t="s">
        <v>1088</v>
      </c>
      <c r="O193" t="s">
        <v>1088</v>
      </c>
      <c r="P193" t="s">
        <v>1088</v>
      </c>
      <c r="S193" s="5" t="str">
        <f t="shared" si="2"/>
        <v/>
      </c>
    </row>
    <row r="194" spans="1:19" x14ac:dyDescent="0.35">
      <c r="A194">
        <v>46</v>
      </c>
      <c r="C194" t="s">
        <v>122</v>
      </c>
      <c r="D194">
        <v>24</v>
      </c>
      <c r="E194">
        <v>97</v>
      </c>
      <c r="F194" t="s">
        <v>447</v>
      </c>
      <c r="I194" t="s">
        <v>448</v>
      </c>
      <c r="N194" t="s">
        <v>446</v>
      </c>
      <c r="O194" t="s">
        <v>1057</v>
      </c>
      <c r="P194" t="s">
        <v>10</v>
      </c>
      <c r="S194" s="5" t="str">
        <f t="shared" ref="S194:S257" si="3">IF(ISNUMBER(D194)=TRUE,D195,"")</f>
        <v>Researchers in northern Canada discover what may finally be irrefutable proof of alien existence, but even Mulder is skeptical until sinister agents begin to kill to prevent its revelation, leading to a shocking conclusion.</v>
      </c>
    </row>
    <row r="195" spans="1:19" x14ac:dyDescent="0.35">
      <c r="A195">
        <v>47</v>
      </c>
      <c r="C195" t="s">
        <v>1089</v>
      </c>
      <c r="D195" t="s">
        <v>1089</v>
      </c>
      <c r="E195" t="s">
        <v>1089</v>
      </c>
      <c r="F195" t="s">
        <v>1089</v>
      </c>
      <c r="I195" t="s">
        <v>1089</v>
      </c>
      <c r="N195" t="s">
        <v>1089</v>
      </c>
      <c r="O195" t="s">
        <v>1089</v>
      </c>
      <c r="P195" t="s">
        <v>1089</v>
      </c>
      <c r="S195" s="5" t="str">
        <f t="shared" si="3"/>
        <v/>
      </c>
    </row>
    <row r="196" spans="1:19" x14ac:dyDescent="0.35">
      <c r="A196">
        <v>0</v>
      </c>
      <c r="C196" t="s">
        <v>122</v>
      </c>
      <c r="D196">
        <v>1</v>
      </c>
      <c r="E196">
        <v>98</v>
      </c>
      <c r="F196" t="s">
        <v>1090</v>
      </c>
      <c r="I196" t="s">
        <v>1091</v>
      </c>
      <c r="N196" t="s">
        <v>1092</v>
      </c>
      <c r="O196" t="s">
        <v>1093</v>
      </c>
      <c r="P196" t="s">
        <v>10</v>
      </c>
      <c r="S196" s="5" t="str">
        <f t="shared" si="3"/>
        <v>Scully helps Mulder fake his death, but comes under intense scrutiny; Skinner is suspected as the traitor inside the FBI; and Mulder breaks into the Department of Defense in a desperate bid to save Scully, but while doing so he finds himself facing the truth about the aliens he has been chasing.</v>
      </c>
    </row>
    <row r="197" spans="1:19" x14ac:dyDescent="0.35">
      <c r="A197">
        <v>1</v>
      </c>
      <c r="C197" t="s">
        <v>1094</v>
      </c>
      <c r="D197" t="s">
        <v>1094</v>
      </c>
      <c r="E197" t="s">
        <v>1094</v>
      </c>
      <c r="F197" t="s">
        <v>1094</v>
      </c>
      <c r="I197" t="s">
        <v>1094</v>
      </c>
      <c r="N197" t="s">
        <v>1094</v>
      </c>
      <c r="O197" t="s">
        <v>1094</v>
      </c>
      <c r="P197" t="s">
        <v>1094</v>
      </c>
      <c r="S197" s="5" t="str">
        <f t="shared" si="3"/>
        <v/>
      </c>
    </row>
    <row r="198" spans="1:19" x14ac:dyDescent="0.35">
      <c r="A198">
        <v>2</v>
      </c>
      <c r="C198" t="s">
        <v>186</v>
      </c>
      <c r="D198">
        <v>2</v>
      </c>
      <c r="E198">
        <v>99</v>
      </c>
      <c r="F198" t="s">
        <v>1095</v>
      </c>
      <c r="I198" t="s">
        <v>1096</v>
      </c>
      <c r="N198" t="s">
        <v>1097</v>
      </c>
      <c r="O198" t="s">
        <v>1098</v>
      </c>
      <c r="P198" t="s">
        <v>10</v>
      </c>
      <c r="S198" s="5" t="str">
        <f t="shared" si="3"/>
        <v>While Scully lies on her deathbed; Cigarette Smoking Man makes an important decision in helping Mulder. But even as events come to a climax, Mulder finds his belief in his crusade has all but collapsed.</v>
      </c>
    </row>
    <row r="199" spans="1:19" x14ac:dyDescent="0.35">
      <c r="A199">
        <v>3</v>
      </c>
      <c r="C199" t="s">
        <v>1099</v>
      </c>
      <c r="D199" t="s">
        <v>1099</v>
      </c>
      <c r="E199" t="s">
        <v>1099</v>
      </c>
      <c r="F199" t="s">
        <v>1099</v>
      </c>
      <c r="I199" t="s">
        <v>1099</v>
      </c>
      <c r="N199" t="s">
        <v>1099</v>
      </c>
      <c r="O199" t="s">
        <v>1099</v>
      </c>
      <c r="P199" t="s">
        <v>1099</v>
      </c>
      <c r="S199" s="5" t="str">
        <f t="shared" si="3"/>
        <v/>
      </c>
    </row>
    <row r="200" spans="1:19" x14ac:dyDescent="0.35">
      <c r="A200">
        <v>4</v>
      </c>
      <c r="C200" t="s">
        <v>186</v>
      </c>
      <c r="D200">
        <v>3</v>
      </c>
      <c r="E200">
        <v>100</v>
      </c>
      <c r="F200" t="s">
        <v>1100</v>
      </c>
      <c r="I200" t="s">
        <v>1101</v>
      </c>
      <c r="N200" t="s">
        <v>1102</v>
      </c>
      <c r="O200" t="s">
        <v>1103</v>
      </c>
      <c r="P200" t="s">
        <v>232</v>
      </c>
      <c r="S200" s="5" t="str">
        <f t="shared" si="3"/>
        <v>The origins of the Lone Gunmen are explored. In 1989, two salesmen and a federal employee join forces when they meet Susanne Modeski, a woman who claims that she is being pursued by her violent ex-boyfriend, an FBI agent named Fox Mulder. We learn how agent Mulder came to meet three friendly and familiar faces.</v>
      </c>
    </row>
    <row r="201" spans="1:19" x14ac:dyDescent="0.35">
      <c r="A201">
        <v>5</v>
      </c>
      <c r="C201" t="s">
        <v>1104</v>
      </c>
      <c r="D201" t="s">
        <v>1104</v>
      </c>
      <c r="E201" t="s">
        <v>1104</v>
      </c>
      <c r="F201" t="s">
        <v>1104</v>
      </c>
      <c r="I201" t="s">
        <v>1104</v>
      </c>
      <c r="N201" t="s">
        <v>1104</v>
      </c>
      <c r="O201" t="s">
        <v>1104</v>
      </c>
      <c r="P201" t="s">
        <v>1104</v>
      </c>
      <c r="S201" s="5" t="str">
        <f t="shared" si="3"/>
        <v/>
      </c>
    </row>
    <row r="202" spans="1:19" x14ac:dyDescent="0.35">
      <c r="A202">
        <v>6</v>
      </c>
      <c r="C202" t="s">
        <v>1105</v>
      </c>
      <c r="D202">
        <v>4</v>
      </c>
      <c r="E202">
        <v>101</v>
      </c>
      <c r="F202" t="s">
        <v>1106</v>
      </c>
      <c r="I202" t="s">
        <v>1107</v>
      </c>
      <c r="N202" t="s">
        <v>1108</v>
      </c>
      <c r="O202" t="s">
        <v>1109</v>
      </c>
      <c r="P202" t="s">
        <v>201</v>
      </c>
      <c r="S202" s="5" t="str">
        <f t="shared" si="3"/>
        <v>On the way to an FBI convention in Florida, Mulder and Scully stop to help in the investigation of the mysterious disappearance of three people in the woods, where a pair of invisible humanoids lurk.</v>
      </c>
    </row>
    <row r="203" spans="1:19" x14ac:dyDescent="0.35">
      <c r="A203">
        <v>7</v>
      </c>
      <c r="C203" t="s">
        <v>1110</v>
      </c>
      <c r="D203" t="s">
        <v>1110</v>
      </c>
      <c r="E203" t="s">
        <v>1110</v>
      </c>
      <c r="F203" t="s">
        <v>1110</v>
      </c>
      <c r="I203" t="s">
        <v>1110</v>
      </c>
      <c r="N203" t="s">
        <v>1110</v>
      </c>
      <c r="O203" t="s">
        <v>1110</v>
      </c>
      <c r="P203" t="s">
        <v>1110</v>
      </c>
      <c r="S203" s="5" t="str">
        <f t="shared" si="3"/>
        <v/>
      </c>
    </row>
    <row r="204" spans="1:19" x14ac:dyDescent="0.35">
      <c r="A204">
        <v>8</v>
      </c>
      <c r="C204" t="s">
        <v>10</v>
      </c>
      <c r="D204">
        <v>5</v>
      </c>
      <c r="E204">
        <v>102</v>
      </c>
      <c r="F204" t="s">
        <v>1111</v>
      </c>
      <c r="I204" t="s">
        <v>1112</v>
      </c>
      <c r="N204" t="s">
        <v>1113</v>
      </c>
      <c r="O204" t="s">
        <v>1114</v>
      </c>
      <c r="P204" t="s">
        <v>10</v>
      </c>
      <c r="S204" s="5" t="str">
        <f t="shared" si="3"/>
        <v>Filmed in black-and-white, Mulder and Scully investigate a letter from a single mother that leads them to a small town where a modern-day version of Frankenstein's monster lurks, Jerry Springer is an obsession, and Cher plays a significant part.</v>
      </c>
    </row>
    <row r="205" spans="1:19" x14ac:dyDescent="0.35">
      <c r="A205">
        <v>9</v>
      </c>
      <c r="C205" t="s">
        <v>1115</v>
      </c>
      <c r="D205" t="s">
        <v>1115</v>
      </c>
      <c r="E205" t="s">
        <v>1115</v>
      </c>
      <c r="F205" t="s">
        <v>1115</v>
      </c>
      <c r="I205" t="s">
        <v>1115</v>
      </c>
      <c r="N205" t="s">
        <v>1115</v>
      </c>
      <c r="O205" t="s">
        <v>1115</v>
      </c>
      <c r="P205" t="s">
        <v>1115</v>
      </c>
      <c r="S205" s="5" t="str">
        <f t="shared" si="3"/>
        <v/>
      </c>
    </row>
    <row r="206" spans="1:19" x14ac:dyDescent="0.35">
      <c r="A206">
        <v>10</v>
      </c>
      <c r="C206" t="s">
        <v>518</v>
      </c>
      <c r="D206">
        <v>6</v>
      </c>
      <c r="E206">
        <v>103</v>
      </c>
      <c r="F206" t="s">
        <v>1116</v>
      </c>
      <c r="I206" t="s">
        <v>1117</v>
      </c>
      <c r="N206" t="s">
        <v>1118</v>
      </c>
      <c r="O206" t="s">
        <v>1119</v>
      </c>
      <c r="P206" t="s">
        <v>396</v>
      </c>
      <c r="S206" s="5" t="str">
        <f t="shared" si="3"/>
        <v>Home for the holidays, Scully is haunted by dreams which hint at a strange connection to a dead woman's daughter.</v>
      </c>
    </row>
    <row r="207" spans="1:19" x14ac:dyDescent="0.35">
      <c r="A207">
        <v>11</v>
      </c>
      <c r="C207" t="s">
        <v>1120</v>
      </c>
      <c r="D207" t="s">
        <v>1120</v>
      </c>
      <c r="E207" t="s">
        <v>1120</v>
      </c>
      <c r="F207" t="s">
        <v>1120</v>
      </c>
      <c r="I207" t="s">
        <v>1120</v>
      </c>
      <c r="N207" t="s">
        <v>1120</v>
      </c>
      <c r="O207" t="s">
        <v>1120</v>
      </c>
      <c r="P207" t="s">
        <v>1120</v>
      </c>
      <c r="S207" s="5" t="str">
        <f t="shared" si="3"/>
        <v/>
      </c>
    </row>
    <row r="208" spans="1:19" x14ac:dyDescent="0.35">
      <c r="A208">
        <v>12</v>
      </c>
      <c r="C208" t="s">
        <v>186</v>
      </c>
      <c r="D208">
        <v>7</v>
      </c>
      <c r="E208">
        <v>104</v>
      </c>
      <c r="F208" t="s">
        <v>1121</v>
      </c>
      <c r="I208" t="s">
        <v>1122</v>
      </c>
      <c r="N208" t="s">
        <v>1123</v>
      </c>
      <c r="O208" t="s">
        <v>1124</v>
      </c>
      <c r="P208" t="s">
        <v>396</v>
      </c>
      <c r="S208" s="5" t="str">
        <f t="shared" si="3"/>
        <v>Scully fights to protect her daughter's life, while Mulder discovers her true origins.</v>
      </c>
    </row>
    <row r="209" spans="1:19" x14ac:dyDescent="0.35">
      <c r="A209">
        <v>13</v>
      </c>
      <c r="C209" t="s">
        <v>1125</v>
      </c>
      <c r="D209" t="s">
        <v>1125</v>
      </c>
      <c r="E209" t="s">
        <v>1125</v>
      </c>
      <c r="F209" t="s">
        <v>1125</v>
      </c>
      <c r="I209" t="s">
        <v>1125</v>
      </c>
      <c r="N209" t="s">
        <v>1125</v>
      </c>
      <c r="O209" t="s">
        <v>1125</v>
      </c>
      <c r="P209" t="s">
        <v>1125</v>
      </c>
      <c r="S209" s="5" t="str">
        <f t="shared" si="3"/>
        <v/>
      </c>
    </row>
    <row r="210" spans="1:19" x14ac:dyDescent="0.35">
      <c r="A210">
        <v>14</v>
      </c>
      <c r="C210" t="s">
        <v>15</v>
      </c>
      <c r="D210">
        <v>8</v>
      </c>
      <c r="E210">
        <v>105</v>
      </c>
      <c r="F210" t="s">
        <v>1126</v>
      </c>
      <c r="I210" t="s">
        <v>1127</v>
      </c>
      <c r="N210" t="s">
        <v>1128</v>
      </c>
      <c r="O210" t="s">
        <v>1129</v>
      </c>
      <c r="P210" t="s">
        <v>1130</v>
      </c>
      <c r="S210" s="5" t="str">
        <f t="shared" si="3"/>
        <v>When 'Pusher' Modell escapes from prison, Mulder and Scully race to catch him before he can take revenge against his favorite targetÂ â€“ Agent Mulder.</v>
      </c>
    </row>
    <row r="211" spans="1:19" x14ac:dyDescent="0.35">
      <c r="A211">
        <v>15</v>
      </c>
      <c r="C211" t="s">
        <v>1131</v>
      </c>
      <c r="D211" t="s">
        <v>1131</v>
      </c>
      <c r="E211" t="s">
        <v>1131</v>
      </c>
      <c r="F211" t="s">
        <v>1131</v>
      </c>
      <c r="I211" t="s">
        <v>1131</v>
      </c>
      <c r="N211" t="s">
        <v>1131</v>
      </c>
      <c r="O211" t="s">
        <v>1131</v>
      </c>
      <c r="P211" t="s">
        <v>1131</v>
      </c>
      <c r="S211" s="5" t="str">
        <f t="shared" si="3"/>
        <v/>
      </c>
    </row>
    <row r="212" spans="1:19" x14ac:dyDescent="0.35">
      <c r="A212">
        <v>16</v>
      </c>
      <c r="C212" t="s">
        <v>1132</v>
      </c>
      <c r="D212">
        <v>9</v>
      </c>
      <c r="E212">
        <v>106</v>
      </c>
      <c r="F212" t="s">
        <v>1133</v>
      </c>
      <c r="I212" t="s">
        <v>1134</v>
      </c>
      <c r="N212" t="s">
        <v>1135</v>
      </c>
      <c r="O212" t="s">
        <v>1136</v>
      </c>
      <c r="P212" t="s">
        <v>1137</v>
      </c>
      <c r="S212" s="5" t="str">
        <f t="shared" si="3"/>
        <v>When a teenager is suspected of murdering his father, Mulder and Scully become convinced that a greater evil may be lurking in the community.</v>
      </c>
    </row>
    <row r="213" spans="1:19" x14ac:dyDescent="0.35">
      <c r="A213">
        <v>17</v>
      </c>
      <c r="C213" t="s">
        <v>1138</v>
      </c>
      <c r="D213" t="s">
        <v>1138</v>
      </c>
      <c r="E213" t="s">
        <v>1138</v>
      </c>
      <c r="F213" t="s">
        <v>1138</v>
      </c>
      <c r="I213" t="s">
        <v>1138</v>
      </c>
      <c r="N213" t="s">
        <v>1138</v>
      </c>
      <c r="O213" t="s">
        <v>1138</v>
      </c>
      <c r="P213" t="s">
        <v>1138</v>
      </c>
      <c r="S213" s="5" t="str">
        <f t="shared" si="3"/>
        <v/>
      </c>
    </row>
    <row r="214" spans="1:19" x14ac:dyDescent="0.35">
      <c r="A214">
        <v>18</v>
      </c>
      <c r="C214" t="s">
        <v>186</v>
      </c>
      <c r="D214">
        <v>10</v>
      </c>
      <c r="E214">
        <v>107</v>
      </c>
      <c r="F214" t="s">
        <v>1139</v>
      </c>
      <c r="I214" t="s">
        <v>1140</v>
      </c>
      <c r="N214" t="s">
        <v>1141</v>
      </c>
      <c r="O214" t="s">
        <v>1142</v>
      </c>
      <c r="P214" t="s">
        <v>1143</v>
      </c>
      <c r="S214" s="5" t="str">
        <f t="shared" si="3"/>
        <v>Scully takes a vacation to Maine, where she encounters a bizarre case where the victims appear to have inflicted wounds upon themselvesÂ â€“ apparently at the behest of a strange young girl.</v>
      </c>
    </row>
    <row r="215" spans="1:19" x14ac:dyDescent="0.35">
      <c r="A215">
        <v>19</v>
      </c>
      <c r="C215" t="s">
        <v>1144</v>
      </c>
      <c r="D215" t="s">
        <v>1144</v>
      </c>
      <c r="E215" t="s">
        <v>1144</v>
      </c>
      <c r="F215" t="s">
        <v>1144</v>
      </c>
      <c r="I215" t="s">
        <v>1144</v>
      </c>
      <c r="N215" t="s">
        <v>1144</v>
      </c>
      <c r="O215" t="s">
        <v>1144</v>
      </c>
      <c r="P215" t="s">
        <v>1144</v>
      </c>
      <c r="S215" s="5" t="str">
        <f t="shared" si="3"/>
        <v/>
      </c>
    </row>
    <row r="216" spans="1:19" x14ac:dyDescent="0.35">
      <c r="A216">
        <v>20</v>
      </c>
      <c r="C216" t="s">
        <v>76</v>
      </c>
      <c r="D216">
        <v>11</v>
      </c>
      <c r="E216">
        <v>108</v>
      </c>
      <c r="F216" t="s">
        <v>1145</v>
      </c>
      <c r="I216" t="s">
        <v>1146</v>
      </c>
      <c r="N216" t="s">
        <v>1147</v>
      </c>
      <c r="O216" t="s">
        <v>1148</v>
      </c>
      <c r="P216" t="s">
        <v>605</v>
      </c>
      <c r="S216" s="5" t="str">
        <f t="shared" si="3"/>
        <v>While investigating the strange circumstances of the death of a reclusive computer genius rumored to have been researching artificial intelligence, Mulder and Scully become targets of an unlikely killer capable of the worst kind of torture.</v>
      </c>
    </row>
    <row r="217" spans="1:19" x14ac:dyDescent="0.35">
      <c r="A217">
        <v>21</v>
      </c>
      <c r="C217" t="s">
        <v>1149</v>
      </c>
      <c r="D217" t="s">
        <v>1149</v>
      </c>
      <c r="E217" t="s">
        <v>1149</v>
      </c>
      <c r="F217" t="s">
        <v>1149</v>
      </c>
      <c r="I217" t="s">
        <v>1149</v>
      </c>
      <c r="N217" t="s">
        <v>1149</v>
      </c>
      <c r="O217" t="s">
        <v>1149</v>
      </c>
      <c r="P217" t="s">
        <v>1149</v>
      </c>
      <c r="S217" s="5" t="str">
        <f t="shared" si="3"/>
        <v/>
      </c>
    </row>
    <row r="218" spans="1:19" x14ac:dyDescent="0.35">
      <c r="A218">
        <v>22</v>
      </c>
      <c r="C218" t="s">
        <v>430</v>
      </c>
      <c r="D218">
        <v>12</v>
      </c>
      <c r="E218">
        <v>109</v>
      </c>
      <c r="F218" t="s">
        <v>1150</v>
      </c>
      <c r="I218" t="s">
        <v>1151</v>
      </c>
      <c r="N218" t="s">
        <v>1152</v>
      </c>
      <c r="O218" t="s">
        <v>1153</v>
      </c>
      <c r="P218" t="s">
        <v>232</v>
      </c>
      <c r="S218" s="5" t="str">
        <f t="shared" si="3"/>
        <v>While investigating bizarre exsanguinations in Texas, Mulder kills a teenage boy whom he "mistakes" for a vampire. Awaiting a meeting with Skinner, Mulder and Scully attempt to get their stories "straight" by relating to each other their differing versions of what happened during their investigation.</v>
      </c>
    </row>
    <row r="219" spans="1:19" x14ac:dyDescent="0.35">
      <c r="A219">
        <v>23</v>
      </c>
      <c r="C219" t="s">
        <v>1154</v>
      </c>
      <c r="D219" t="s">
        <v>1154</v>
      </c>
      <c r="E219" t="s">
        <v>1154</v>
      </c>
      <c r="F219" t="s">
        <v>1154</v>
      </c>
      <c r="I219" t="s">
        <v>1154</v>
      </c>
      <c r="N219" t="s">
        <v>1154</v>
      </c>
      <c r="O219" t="s">
        <v>1154</v>
      </c>
      <c r="P219" t="s">
        <v>1154</v>
      </c>
      <c r="S219" s="5" t="str">
        <f t="shared" si="3"/>
        <v/>
      </c>
    </row>
    <row r="220" spans="1:19" x14ac:dyDescent="0.35">
      <c r="A220">
        <v>24</v>
      </c>
      <c r="C220" t="s">
        <v>186</v>
      </c>
      <c r="D220">
        <v>13</v>
      </c>
      <c r="E220">
        <v>110</v>
      </c>
      <c r="F220" t="s">
        <v>1155</v>
      </c>
      <c r="I220" t="s">
        <v>1156</v>
      </c>
      <c r="N220" t="s">
        <v>1157</v>
      </c>
      <c r="O220" t="s">
        <v>1158</v>
      </c>
      <c r="P220" t="s">
        <v>417</v>
      </c>
      <c r="S220" s="5" t="str">
        <f t="shared" si="3"/>
        <v>Scully forms a bond with Cassandra Spender, a woman who claims to have been abducted by aliens. While Mulder's disbelief in the alien conspiracy is now questioned, he finds himself with more personal threats at the FBI.</v>
      </c>
    </row>
    <row r="221" spans="1:19" x14ac:dyDescent="0.35">
      <c r="A221">
        <v>25</v>
      </c>
      <c r="C221" t="s">
        <v>1159</v>
      </c>
      <c r="D221" t="s">
        <v>1159</v>
      </c>
      <c r="E221" t="s">
        <v>1159</v>
      </c>
      <c r="F221" t="s">
        <v>1159</v>
      </c>
      <c r="I221" t="s">
        <v>1159</v>
      </c>
      <c r="N221" t="s">
        <v>1159</v>
      </c>
      <c r="O221" t="s">
        <v>1159</v>
      </c>
      <c r="P221" t="s">
        <v>1159</v>
      </c>
      <c r="S221" s="5" t="str">
        <f t="shared" si="3"/>
        <v/>
      </c>
    </row>
    <row r="222" spans="1:19" x14ac:dyDescent="0.35">
      <c r="A222">
        <v>26</v>
      </c>
      <c r="C222" t="s">
        <v>10</v>
      </c>
      <c r="D222">
        <v>14</v>
      </c>
      <c r="E222">
        <v>111</v>
      </c>
      <c r="F222" t="s">
        <v>1160</v>
      </c>
      <c r="I222" t="s">
        <v>1161</v>
      </c>
      <c r="N222" t="s">
        <v>1162</v>
      </c>
      <c r="O222" t="s">
        <v>1163</v>
      </c>
      <c r="P222" t="s">
        <v>417</v>
      </c>
      <c r="S222" s="5" t="str">
        <f t="shared" si="3"/>
        <v>With Cassandra Spender missing, and her son Jeffrey angrily attempting to push his way up in the FBI, Mulder has Scully put under hypnosis to learn the truth. The Syndicate, meanwhile, quicken their tests for the alien vaccine, sacrificing their own to do so.</v>
      </c>
    </row>
    <row r="223" spans="1:19" x14ac:dyDescent="0.35">
      <c r="A223">
        <v>27</v>
      </c>
      <c r="C223" t="s">
        <v>1164</v>
      </c>
      <c r="D223" t="s">
        <v>1164</v>
      </c>
      <c r="E223" t="s">
        <v>1164</v>
      </c>
      <c r="F223" t="s">
        <v>1164</v>
      </c>
      <c r="I223" t="s">
        <v>1164</v>
      </c>
      <c r="N223" t="s">
        <v>1164</v>
      </c>
      <c r="O223" t="s">
        <v>1164</v>
      </c>
      <c r="P223" t="s">
        <v>1164</v>
      </c>
      <c r="S223" s="5" t="str">
        <f t="shared" si="3"/>
        <v/>
      </c>
    </row>
    <row r="224" spans="1:19" x14ac:dyDescent="0.35">
      <c r="A224">
        <v>28</v>
      </c>
      <c r="C224" t="s">
        <v>1165</v>
      </c>
      <c r="D224">
        <v>15</v>
      </c>
      <c r="E224">
        <v>112</v>
      </c>
      <c r="F224" t="s">
        <v>1166</v>
      </c>
      <c r="I224" t="s">
        <v>1167</v>
      </c>
      <c r="N224" t="s">
        <v>1168</v>
      </c>
      <c r="O224" t="s">
        <v>1169</v>
      </c>
      <c r="P224" t="s">
        <v>1170</v>
      </c>
      <c r="S224" s="5" t="str">
        <f t="shared" si="3"/>
        <v>In 1990, a bizarre murder leads young agent Fox Mulder to question a former FBI Agent who investigated one of the first X-Files dating back to the 1950sÂ â€“ a case which may have involved Mulder's father.</v>
      </c>
    </row>
    <row r="225" spans="1:19" x14ac:dyDescent="0.35">
      <c r="A225">
        <v>29</v>
      </c>
      <c r="C225" t="s">
        <v>1171</v>
      </c>
      <c r="D225" t="s">
        <v>1171</v>
      </c>
      <c r="E225" t="s">
        <v>1171</v>
      </c>
      <c r="F225" t="s">
        <v>1171</v>
      </c>
      <c r="I225" t="s">
        <v>1171</v>
      </c>
      <c r="N225" t="s">
        <v>1171</v>
      </c>
      <c r="O225" t="s">
        <v>1171</v>
      </c>
      <c r="P225" t="s">
        <v>1171</v>
      </c>
      <c r="S225" s="5" t="str">
        <f t="shared" si="3"/>
        <v/>
      </c>
    </row>
    <row r="226" spans="1:19" x14ac:dyDescent="0.35">
      <c r="A226">
        <v>30</v>
      </c>
      <c r="C226" t="s">
        <v>186</v>
      </c>
      <c r="D226">
        <v>16</v>
      </c>
      <c r="E226">
        <v>113</v>
      </c>
      <c r="F226" t="s">
        <v>1172</v>
      </c>
      <c r="I226" t="s">
        <v>1173</v>
      </c>
      <c r="N226" t="s">
        <v>1174</v>
      </c>
      <c r="O226" t="s">
        <v>1175</v>
      </c>
      <c r="P226" t="s">
        <v>1176</v>
      </c>
      <c r="S226" s="5" t="str">
        <f t="shared" si="3"/>
        <v>Agents Mulder and Scully investigate a murder that seems to have been committed by a blind woman, but Mulder suspects that her involvement is not what it seems.</v>
      </c>
    </row>
    <row r="227" spans="1:19" x14ac:dyDescent="0.35">
      <c r="A227">
        <v>31</v>
      </c>
      <c r="C227" t="s">
        <v>1177</v>
      </c>
      <c r="D227" t="s">
        <v>1177</v>
      </c>
      <c r="E227" t="s">
        <v>1177</v>
      </c>
      <c r="F227" t="s">
        <v>1177</v>
      </c>
      <c r="I227" t="s">
        <v>1177</v>
      </c>
      <c r="N227" t="s">
        <v>1177</v>
      </c>
      <c r="O227" t="s">
        <v>1177</v>
      </c>
      <c r="P227" t="s">
        <v>1177</v>
      </c>
      <c r="S227" s="5" t="str">
        <f t="shared" si="3"/>
        <v/>
      </c>
    </row>
    <row r="228" spans="1:19" x14ac:dyDescent="0.35">
      <c r="A228">
        <v>32</v>
      </c>
      <c r="C228" t="s">
        <v>1178</v>
      </c>
      <c r="D228">
        <v>17</v>
      </c>
      <c r="E228">
        <v>114</v>
      </c>
      <c r="F228" t="s">
        <v>1179</v>
      </c>
      <c r="I228" t="s">
        <v>1180</v>
      </c>
      <c r="N228" t="s">
        <v>1181</v>
      </c>
      <c r="O228" t="s">
        <v>1182</v>
      </c>
      <c r="P228" t="s">
        <v>1183</v>
      </c>
      <c r="S228" s="5" t="str">
        <f t="shared" si="3"/>
        <v>The unexplained death of a young handicapped girl prompts Father McCue to ask Scully for her help, but her investigation leads her to a mystery she's afraid to understand.</v>
      </c>
    </row>
    <row r="229" spans="1:19" x14ac:dyDescent="0.35">
      <c r="A229">
        <v>33</v>
      </c>
      <c r="C229" t="s">
        <v>1184</v>
      </c>
      <c r="D229" t="s">
        <v>1184</v>
      </c>
      <c r="E229" t="s">
        <v>1184</v>
      </c>
      <c r="F229" t="s">
        <v>1184</v>
      </c>
      <c r="I229" t="s">
        <v>1184</v>
      </c>
      <c r="N229" t="s">
        <v>1184</v>
      </c>
      <c r="O229" t="s">
        <v>1184</v>
      </c>
      <c r="P229" t="s">
        <v>1184</v>
      </c>
      <c r="S229" s="5" t="str">
        <f t="shared" si="3"/>
        <v/>
      </c>
    </row>
    <row r="230" spans="1:19" x14ac:dyDescent="0.35">
      <c r="A230">
        <v>34</v>
      </c>
      <c r="C230" t="s">
        <v>76</v>
      </c>
      <c r="D230">
        <v>18</v>
      </c>
      <c r="E230">
        <v>115</v>
      </c>
      <c r="F230" t="s">
        <v>1185</v>
      </c>
      <c r="I230" t="s">
        <v>1186</v>
      </c>
      <c r="N230" t="s">
        <v>1187</v>
      </c>
      <c r="O230" t="s">
        <v>1188</v>
      </c>
      <c r="P230" t="s">
        <v>270</v>
      </c>
      <c r="S230" s="5" t="str">
        <f t="shared" si="3"/>
        <v>Scully begins to grow suspicious of Mulder, whose increasingly strange behavior suggests he may be serving another agenda.</v>
      </c>
    </row>
    <row r="231" spans="1:19" x14ac:dyDescent="0.35">
      <c r="A231">
        <v>35</v>
      </c>
      <c r="C231" t="s">
        <v>1189</v>
      </c>
      <c r="D231" t="s">
        <v>1189</v>
      </c>
      <c r="E231" t="s">
        <v>1189</v>
      </c>
      <c r="F231" t="s">
        <v>1189</v>
      </c>
      <c r="I231" t="s">
        <v>1189</v>
      </c>
      <c r="N231" t="s">
        <v>1189</v>
      </c>
      <c r="O231" t="s">
        <v>1189</v>
      </c>
      <c r="P231" t="s">
        <v>1189</v>
      </c>
      <c r="S231" s="5" t="str">
        <f t="shared" si="3"/>
        <v/>
      </c>
    </row>
    <row r="232" spans="1:19" x14ac:dyDescent="0.35">
      <c r="A232">
        <v>36</v>
      </c>
      <c r="C232" t="s">
        <v>186</v>
      </c>
      <c r="D232">
        <v>19</v>
      </c>
      <c r="E232">
        <v>116</v>
      </c>
      <c r="F232" t="s">
        <v>1190</v>
      </c>
      <c r="I232" t="s">
        <v>1191</v>
      </c>
      <c r="N232" t="s">
        <v>1192</v>
      </c>
      <c r="O232" t="s">
        <v>1193</v>
      </c>
      <c r="P232" t="s">
        <v>232</v>
      </c>
      <c r="S232" s="5" t="str">
        <f t="shared" si="3"/>
        <v>Mulder and Scully encounter a delusional man who believes his boss may be a monsterÂ â€“ and is willing to pay any price to prove it.</v>
      </c>
    </row>
    <row r="233" spans="1:19" x14ac:dyDescent="0.35">
      <c r="A233">
        <v>37</v>
      </c>
      <c r="C233" t="s">
        <v>1194</v>
      </c>
      <c r="D233" t="s">
        <v>1194</v>
      </c>
      <c r="E233" t="s">
        <v>1194</v>
      </c>
      <c r="F233" t="s">
        <v>1194</v>
      </c>
      <c r="I233" t="s">
        <v>1194</v>
      </c>
      <c r="N233" t="s">
        <v>1194</v>
      </c>
      <c r="O233" t="s">
        <v>1194</v>
      </c>
      <c r="P233" t="s">
        <v>1194</v>
      </c>
      <c r="S233" s="5" t="str">
        <f t="shared" si="3"/>
        <v/>
      </c>
    </row>
    <row r="234" spans="1:19" x14ac:dyDescent="0.35">
      <c r="A234">
        <v>38</v>
      </c>
      <c r="C234" t="s">
        <v>122</v>
      </c>
      <c r="D234">
        <v>20</v>
      </c>
      <c r="E234">
        <v>117</v>
      </c>
      <c r="F234" t="s">
        <v>1195</v>
      </c>
      <c r="I234" t="s">
        <v>1196</v>
      </c>
      <c r="N234" t="s">
        <v>1197</v>
      </c>
      <c r="O234" t="s">
        <v>1198</v>
      </c>
      <c r="P234" t="s">
        <v>10</v>
      </c>
      <c r="S234" s="5" t="str">
        <f t="shared" si="3"/>
        <v>Investigating the murder of a chess player, Mulder and Scully meet a boy who may be the embodiment of everything in the X-Files. This episode marks the first appearance of Diana Fowley.</v>
      </c>
    </row>
    <row r="235" spans="1:19" x14ac:dyDescent="0.35">
      <c r="A235">
        <v>39</v>
      </c>
      <c r="C235" t="s">
        <v>1199</v>
      </c>
      <c r="D235" t="s">
        <v>1199</v>
      </c>
      <c r="E235" t="s">
        <v>1199</v>
      </c>
      <c r="F235" t="s">
        <v>1199</v>
      </c>
      <c r="I235" t="s">
        <v>1199</v>
      </c>
      <c r="N235" t="s">
        <v>1199</v>
      </c>
      <c r="O235" t="s">
        <v>1199</v>
      </c>
      <c r="P235" t="s">
        <v>1199</v>
      </c>
      <c r="S235" s="5" t="str">
        <f t="shared" si="3"/>
        <v/>
      </c>
    </row>
    <row r="236" spans="1:19" x14ac:dyDescent="0.35">
      <c r="A236">
        <v>0</v>
      </c>
      <c r="C236" t="s">
        <v>186</v>
      </c>
      <c r="D236">
        <v>1</v>
      </c>
      <c r="E236">
        <v>118</v>
      </c>
      <c r="F236" t="s">
        <v>453</v>
      </c>
      <c r="H236" t="s">
        <v>454</v>
      </c>
      <c r="N236" t="s">
        <v>452</v>
      </c>
      <c r="O236" t="s">
        <v>1200</v>
      </c>
      <c r="P236" t="s">
        <v>10</v>
      </c>
      <c r="S236" s="5" t="str">
        <f t="shared" si="3"/>
        <v>With the X-Files reopened, Fox Mulder and Dana Scully eagerly hunt for a deadly creature in the Arizona desert. What they find seems to support Mulder's revived belief in aliens, but is discredited when the agents are not reassigned to the X-Files, with Jeffrey Spender and Diana Fowley taking over instead.</v>
      </c>
    </row>
    <row r="237" spans="1:19" x14ac:dyDescent="0.35">
      <c r="A237">
        <v>1</v>
      </c>
      <c r="C237" t="s">
        <v>1201</v>
      </c>
      <c r="D237" t="s">
        <v>1201</v>
      </c>
      <c r="E237" t="s">
        <v>1201</v>
      </c>
      <c r="F237" t="s">
        <v>1201</v>
      </c>
      <c r="H237" t="s">
        <v>1201</v>
      </c>
      <c r="N237" t="s">
        <v>1201</v>
      </c>
      <c r="O237" t="s">
        <v>1201</v>
      </c>
      <c r="P237" t="s">
        <v>1201</v>
      </c>
      <c r="S237" s="5" t="str">
        <f t="shared" si="3"/>
        <v/>
      </c>
    </row>
    <row r="238" spans="1:19" x14ac:dyDescent="0.35">
      <c r="A238">
        <v>2</v>
      </c>
      <c r="C238" t="s">
        <v>76</v>
      </c>
      <c r="D238">
        <v>2</v>
      </c>
      <c r="E238">
        <v>119</v>
      </c>
      <c r="F238" t="s">
        <v>457</v>
      </c>
      <c r="H238" t="s">
        <v>458</v>
      </c>
      <c r="N238" t="s">
        <v>456</v>
      </c>
      <c r="O238" t="s">
        <v>1202</v>
      </c>
      <c r="P238" t="s">
        <v>232</v>
      </c>
      <c r="S238" s="5" t="str">
        <f t="shared" si="3"/>
        <v>With Mulder trapped in a car by a seemingly deranged man, Scully races to determine if the man is suffering from a deadly illnessâ€”and if Mulder is in danger of becoming the next victim of a government virus.</v>
      </c>
    </row>
    <row r="239" spans="1:19" x14ac:dyDescent="0.35">
      <c r="A239">
        <v>3</v>
      </c>
      <c r="C239" t="s">
        <v>1203</v>
      </c>
      <c r="D239" t="s">
        <v>1203</v>
      </c>
      <c r="E239" t="s">
        <v>1203</v>
      </c>
      <c r="F239" t="s">
        <v>1203</v>
      </c>
      <c r="H239" t="s">
        <v>1203</v>
      </c>
      <c r="N239" t="s">
        <v>1203</v>
      </c>
      <c r="O239" t="s">
        <v>1203</v>
      </c>
      <c r="P239" t="s">
        <v>1203</v>
      </c>
      <c r="S239" s="5" t="str">
        <f t="shared" si="3"/>
        <v/>
      </c>
    </row>
    <row r="240" spans="1:19" x14ac:dyDescent="0.35">
      <c r="A240">
        <v>4</v>
      </c>
      <c r="C240" t="s">
        <v>10</v>
      </c>
      <c r="D240">
        <v>3</v>
      </c>
      <c r="E240">
        <v>120</v>
      </c>
      <c r="F240" t="s">
        <v>461</v>
      </c>
      <c r="H240" t="s">
        <v>462</v>
      </c>
      <c r="N240" t="s">
        <v>460</v>
      </c>
      <c r="O240" t="s">
        <v>1204</v>
      </c>
      <c r="P240" t="s">
        <v>10</v>
      </c>
      <c r="S240" s="5" t="str">
        <f t="shared" si="3"/>
        <v>Mulder goes in search of a ship that disappeared in the Bermuda Triangle in 1939. But when he gets on board, Mulder finds that heâ€”and all the passengers and crew (as well as some strangely familiar ones)â€”are still stuck in the past.</v>
      </c>
    </row>
    <row r="241" spans="1:19" x14ac:dyDescent="0.35">
      <c r="A241">
        <v>5</v>
      </c>
      <c r="C241" t="s">
        <v>1205</v>
      </c>
      <c r="D241" t="s">
        <v>1205</v>
      </c>
      <c r="E241" t="s">
        <v>1205</v>
      </c>
      <c r="F241" t="s">
        <v>1205</v>
      </c>
      <c r="H241" t="s">
        <v>1205</v>
      </c>
      <c r="N241" t="s">
        <v>1205</v>
      </c>
      <c r="O241" t="s">
        <v>1205</v>
      </c>
      <c r="P241" t="s">
        <v>1205</v>
      </c>
      <c r="S241" s="5" t="str">
        <f t="shared" si="3"/>
        <v/>
      </c>
    </row>
    <row r="242" spans="1:19" x14ac:dyDescent="0.35">
      <c r="A242">
        <v>6</v>
      </c>
      <c r="C242" t="s">
        <v>186</v>
      </c>
      <c r="D242">
        <v>4</v>
      </c>
      <c r="E242">
        <v>121</v>
      </c>
      <c r="F242" t="s">
        <v>465</v>
      </c>
      <c r="H242" t="s">
        <v>466</v>
      </c>
      <c r="N242" t="s">
        <v>464</v>
      </c>
      <c r="O242" t="s">
        <v>1206</v>
      </c>
      <c r="P242" t="s">
        <v>396</v>
      </c>
      <c r="S242" s="5" t="str">
        <f t="shared" si="3"/>
        <v>An anonymous tip finally brings Mulder and Scully to the mecca of all UFO loreâ€”Area 51. As the agents are accosted by suited personnel from the base, they witness the flight of a mysterious craft. In doing so, the lives of two of the men present are profoundlyâ€”and perhaps irrevocablyâ€”altered.</v>
      </c>
    </row>
    <row r="243" spans="1:19" x14ac:dyDescent="0.35">
      <c r="A243">
        <v>7</v>
      </c>
      <c r="C243" t="s">
        <v>1207</v>
      </c>
      <c r="D243" t="s">
        <v>1207</v>
      </c>
      <c r="E243" t="s">
        <v>1207</v>
      </c>
      <c r="F243" t="s">
        <v>1207</v>
      </c>
      <c r="H243" t="s">
        <v>1207</v>
      </c>
      <c r="N243" t="s">
        <v>1207</v>
      </c>
      <c r="O243" t="s">
        <v>1207</v>
      </c>
      <c r="P243" t="s">
        <v>1207</v>
      </c>
      <c r="S243" s="5" t="str">
        <f t="shared" si="3"/>
        <v/>
      </c>
    </row>
    <row r="244" spans="1:19" x14ac:dyDescent="0.35">
      <c r="A244">
        <v>8</v>
      </c>
      <c r="C244" t="s">
        <v>469</v>
      </c>
      <c r="D244">
        <v>5</v>
      </c>
      <c r="E244">
        <v>122</v>
      </c>
      <c r="F244" t="s">
        <v>470</v>
      </c>
      <c r="H244" t="s">
        <v>471</v>
      </c>
      <c r="N244" t="s">
        <v>468</v>
      </c>
      <c r="O244" t="s">
        <v>1208</v>
      </c>
      <c r="P244" t="s">
        <v>396</v>
      </c>
      <c r="S244" s="5" t="str">
        <f t="shared" si="3"/>
        <v>Scully begins to suspect that her partner's strange behavior is more than it appears to be, while Mulder fights to return his life to normal before it's too late.</v>
      </c>
    </row>
    <row r="245" spans="1:19" x14ac:dyDescent="0.35">
      <c r="A245">
        <v>9</v>
      </c>
      <c r="C245" t="s">
        <v>1209</v>
      </c>
      <c r="D245" t="s">
        <v>1209</v>
      </c>
      <c r="E245" t="s">
        <v>1209</v>
      </c>
      <c r="F245" t="s">
        <v>1209</v>
      </c>
      <c r="H245" t="s">
        <v>1209</v>
      </c>
      <c r="N245" t="s">
        <v>1209</v>
      </c>
      <c r="O245" t="s">
        <v>1209</v>
      </c>
      <c r="P245" t="s">
        <v>1209</v>
      </c>
      <c r="S245" s="5" t="str">
        <f t="shared" si="3"/>
        <v/>
      </c>
    </row>
    <row r="246" spans="1:19" x14ac:dyDescent="0.35">
      <c r="A246">
        <v>10</v>
      </c>
      <c r="C246" t="s">
        <v>10</v>
      </c>
      <c r="D246">
        <v>6</v>
      </c>
      <c r="E246">
        <v>123</v>
      </c>
      <c r="F246" t="s">
        <v>474</v>
      </c>
      <c r="H246" t="s">
        <v>475</v>
      </c>
      <c r="N246" t="s">
        <v>473</v>
      </c>
      <c r="O246" t="s">
        <v>1210</v>
      </c>
      <c r="P246" t="s">
        <v>10</v>
      </c>
      <c r="S246" s="5" t="str">
        <f t="shared" si="3"/>
        <v>On Christmas Eve, Mulder convinces Scully to put aside her gift wrapping and stake out a reputed haunted house. But they discover a pair of lovelorn spectres, Maurice and Lyda, living inside the house who are determined to prove how lonely the holidays can be.</v>
      </c>
    </row>
    <row r="247" spans="1:19" x14ac:dyDescent="0.35">
      <c r="A247">
        <v>11</v>
      </c>
      <c r="C247" t="s">
        <v>1211</v>
      </c>
      <c r="D247" t="s">
        <v>1211</v>
      </c>
      <c r="E247" t="s">
        <v>1211</v>
      </c>
      <c r="F247" t="s">
        <v>1211</v>
      </c>
      <c r="H247" t="s">
        <v>1211</v>
      </c>
      <c r="N247" t="s">
        <v>1211</v>
      </c>
      <c r="O247" t="s">
        <v>1211</v>
      </c>
      <c r="P247" t="s">
        <v>1211</v>
      </c>
      <c r="S247" s="5" t="str">
        <f t="shared" si="3"/>
        <v/>
      </c>
    </row>
    <row r="248" spans="1:19" x14ac:dyDescent="0.35">
      <c r="A248">
        <v>12</v>
      </c>
      <c r="C248" t="s">
        <v>76</v>
      </c>
      <c r="D248">
        <v>7</v>
      </c>
      <c r="E248">
        <v>124</v>
      </c>
      <c r="F248" t="s">
        <v>479</v>
      </c>
      <c r="H248" t="s">
        <v>480</v>
      </c>
      <c r="N248" t="s">
        <v>477</v>
      </c>
      <c r="O248" t="s">
        <v>1212</v>
      </c>
      <c r="P248" t="s">
        <v>478</v>
      </c>
      <c r="S248" s="5" t="str">
        <f t="shared" si="3"/>
        <v>When a mother is accused of killing her unborn child, Mulder and Scully discover that the father, Wayne, has his own secrets - and he's not the only one.</v>
      </c>
    </row>
    <row r="249" spans="1:19" x14ac:dyDescent="0.35">
      <c r="A249">
        <v>13</v>
      </c>
      <c r="C249" t="s">
        <v>1213</v>
      </c>
      <c r="D249" t="s">
        <v>1213</v>
      </c>
      <c r="E249" t="s">
        <v>1213</v>
      </c>
      <c r="F249" t="s">
        <v>1213</v>
      </c>
      <c r="H249" t="s">
        <v>1213</v>
      </c>
      <c r="N249" t="s">
        <v>1213</v>
      </c>
      <c r="O249" t="s">
        <v>1213</v>
      </c>
      <c r="P249" t="s">
        <v>1213</v>
      </c>
      <c r="S249" s="5" t="str">
        <f t="shared" si="3"/>
        <v/>
      </c>
    </row>
    <row r="250" spans="1:19" x14ac:dyDescent="0.35">
      <c r="A250">
        <v>14</v>
      </c>
      <c r="C250" t="s">
        <v>186</v>
      </c>
      <c r="D250">
        <v>8</v>
      </c>
      <c r="E250">
        <v>125</v>
      </c>
      <c r="F250" t="s">
        <v>484</v>
      </c>
      <c r="H250" t="s">
        <v>485</v>
      </c>
      <c r="N250" t="s">
        <v>482</v>
      </c>
      <c r="O250" t="s">
        <v>1214</v>
      </c>
      <c r="P250" t="s">
        <v>483</v>
      </c>
      <c r="S250" s="5" t="str">
        <f t="shared" si="3"/>
        <v>In a small town plagued by drought, Mulder and Scully come upon a man who claims to be able to control the weatherâ€”at a hefty profit. Yet the agents discover a force of nature at work even more powerful than the weather, and just as unpredictable.</v>
      </c>
    </row>
    <row r="251" spans="1:19" x14ac:dyDescent="0.35">
      <c r="A251">
        <v>15</v>
      </c>
      <c r="C251" t="s">
        <v>1215</v>
      </c>
      <c r="D251" t="s">
        <v>1215</v>
      </c>
      <c r="E251" t="s">
        <v>1215</v>
      </c>
      <c r="F251" t="s">
        <v>1215</v>
      </c>
      <c r="H251" t="s">
        <v>1215</v>
      </c>
      <c r="N251" t="s">
        <v>1215</v>
      </c>
      <c r="O251" t="s">
        <v>1215</v>
      </c>
      <c r="P251" t="s">
        <v>1215</v>
      </c>
      <c r="S251" s="5" t="str">
        <f t="shared" si="3"/>
        <v/>
      </c>
    </row>
    <row r="252" spans="1:19" x14ac:dyDescent="0.35">
      <c r="A252">
        <v>16</v>
      </c>
      <c r="C252" t="s">
        <v>15</v>
      </c>
      <c r="D252">
        <v>9</v>
      </c>
      <c r="E252">
        <v>126</v>
      </c>
      <c r="F252" t="s">
        <v>488</v>
      </c>
      <c r="H252" t="s">
        <v>489</v>
      </c>
      <c r="N252" t="s">
        <v>487</v>
      </c>
      <c r="O252" t="s">
        <v>1216</v>
      </c>
      <c r="P252" t="s">
        <v>270</v>
      </c>
      <c r="S252" s="5" t="str">
        <f t="shared" si="3"/>
        <v>Assistant Director Walter Skinner is poisoned. Mulder and Scully have 24 hours to save him, but in order to do so, they must determine who wants him dead, and why.</v>
      </c>
    </row>
    <row r="253" spans="1:19" x14ac:dyDescent="0.35">
      <c r="A253">
        <v>17</v>
      </c>
      <c r="C253" t="s">
        <v>1217</v>
      </c>
      <c r="D253" t="s">
        <v>1217</v>
      </c>
      <c r="E253" t="s">
        <v>1217</v>
      </c>
      <c r="F253" t="s">
        <v>1217</v>
      </c>
      <c r="H253" t="s">
        <v>1217</v>
      </c>
      <c r="N253" t="s">
        <v>1217</v>
      </c>
      <c r="O253" t="s">
        <v>1217</v>
      </c>
      <c r="P253" t="s">
        <v>1217</v>
      </c>
      <c r="S253" s="5" t="str">
        <f t="shared" si="3"/>
        <v/>
      </c>
    </row>
    <row r="254" spans="1:19" x14ac:dyDescent="0.35">
      <c r="A254">
        <v>18</v>
      </c>
      <c r="C254" t="s">
        <v>469</v>
      </c>
      <c r="D254">
        <v>10</v>
      </c>
      <c r="E254">
        <v>127</v>
      </c>
      <c r="F254" t="s">
        <v>492</v>
      </c>
      <c r="H254" t="s">
        <v>493</v>
      </c>
      <c r="N254" t="s">
        <v>491</v>
      </c>
      <c r="O254" t="s">
        <v>1218</v>
      </c>
      <c r="P254" t="s">
        <v>232</v>
      </c>
      <c r="S254" s="5" t="str">
        <f t="shared" si="3"/>
        <v>Scully learns that she, but not Mulder, is being given a chance to prove her worth at the FBI, andâ€”paired with a new partnerâ€”she investigates a crime scene photographer with an uncanny knack for arriving just in time to see his victims' final moments. What she does not expect is for Death to play a role itself.</v>
      </c>
    </row>
    <row r="255" spans="1:19" x14ac:dyDescent="0.35">
      <c r="A255">
        <v>19</v>
      </c>
      <c r="C255" t="s">
        <v>1219</v>
      </c>
      <c r="D255" t="s">
        <v>1219</v>
      </c>
      <c r="E255" t="s">
        <v>1219</v>
      </c>
      <c r="F255" t="s">
        <v>1219</v>
      </c>
      <c r="H255" t="s">
        <v>1219</v>
      </c>
      <c r="N255" t="s">
        <v>1219</v>
      </c>
      <c r="O255" t="s">
        <v>1219</v>
      </c>
      <c r="P255" t="s">
        <v>1219</v>
      </c>
      <c r="S255" s="5" t="str">
        <f t="shared" si="3"/>
        <v/>
      </c>
    </row>
    <row r="256" spans="1:19" x14ac:dyDescent="0.35">
      <c r="A256">
        <v>20</v>
      </c>
      <c r="C256" t="s">
        <v>186</v>
      </c>
      <c r="D256">
        <v>11</v>
      </c>
      <c r="E256">
        <v>128</v>
      </c>
      <c r="F256" t="s">
        <v>496</v>
      </c>
      <c r="H256" t="s">
        <v>497</v>
      </c>
      <c r="N256" t="s">
        <v>495</v>
      </c>
      <c r="O256" t="s">
        <v>1220</v>
      </c>
      <c r="P256" t="s">
        <v>417</v>
      </c>
      <c r="S256" s="5" t="str">
        <f t="shared" si="3"/>
        <v>When Cassandra Spender is returned, Mulder, Scully and Agent Spender find themselves facing the exposure of the conspiracy involving extraterrestrials; while the worried Syndicate take drastic evasive measures.</v>
      </c>
    </row>
    <row r="257" spans="1:19" x14ac:dyDescent="0.35">
      <c r="A257">
        <v>21</v>
      </c>
      <c r="C257" t="s">
        <v>1221</v>
      </c>
      <c r="D257" t="s">
        <v>1221</v>
      </c>
      <c r="E257" t="s">
        <v>1221</v>
      </c>
      <c r="F257" t="s">
        <v>1221</v>
      </c>
      <c r="H257" t="s">
        <v>1221</v>
      </c>
      <c r="N257" t="s">
        <v>1221</v>
      </c>
      <c r="O257" t="s">
        <v>1221</v>
      </c>
      <c r="P257" t="s">
        <v>1221</v>
      </c>
      <c r="S257" s="5" t="str">
        <f t="shared" si="3"/>
        <v/>
      </c>
    </row>
    <row r="258" spans="1:19" x14ac:dyDescent="0.35">
      <c r="A258">
        <v>22</v>
      </c>
      <c r="C258" t="s">
        <v>76</v>
      </c>
      <c r="D258">
        <v>12</v>
      </c>
      <c r="E258">
        <v>129</v>
      </c>
      <c r="F258" t="s">
        <v>500</v>
      </c>
      <c r="H258" t="s">
        <v>501</v>
      </c>
      <c r="N258" t="s">
        <v>499</v>
      </c>
      <c r="O258" t="s">
        <v>1222</v>
      </c>
      <c r="P258" t="s">
        <v>417</v>
      </c>
      <c r="S258" s="5" t="str">
        <f t="shared" ref="S258:S321" si="4">IF(ISNUMBER(D258)=TRUE,D259,"")</f>
        <v>While Cassandra reveals the truth about the alien conspiracy to Mulder, her ex-husbandâ€”Cigarette Smoking Manâ€”does the same to Agent Spender in an effort to convince him to work with the conspiracy. As events force the Syndicate to expedite its ultimate plans, Mulder and Scully scramble to stop them.</v>
      </c>
    </row>
    <row r="259" spans="1:19" x14ac:dyDescent="0.35">
      <c r="A259">
        <v>23</v>
      </c>
      <c r="C259" t="s">
        <v>1223</v>
      </c>
      <c r="D259" t="s">
        <v>1223</v>
      </c>
      <c r="E259" t="s">
        <v>1223</v>
      </c>
      <c r="F259" t="s">
        <v>1223</v>
      </c>
      <c r="H259" t="s">
        <v>1223</v>
      </c>
      <c r="N259" t="s">
        <v>1223</v>
      </c>
      <c r="O259" t="s">
        <v>1223</v>
      </c>
      <c r="P259" t="s">
        <v>1223</v>
      </c>
      <c r="S259" s="5" t="str">
        <f t="shared" si="4"/>
        <v/>
      </c>
    </row>
    <row r="260" spans="1:19" x14ac:dyDescent="0.35">
      <c r="A260">
        <v>24</v>
      </c>
      <c r="C260" t="s">
        <v>76</v>
      </c>
      <c r="D260">
        <v>13</v>
      </c>
      <c r="E260">
        <v>130</v>
      </c>
      <c r="F260" t="s">
        <v>504</v>
      </c>
      <c r="H260" t="s">
        <v>505</v>
      </c>
      <c r="N260" t="s">
        <v>503</v>
      </c>
      <c r="O260" t="s">
        <v>1224</v>
      </c>
      <c r="P260" t="s">
        <v>478</v>
      </c>
      <c r="S260" s="5" t="str">
        <f t="shared" si="4"/>
        <v>Mulder and Scully are looking forward to cases again. Instead, Arthur Dales, now living in a Florida trailer park, calls the agents for help when a neighboring family disappears; and, with a hurricane approaching, Mulder and Scully find themselves trapped with a group of residents in a building where there is something in the water.</v>
      </c>
    </row>
    <row r="261" spans="1:19" x14ac:dyDescent="0.35">
      <c r="A261">
        <v>25</v>
      </c>
      <c r="C261" t="s">
        <v>1225</v>
      </c>
      <c r="D261" t="s">
        <v>1225</v>
      </c>
      <c r="E261" t="s">
        <v>1225</v>
      </c>
      <c r="F261" t="s">
        <v>1225</v>
      </c>
      <c r="H261" t="s">
        <v>1225</v>
      </c>
      <c r="N261" t="s">
        <v>1225</v>
      </c>
      <c r="O261" t="s">
        <v>1225</v>
      </c>
      <c r="P261" t="s">
        <v>1225</v>
      </c>
      <c r="S261" s="5" t="str">
        <f t="shared" si="4"/>
        <v/>
      </c>
    </row>
    <row r="262" spans="1:19" x14ac:dyDescent="0.35">
      <c r="A262">
        <v>26</v>
      </c>
      <c r="C262" t="s">
        <v>186</v>
      </c>
      <c r="D262">
        <v>14</v>
      </c>
      <c r="E262">
        <v>131</v>
      </c>
      <c r="F262" t="s">
        <v>509</v>
      </c>
      <c r="H262" t="s">
        <v>510</v>
      </c>
      <c r="N262" t="s">
        <v>507</v>
      </c>
      <c r="O262" t="s">
        <v>1226</v>
      </c>
      <c r="P262" t="s">
        <v>508</v>
      </c>
      <c r="S262" s="5" t="str">
        <f t="shared" si="4"/>
        <v>The world is trapped in a time loop, and only one woman seems to know. Each day the events that happen differ slightly; "free will", as Mulder calls it. A bank robbery is committed over and over again until they can stop the eventual bombing of the place from occurring.</v>
      </c>
    </row>
    <row r="263" spans="1:19" x14ac:dyDescent="0.35">
      <c r="A263">
        <v>27</v>
      </c>
      <c r="C263" t="s">
        <v>1227</v>
      </c>
      <c r="D263" t="s">
        <v>1227</v>
      </c>
      <c r="E263" t="s">
        <v>1227</v>
      </c>
      <c r="F263" t="s">
        <v>1227</v>
      </c>
      <c r="H263" t="s">
        <v>1227</v>
      </c>
      <c r="N263" t="s">
        <v>1227</v>
      </c>
      <c r="O263" t="s">
        <v>1227</v>
      </c>
      <c r="P263" t="s">
        <v>1227</v>
      </c>
      <c r="S263" s="5" t="str">
        <f t="shared" si="4"/>
        <v/>
      </c>
    </row>
    <row r="264" spans="1:19" x14ac:dyDescent="0.35">
      <c r="A264">
        <v>28</v>
      </c>
      <c r="C264" t="s">
        <v>469</v>
      </c>
      <c r="D264">
        <v>15</v>
      </c>
      <c r="E264">
        <v>132</v>
      </c>
      <c r="F264" t="s">
        <v>514</v>
      </c>
      <c r="H264" t="s">
        <v>515</v>
      </c>
      <c r="N264" t="s">
        <v>512</v>
      </c>
      <c r="O264" t="s">
        <v>1228</v>
      </c>
      <c r="P264" t="s">
        <v>513</v>
      </c>
      <c r="S264" s="5" t="str">
        <f t="shared" si="4"/>
        <v>Several disappearances at an idyllic planned community lead Mulder and Scully to go undercover as a married couple. However, they soon discover that the president of the homeowners' association takes the community covenants and regulations more seriously than they could have imagined.</v>
      </c>
    </row>
    <row r="265" spans="1:19" x14ac:dyDescent="0.35">
      <c r="A265">
        <v>29</v>
      </c>
      <c r="C265" t="s">
        <v>1229</v>
      </c>
      <c r="D265" t="s">
        <v>1229</v>
      </c>
      <c r="E265" t="s">
        <v>1229</v>
      </c>
      <c r="F265" t="s">
        <v>1229</v>
      </c>
      <c r="H265" t="s">
        <v>1229</v>
      </c>
      <c r="N265" t="s">
        <v>1229</v>
      </c>
      <c r="O265" t="s">
        <v>1229</v>
      </c>
      <c r="P265" t="s">
        <v>1229</v>
      </c>
      <c r="S265" s="5" t="str">
        <f t="shared" si="4"/>
        <v/>
      </c>
    </row>
    <row r="266" spans="1:19" x14ac:dyDescent="0.35">
      <c r="A266">
        <v>30</v>
      </c>
      <c r="C266" t="s">
        <v>518</v>
      </c>
      <c r="D266">
        <v>16</v>
      </c>
      <c r="E266">
        <v>133</v>
      </c>
      <c r="F266" t="s">
        <v>519</v>
      </c>
      <c r="H266" t="s">
        <v>520</v>
      </c>
      <c r="N266" t="s">
        <v>517</v>
      </c>
      <c r="O266" t="s">
        <v>1230</v>
      </c>
      <c r="P266" t="s">
        <v>483</v>
      </c>
      <c r="S266" s="5" t="str">
        <f t="shared" si="4"/>
        <v>An Asian dog, called the Wanshang Dhole, thought to be extinct is blamed for several killings. Mulder and Scully join an obstinate Sheriff, a seemingly eccentric hunter, and a reclusive canine expert to find it. However, there is more mystery to the expert than meets the eye.</v>
      </c>
    </row>
    <row r="267" spans="1:19" x14ac:dyDescent="0.35">
      <c r="A267">
        <v>31</v>
      </c>
      <c r="C267" t="s">
        <v>1231</v>
      </c>
      <c r="D267" t="s">
        <v>1231</v>
      </c>
      <c r="E267" t="s">
        <v>1231</v>
      </c>
      <c r="F267" t="s">
        <v>1231</v>
      </c>
      <c r="H267" t="s">
        <v>1231</v>
      </c>
      <c r="N267" t="s">
        <v>1231</v>
      </c>
      <c r="O267" t="s">
        <v>1231</v>
      </c>
      <c r="P267" t="s">
        <v>1231</v>
      </c>
      <c r="S267" s="5" t="str">
        <f t="shared" si="4"/>
        <v/>
      </c>
    </row>
    <row r="268" spans="1:19" x14ac:dyDescent="0.35">
      <c r="A268">
        <v>32</v>
      </c>
      <c r="C268" t="s">
        <v>76</v>
      </c>
      <c r="D268">
        <v>17</v>
      </c>
      <c r="E268">
        <v>134</v>
      </c>
      <c r="F268" t="s">
        <v>524</v>
      </c>
      <c r="H268" t="s">
        <v>525</v>
      </c>
      <c r="N268" t="s">
        <v>522</v>
      </c>
      <c r="O268" t="s">
        <v>1232</v>
      </c>
      <c r="P268" t="s">
        <v>523</v>
      </c>
      <c r="S268" s="5" t="str">
        <f t="shared" si="4"/>
        <v>After a prison camp is destroyed by a tornado, an escaped inmate is suspected of killing the warden. As the inmate hunts down his old girlfriend, he finds out where his child is and attempts to take him back. Mulder and Scully set out to find him and discover that he has the ability to pass through conductive materials.</v>
      </c>
    </row>
    <row r="269" spans="1:19" x14ac:dyDescent="0.35">
      <c r="A269">
        <v>33</v>
      </c>
      <c r="C269" t="s">
        <v>1233</v>
      </c>
      <c r="D269" t="s">
        <v>1233</v>
      </c>
      <c r="E269" t="s">
        <v>1233</v>
      </c>
      <c r="F269" t="s">
        <v>1233</v>
      </c>
      <c r="H269" t="s">
        <v>1233</v>
      </c>
      <c r="N269" t="s">
        <v>1233</v>
      </c>
      <c r="O269" t="s">
        <v>1233</v>
      </c>
      <c r="P269" t="s">
        <v>1233</v>
      </c>
      <c r="S269" s="5" t="str">
        <f t="shared" si="4"/>
        <v/>
      </c>
    </row>
    <row r="270" spans="1:19" x14ac:dyDescent="0.35">
      <c r="A270">
        <v>34</v>
      </c>
      <c r="C270" t="s">
        <v>186</v>
      </c>
      <c r="D270">
        <v>18</v>
      </c>
      <c r="E270">
        <v>135</v>
      </c>
      <c r="F270" t="s">
        <v>529</v>
      </c>
      <c r="H270" t="s">
        <v>530</v>
      </c>
      <c r="N270" t="s">
        <v>527</v>
      </c>
      <c r="O270" t="s">
        <v>1234</v>
      </c>
      <c r="P270" t="s">
        <v>528</v>
      </c>
      <c r="S270" s="5" t="str">
        <f t="shared" si="4"/>
        <v>A series of murders takes place where the heart has been removed from the victims. A writer that lives next door to Mulder is writing a novel about the murders before they actually happen. Scully finds herself confused and drawn to the writer, who has a romantic interest in her.</v>
      </c>
    </row>
    <row r="271" spans="1:19" x14ac:dyDescent="0.35">
      <c r="A271">
        <v>35</v>
      </c>
      <c r="C271" t="s">
        <v>1235</v>
      </c>
      <c r="D271" t="s">
        <v>1235</v>
      </c>
      <c r="E271" t="s">
        <v>1235</v>
      </c>
      <c r="F271" t="s">
        <v>1235</v>
      </c>
      <c r="H271" t="s">
        <v>1235</v>
      </c>
      <c r="N271" t="s">
        <v>1235</v>
      </c>
      <c r="O271" t="s">
        <v>1235</v>
      </c>
      <c r="P271" t="s">
        <v>1235</v>
      </c>
      <c r="S271" s="5" t="str">
        <f t="shared" si="4"/>
        <v/>
      </c>
    </row>
    <row r="272" spans="1:19" x14ac:dyDescent="0.35">
      <c r="A272">
        <v>36</v>
      </c>
      <c r="C272" t="s">
        <v>533</v>
      </c>
      <c r="D272">
        <v>19</v>
      </c>
      <c r="E272">
        <v>136</v>
      </c>
      <c r="F272" t="s">
        <v>534</v>
      </c>
      <c r="H272" t="s">
        <v>535</v>
      </c>
      <c r="N272" t="s">
        <v>532</v>
      </c>
      <c r="O272" t="s">
        <v>1236</v>
      </c>
      <c r="P272" t="s">
        <v>533</v>
      </c>
      <c r="S272" s="5" t="str">
        <f t="shared" si="4"/>
        <v>While working in Roswell, New Mexico in 1947, a young cop, Arthur Dales (the brother of the Arthur Dales who started the X-Files) stumbles across a black baseball player Josh Exley who is actually an alien with a love of the game hiding among humans.</v>
      </c>
    </row>
    <row r="273" spans="1:19" x14ac:dyDescent="0.35">
      <c r="A273">
        <v>37</v>
      </c>
      <c r="C273" t="s">
        <v>1237</v>
      </c>
      <c r="D273" t="s">
        <v>1237</v>
      </c>
      <c r="E273" t="s">
        <v>1237</v>
      </c>
      <c r="F273" t="s">
        <v>1237</v>
      </c>
      <c r="H273" t="s">
        <v>1237</v>
      </c>
      <c r="N273" t="s">
        <v>1237</v>
      </c>
      <c r="O273" t="s">
        <v>1237</v>
      </c>
      <c r="P273" t="s">
        <v>1237</v>
      </c>
      <c r="S273" s="5" t="str">
        <f t="shared" si="4"/>
        <v/>
      </c>
    </row>
    <row r="274" spans="1:19" x14ac:dyDescent="0.35">
      <c r="A274">
        <v>38</v>
      </c>
      <c r="C274" t="s">
        <v>538</v>
      </c>
      <c r="D274">
        <v>20</v>
      </c>
      <c r="E274">
        <v>137</v>
      </c>
      <c r="F274" t="s">
        <v>539</v>
      </c>
      <c r="H274" t="s">
        <v>540</v>
      </c>
      <c r="N274" t="s">
        <v>537</v>
      </c>
      <c r="O274" t="s">
        <v>1238</v>
      </c>
      <c r="P274" t="s">
        <v>508</v>
      </c>
      <c r="S274" s="5" t="str">
        <f t="shared" si="4"/>
        <v>While at a conference in Las Vegas, The Lone Gunmen run into the enigmatic Susanne Modeski. After deceiving Scully into joining them, the trio soon find out that Susanne's fiancÃ© is planning to use her new brainwashing drug for political assassinations.</v>
      </c>
    </row>
    <row r="275" spans="1:19" x14ac:dyDescent="0.35">
      <c r="A275">
        <v>39</v>
      </c>
      <c r="C275" t="s">
        <v>1239</v>
      </c>
      <c r="D275" t="s">
        <v>1239</v>
      </c>
      <c r="E275" t="s">
        <v>1239</v>
      </c>
      <c r="F275" t="s">
        <v>1239</v>
      </c>
      <c r="H275" t="s">
        <v>1239</v>
      </c>
      <c r="N275" t="s">
        <v>1239</v>
      </c>
      <c r="O275" t="s">
        <v>1239</v>
      </c>
      <c r="P275" t="s">
        <v>1239</v>
      </c>
      <c r="S275" s="5" t="str">
        <f t="shared" si="4"/>
        <v/>
      </c>
    </row>
    <row r="276" spans="1:19" x14ac:dyDescent="0.35">
      <c r="A276">
        <v>40</v>
      </c>
      <c r="C276" t="s">
        <v>186</v>
      </c>
      <c r="D276">
        <v>21</v>
      </c>
      <c r="E276">
        <v>138</v>
      </c>
      <c r="F276" t="s">
        <v>544</v>
      </c>
      <c r="H276" t="s">
        <v>545</v>
      </c>
      <c r="N276" t="s">
        <v>542</v>
      </c>
      <c r="O276" t="s">
        <v>1240</v>
      </c>
      <c r="P276" t="s">
        <v>543</v>
      </c>
      <c r="S276" s="5" t="str">
        <f t="shared" si="4"/>
        <v>The skeletonized remains of a young couple are found in the fields of North Carolina. When Mulder and Scully go to investigate, they find that a giant fungal life form releases an LSD-like drug into the air with spores, and then slowly digests its victims. Mulder and Scully fall into its trap and are not sure of what is reality and what is fantasy.</v>
      </c>
    </row>
    <row r="277" spans="1:19" x14ac:dyDescent="0.35">
      <c r="A277">
        <v>41</v>
      </c>
      <c r="C277" t="s">
        <v>1241</v>
      </c>
      <c r="D277" t="s">
        <v>1241</v>
      </c>
      <c r="E277" t="s">
        <v>1241</v>
      </c>
      <c r="F277" t="s">
        <v>1241</v>
      </c>
      <c r="H277" t="s">
        <v>1241</v>
      </c>
      <c r="N277" t="s">
        <v>1241</v>
      </c>
      <c r="O277" t="s">
        <v>1241</v>
      </c>
      <c r="P277" t="s">
        <v>1241</v>
      </c>
      <c r="S277" s="5" t="str">
        <f t="shared" si="4"/>
        <v/>
      </c>
    </row>
    <row r="278" spans="1:19" x14ac:dyDescent="0.35">
      <c r="A278">
        <v>42</v>
      </c>
      <c r="C278" t="s">
        <v>76</v>
      </c>
      <c r="D278">
        <v>22</v>
      </c>
      <c r="E278">
        <v>139</v>
      </c>
      <c r="F278" t="s">
        <v>548</v>
      </c>
      <c r="H278" t="s">
        <v>549</v>
      </c>
      <c r="N278" t="s">
        <v>547</v>
      </c>
      <c r="O278" t="s">
        <v>1242</v>
      </c>
      <c r="P278" t="s">
        <v>417</v>
      </c>
      <c r="S278" s="5" t="str">
        <f t="shared" si="4"/>
        <v>Mulder believes that metallic objects discovered in Africa are proof that life originated elsewhere in the universe. Skinner, now in contact with Alex Krycek and Diana Fowley, begins monitoring Mulder and Scully on the case. Mulder, due to the apparent influence of the artifact, falls mentally ill, which leads to Scully traveling to Africa alone.</v>
      </c>
    </row>
    <row r="279" spans="1:19" x14ac:dyDescent="0.35">
      <c r="A279">
        <v>43</v>
      </c>
      <c r="C279" t="s">
        <v>1243</v>
      </c>
      <c r="D279" t="s">
        <v>1243</v>
      </c>
      <c r="E279" t="s">
        <v>1243</v>
      </c>
      <c r="F279" t="s">
        <v>1243</v>
      </c>
      <c r="H279" t="s">
        <v>1243</v>
      </c>
      <c r="N279" t="s">
        <v>1243</v>
      </c>
      <c r="O279" t="s">
        <v>1243</v>
      </c>
      <c r="P279" t="s">
        <v>1243</v>
      </c>
      <c r="S279" s="5" t="str">
        <f t="shared" si="4"/>
        <v/>
      </c>
    </row>
    <row r="280" spans="1:19" x14ac:dyDescent="0.35">
      <c r="A280">
        <v>0</v>
      </c>
      <c r="C280" t="s">
        <v>186</v>
      </c>
      <c r="D280">
        <v>1</v>
      </c>
      <c r="E280">
        <v>140</v>
      </c>
      <c r="F280" t="s">
        <v>552</v>
      </c>
      <c r="K280" t="s">
        <v>553</v>
      </c>
      <c r="N280" t="s">
        <v>551</v>
      </c>
      <c r="O280" t="s">
        <v>1244</v>
      </c>
      <c r="P280" t="s">
        <v>10</v>
      </c>
      <c r="S280" s="5" t="str">
        <f t="shared" si="4"/>
        <v>Walter Skinner and Michael Kritschgau work desperately to attempt to discover what is wrong with Fox Mulder, who is imprisoned by his own frenetic brain activity, but they are unaware of Agent Diana Fowley's duplicity. In the meanwhile, Dana Scully is hunting for an ancient artifact in Africa.</v>
      </c>
    </row>
    <row r="281" spans="1:19" x14ac:dyDescent="0.35">
      <c r="A281">
        <v>1</v>
      </c>
      <c r="C281" t="s">
        <v>1245</v>
      </c>
      <c r="D281" t="s">
        <v>1245</v>
      </c>
      <c r="E281" t="s">
        <v>1245</v>
      </c>
      <c r="F281" t="s">
        <v>1245</v>
      </c>
      <c r="K281" t="s">
        <v>1245</v>
      </c>
      <c r="N281" t="s">
        <v>1245</v>
      </c>
      <c r="O281" t="s">
        <v>1245</v>
      </c>
      <c r="P281" t="s">
        <v>1245</v>
      </c>
      <c r="S281" s="5" t="str">
        <f t="shared" si="4"/>
        <v/>
      </c>
    </row>
    <row r="282" spans="1:19" x14ac:dyDescent="0.35">
      <c r="A282">
        <v>2</v>
      </c>
      <c r="C282" t="s">
        <v>469</v>
      </c>
      <c r="D282">
        <v>2</v>
      </c>
      <c r="E282">
        <v>141</v>
      </c>
      <c r="F282" t="s">
        <v>557</v>
      </c>
      <c r="K282" t="s">
        <v>558</v>
      </c>
      <c r="N282" t="s">
        <v>555</v>
      </c>
      <c r="O282" t="s">
        <v>1246</v>
      </c>
      <c r="P282" t="s">
        <v>556</v>
      </c>
      <c r="S282" s="5" t="str">
        <f t="shared" si="4"/>
        <v>Returning to Washington to find Mulder gone, Scully joins Kritschgau and Skinnerâ€”who is still being forced into betrayal by Alex Krycekâ€”to find her partner. However, the Cigarette Smoking Man has taken Mulder to a place where all his problems are gone and Fowley is forced to make a choice about her loyalties.</v>
      </c>
    </row>
    <row r="283" spans="1:19" x14ac:dyDescent="0.35">
      <c r="A283">
        <v>3</v>
      </c>
      <c r="C283" t="s">
        <v>1247</v>
      </c>
      <c r="D283" t="s">
        <v>1247</v>
      </c>
      <c r="E283" t="s">
        <v>1247</v>
      </c>
      <c r="F283" t="s">
        <v>1247</v>
      </c>
      <c r="K283" t="s">
        <v>1247</v>
      </c>
      <c r="N283" t="s">
        <v>1247</v>
      </c>
      <c r="O283" t="s">
        <v>1247</v>
      </c>
      <c r="P283" t="s">
        <v>1247</v>
      </c>
      <c r="S283" s="5" t="str">
        <f t="shared" si="4"/>
        <v/>
      </c>
    </row>
    <row r="284" spans="1:19" x14ac:dyDescent="0.35">
      <c r="A284">
        <v>4</v>
      </c>
      <c r="C284" t="s">
        <v>186</v>
      </c>
      <c r="D284">
        <v>3</v>
      </c>
      <c r="E284">
        <v>142</v>
      </c>
      <c r="F284" t="s">
        <v>561</v>
      </c>
      <c r="K284" t="s">
        <v>562</v>
      </c>
      <c r="N284" t="s">
        <v>560</v>
      </c>
      <c r="O284" t="s">
        <v>1248</v>
      </c>
      <c r="P284" t="s">
        <v>232</v>
      </c>
      <c r="S284" s="5" t="str">
        <f t="shared" si="4"/>
        <v>In an episode told from the point-of-view of the "monster", a fast-food employee with unusual cravings becomes the focus of an FBI investigation. The victims appear with no brain and a suction hole in the forehead.</v>
      </c>
    </row>
    <row r="285" spans="1:19" x14ac:dyDescent="0.35">
      <c r="A285">
        <v>5</v>
      </c>
      <c r="C285" t="s">
        <v>1249</v>
      </c>
      <c r="D285" t="s">
        <v>1249</v>
      </c>
      <c r="E285" t="s">
        <v>1249</v>
      </c>
      <c r="F285" t="s">
        <v>1249</v>
      </c>
      <c r="K285" t="s">
        <v>1249</v>
      </c>
      <c r="N285" t="s">
        <v>1249</v>
      </c>
      <c r="O285" t="s">
        <v>1249</v>
      </c>
      <c r="P285" t="s">
        <v>1249</v>
      </c>
      <c r="S285" s="5" t="str">
        <f t="shared" si="4"/>
        <v/>
      </c>
    </row>
    <row r="286" spans="1:19" x14ac:dyDescent="0.35">
      <c r="A286">
        <v>6</v>
      </c>
      <c r="C286" t="s">
        <v>565</v>
      </c>
      <c r="D286">
        <v>4</v>
      </c>
      <c r="E286">
        <v>143</v>
      </c>
      <c r="F286" t="s">
        <v>567</v>
      </c>
      <c r="K286" t="s">
        <v>568</v>
      </c>
      <c r="N286" t="s">
        <v>564</v>
      </c>
      <c r="O286" t="s">
        <v>1250</v>
      </c>
      <c r="P286" t="s">
        <v>566</v>
      </c>
      <c r="S286" s="5" t="str">
        <f t="shared" si="4"/>
        <v>An associate of the Millennium Group, which believes the apocalypse will happen on the new year of 2000, resurrects the dead for use in the bringing about of the apocalypse, and Mulder and Scully have to ask the help of criminal profiler Frank Black, a man who has former experience with the shadowy group.</v>
      </c>
    </row>
    <row r="287" spans="1:19" x14ac:dyDescent="0.35">
      <c r="A287">
        <v>7</v>
      </c>
      <c r="C287" t="s">
        <v>1251</v>
      </c>
      <c r="D287" t="s">
        <v>1251</v>
      </c>
      <c r="E287" t="s">
        <v>1251</v>
      </c>
      <c r="F287" t="s">
        <v>1251</v>
      </c>
      <c r="K287" t="s">
        <v>1251</v>
      </c>
      <c r="N287" t="s">
        <v>1251</v>
      </c>
      <c r="O287" t="s">
        <v>1251</v>
      </c>
      <c r="P287" t="s">
        <v>1251</v>
      </c>
      <c r="S287" s="5" t="str">
        <f t="shared" si="4"/>
        <v/>
      </c>
    </row>
    <row r="288" spans="1:19" x14ac:dyDescent="0.35">
      <c r="A288">
        <v>8</v>
      </c>
      <c r="C288" t="s">
        <v>571</v>
      </c>
      <c r="D288">
        <v>5</v>
      </c>
      <c r="E288">
        <v>144</v>
      </c>
      <c r="F288" t="s">
        <v>572</v>
      </c>
      <c r="K288" t="s">
        <v>573</v>
      </c>
      <c r="N288" t="s">
        <v>570</v>
      </c>
      <c r="O288" t="s">
        <v>1252</v>
      </c>
      <c r="P288" t="s">
        <v>478</v>
      </c>
      <c r="S288" s="5" t="str">
        <f t="shared" si="4"/>
        <v>When a school student becomes the prime suspect in the bizarre murder of a police officer, Mulder and Scully are sent to investigate. They discover that the boy and a couple of friends have been playing with the ability to accelerate their movements to a frequency the human eye can't perceive.</v>
      </c>
    </row>
    <row r="289" spans="1:19" x14ac:dyDescent="0.35">
      <c r="A289">
        <v>9</v>
      </c>
      <c r="C289" t="s">
        <v>1253</v>
      </c>
      <c r="D289" t="s">
        <v>1253</v>
      </c>
      <c r="E289" t="s">
        <v>1253</v>
      </c>
      <c r="F289" t="s">
        <v>1253</v>
      </c>
      <c r="K289" t="s">
        <v>1253</v>
      </c>
      <c r="N289" t="s">
        <v>1253</v>
      </c>
      <c r="O289" t="s">
        <v>1253</v>
      </c>
      <c r="P289" t="s">
        <v>1253</v>
      </c>
      <c r="S289" s="5" t="str">
        <f t="shared" si="4"/>
        <v/>
      </c>
    </row>
    <row r="290" spans="1:19" x14ac:dyDescent="0.35">
      <c r="A290">
        <v>10</v>
      </c>
      <c r="C290" t="s">
        <v>565</v>
      </c>
      <c r="D290">
        <v>6</v>
      </c>
      <c r="E290">
        <v>145</v>
      </c>
      <c r="F290" t="s">
        <v>576</v>
      </c>
      <c r="K290" t="s">
        <v>577</v>
      </c>
      <c r="N290" t="s">
        <v>575</v>
      </c>
      <c r="O290" t="s">
        <v>1254</v>
      </c>
      <c r="P290" t="s">
        <v>483</v>
      </c>
      <c r="S290" s="5" t="str">
        <f t="shared" si="4"/>
        <v>After being thrown off a building and surviving, Henry Weems, who appears to be the luckiest man in the world, attracts the attention of Mulder and Scully. But, if he is so lucky, why is he on the run from the mob, and why is everyone around him so unlucky?</v>
      </c>
    </row>
    <row r="291" spans="1:19" x14ac:dyDescent="0.35">
      <c r="A291">
        <v>11</v>
      </c>
      <c r="C291" t="s">
        <v>1255</v>
      </c>
      <c r="D291" t="s">
        <v>1255</v>
      </c>
      <c r="E291" t="s">
        <v>1255</v>
      </c>
      <c r="F291" t="s">
        <v>1255</v>
      </c>
      <c r="K291" t="s">
        <v>1255</v>
      </c>
      <c r="N291" t="s">
        <v>1255</v>
      </c>
      <c r="O291" t="s">
        <v>1255</v>
      </c>
      <c r="P291" t="s">
        <v>1255</v>
      </c>
      <c r="S291" s="5" t="str">
        <f t="shared" si="4"/>
        <v/>
      </c>
    </row>
    <row r="292" spans="1:19" x14ac:dyDescent="0.35">
      <c r="A292">
        <v>12</v>
      </c>
      <c r="C292" t="s">
        <v>76</v>
      </c>
      <c r="D292">
        <v>7</v>
      </c>
      <c r="E292">
        <v>146</v>
      </c>
      <c r="F292" t="s">
        <v>581</v>
      </c>
      <c r="K292" t="s">
        <v>582</v>
      </c>
      <c r="N292" t="s">
        <v>579</v>
      </c>
      <c r="O292" t="s">
        <v>1256</v>
      </c>
      <c r="P292" t="s">
        <v>580</v>
      </c>
      <c r="S292" s="5" t="str">
        <f t="shared" si="4"/>
        <v>Reverend Orison releases Donnie Pfaster, Scully's former kidnapper, as seen in the second season episode "Irresistible", from jail in the hopes of passing judgment on him. What he discovers instead is that he has released pure evil, and it's headed for Scully.</v>
      </c>
    </row>
    <row r="293" spans="1:19" x14ac:dyDescent="0.35">
      <c r="A293">
        <v>13</v>
      </c>
      <c r="C293" t="s">
        <v>1257</v>
      </c>
      <c r="D293" t="s">
        <v>1257</v>
      </c>
      <c r="E293" t="s">
        <v>1257</v>
      </c>
      <c r="F293" t="s">
        <v>1257</v>
      </c>
      <c r="K293" t="s">
        <v>1257</v>
      </c>
      <c r="N293" t="s">
        <v>1257</v>
      </c>
      <c r="O293" t="s">
        <v>1257</v>
      </c>
      <c r="P293" t="s">
        <v>1257</v>
      </c>
      <c r="S293" s="5" t="str">
        <f t="shared" si="4"/>
        <v/>
      </c>
    </row>
    <row r="294" spans="1:19" x14ac:dyDescent="0.35">
      <c r="A294">
        <v>14</v>
      </c>
      <c r="C294" t="s">
        <v>565</v>
      </c>
      <c r="D294">
        <v>8</v>
      </c>
      <c r="E294">
        <v>147</v>
      </c>
      <c r="F294" t="s">
        <v>585</v>
      </c>
      <c r="K294" t="s">
        <v>586</v>
      </c>
      <c r="N294" t="s">
        <v>584</v>
      </c>
      <c r="O294" t="s">
        <v>1258</v>
      </c>
      <c r="P294" t="s">
        <v>396</v>
      </c>
      <c r="S294" s="5" t="str">
        <f t="shared" si="4"/>
        <v>The Amazing Maleeni, a small-time magician, performs an amazing feat to impress a hecklerâ€”he turns his head 360 degrees. So when he is later found without a head at all, Mulder and Scully arrive on the case and discover an angry ex-con, an unimpressed rival, and Maleeni's twin brother all seem to have something to do with the plan to rob a major bank.</v>
      </c>
    </row>
    <row r="295" spans="1:19" x14ac:dyDescent="0.35">
      <c r="A295">
        <v>15</v>
      </c>
      <c r="C295" t="s">
        <v>1259</v>
      </c>
      <c r="D295" t="s">
        <v>1259</v>
      </c>
      <c r="E295" t="s">
        <v>1259</v>
      </c>
      <c r="F295" t="s">
        <v>1259</v>
      </c>
      <c r="K295" t="s">
        <v>1259</v>
      </c>
      <c r="N295" t="s">
        <v>1259</v>
      </c>
      <c r="O295" t="s">
        <v>1259</v>
      </c>
      <c r="P295" t="s">
        <v>1259</v>
      </c>
      <c r="S295" s="5" t="str">
        <f t="shared" si="4"/>
        <v/>
      </c>
    </row>
    <row r="296" spans="1:19" x14ac:dyDescent="0.35">
      <c r="A296">
        <v>16</v>
      </c>
      <c r="C296" t="s">
        <v>186</v>
      </c>
      <c r="D296">
        <v>9</v>
      </c>
      <c r="E296">
        <v>148</v>
      </c>
      <c r="F296" t="s">
        <v>589</v>
      </c>
      <c r="K296" t="s">
        <v>590</v>
      </c>
      <c r="N296" t="s">
        <v>588</v>
      </c>
      <c r="O296" t="s">
        <v>1260</v>
      </c>
      <c r="P296" t="s">
        <v>483</v>
      </c>
      <c r="S296" s="5" t="str">
        <f t="shared" si="4"/>
        <v>When a small town church is the site of a number of ritualistic-like murders, fingers are pointed to the Church of God with Signs and Wonders, a church where the Bible is read literally, and punishment is dealt deftly. But soon the agents realize that the difference between the peaceful religious and the fanatics may not be very much at all.</v>
      </c>
    </row>
    <row r="297" spans="1:19" x14ac:dyDescent="0.35">
      <c r="A297">
        <v>17</v>
      </c>
      <c r="C297" t="s">
        <v>1261</v>
      </c>
      <c r="D297" t="s">
        <v>1261</v>
      </c>
      <c r="E297" t="s">
        <v>1261</v>
      </c>
      <c r="F297" t="s">
        <v>1261</v>
      </c>
      <c r="K297" t="s">
        <v>1261</v>
      </c>
      <c r="N297" t="s">
        <v>1261</v>
      </c>
      <c r="O297" t="s">
        <v>1261</v>
      </c>
      <c r="P297" t="s">
        <v>1261</v>
      </c>
      <c r="S297" s="5" t="str">
        <f t="shared" si="4"/>
        <v/>
      </c>
    </row>
    <row r="298" spans="1:19" x14ac:dyDescent="0.35">
      <c r="A298">
        <v>18</v>
      </c>
      <c r="C298" t="s">
        <v>469</v>
      </c>
      <c r="D298">
        <v>10</v>
      </c>
      <c r="E298">
        <v>149</v>
      </c>
      <c r="F298" t="s">
        <v>593</v>
      </c>
      <c r="K298" t="s">
        <v>594</v>
      </c>
      <c r="N298" t="s">
        <v>592</v>
      </c>
      <c r="O298" t="s">
        <v>1262</v>
      </c>
      <c r="P298" t="s">
        <v>417</v>
      </c>
      <c r="S298" s="5" t="str">
        <f t="shared" si="4"/>
        <v>While investigating the bizarre disappearance of a young girl from her home, Mulder becomes obsessed with a number of children who have vanished in similar ways. Scully's fears that he is emotionally involved due to his sister's disappearance 27 years earlier are heightened when Mulder's mother dies, apparently of suicide.</v>
      </c>
    </row>
    <row r="299" spans="1:19" x14ac:dyDescent="0.35">
      <c r="A299">
        <v>19</v>
      </c>
      <c r="C299" t="s">
        <v>1263</v>
      </c>
      <c r="D299" t="s">
        <v>1263</v>
      </c>
      <c r="E299" t="s">
        <v>1263</v>
      </c>
      <c r="F299" t="s">
        <v>1263</v>
      </c>
      <c r="K299" t="s">
        <v>1263</v>
      </c>
      <c r="N299" t="s">
        <v>1263</v>
      </c>
      <c r="O299" t="s">
        <v>1263</v>
      </c>
      <c r="P299" t="s">
        <v>1263</v>
      </c>
      <c r="S299" s="5" t="str">
        <f t="shared" si="4"/>
        <v/>
      </c>
    </row>
    <row r="300" spans="1:19" x14ac:dyDescent="0.35">
      <c r="A300">
        <v>20</v>
      </c>
      <c r="C300" t="s">
        <v>186</v>
      </c>
      <c r="D300">
        <v>11</v>
      </c>
      <c r="E300">
        <v>150</v>
      </c>
      <c r="F300" t="s">
        <v>597</v>
      </c>
      <c r="K300" t="s">
        <v>598</v>
      </c>
      <c r="N300" t="s">
        <v>596</v>
      </c>
      <c r="O300" t="s">
        <v>1264</v>
      </c>
      <c r="P300" t="s">
        <v>417</v>
      </c>
      <c r="S300" s="5" t="str">
        <f t="shared" si="4"/>
        <v>As Mulder is forced to accept that his mother's death was by her own hand, he is led by a man whose son disappeared years earlier to another truthâ€”that his sister may be among the souls taken by 'walk-ins', saving the souls of children doomed to live unhappy lives. Together, they embark on a journey that will reveal to Mulder the truth about his sister's disappearance.</v>
      </c>
    </row>
    <row r="301" spans="1:19" x14ac:dyDescent="0.35">
      <c r="A301">
        <v>21</v>
      </c>
      <c r="C301" t="s">
        <v>1265</v>
      </c>
      <c r="D301" t="s">
        <v>1265</v>
      </c>
      <c r="E301" t="s">
        <v>1265</v>
      </c>
      <c r="F301" t="s">
        <v>1265</v>
      </c>
      <c r="K301" t="s">
        <v>1265</v>
      </c>
      <c r="N301" t="s">
        <v>1265</v>
      </c>
      <c r="O301" t="s">
        <v>1265</v>
      </c>
      <c r="P301" t="s">
        <v>1265</v>
      </c>
      <c r="S301" s="5" t="str">
        <f t="shared" si="4"/>
        <v/>
      </c>
    </row>
    <row r="302" spans="1:19" x14ac:dyDescent="0.35">
      <c r="A302">
        <v>22</v>
      </c>
      <c r="C302" t="s">
        <v>469</v>
      </c>
      <c r="D302">
        <v>12</v>
      </c>
      <c r="E302">
        <v>151</v>
      </c>
      <c r="F302" t="s">
        <v>601</v>
      </c>
      <c r="K302" t="s">
        <v>602</v>
      </c>
      <c r="N302" t="s">
        <v>600</v>
      </c>
      <c r="O302" t="s">
        <v>1266</v>
      </c>
      <c r="P302" t="s">
        <v>232</v>
      </c>
      <c r="S302" s="5" t="str">
        <f t="shared" si="4"/>
        <v>A filming of an episode of COPS gets in the way of the collaborative effort between the FBI and the local police department. Mulder later finds out that the monster feeds on fear. While Mulder embraces the publicity, Scully is not so sure of it. The episode was filmed as if it were an authentic episode of the TV series COPS.</v>
      </c>
    </row>
    <row r="303" spans="1:19" x14ac:dyDescent="0.35">
      <c r="A303">
        <v>23</v>
      </c>
      <c r="C303" t="s">
        <v>1267</v>
      </c>
      <c r="D303" t="s">
        <v>1267</v>
      </c>
      <c r="E303" t="s">
        <v>1267</v>
      </c>
      <c r="F303" t="s">
        <v>1267</v>
      </c>
      <c r="K303" t="s">
        <v>1267</v>
      </c>
      <c r="N303" t="s">
        <v>1267</v>
      </c>
      <c r="O303" t="s">
        <v>1267</v>
      </c>
      <c r="P303" t="s">
        <v>1267</v>
      </c>
      <c r="S303" s="5" t="str">
        <f t="shared" si="4"/>
        <v/>
      </c>
    </row>
    <row r="304" spans="1:19" x14ac:dyDescent="0.35">
      <c r="A304">
        <v>24</v>
      </c>
      <c r="C304" t="s">
        <v>10</v>
      </c>
      <c r="D304">
        <v>13</v>
      </c>
      <c r="E304">
        <v>152</v>
      </c>
      <c r="F304" t="s">
        <v>606</v>
      </c>
      <c r="K304" t="s">
        <v>607</v>
      </c>
      <c r="N304" t="s">
        <v>604</v>
      </c>
      <c r="O304" t="s">
        <v>1268</v>
      </c>
      <c r="P304" t="s">
        <v>605</v>
      </c>
      <c r="S304" s="5" t="str">
        <f t="shared" si="4"/>
        <v>The Lone Gunmen summon Mulder and Scully to the headquarters of a video game design company when the new virtual-reality game, which the Gunmen helped design, is taken over by a bizarre female computer character whose power is much more than virtual.</v>
      </c>
    </row>
    <row r="305" spans="1:19" x14ac:dyDescent="0.35">
      <c r="A305">
        <v>25</v>
      </c>
      <c r="C305" t="s">
        <v>1269</v>
      </c>
      <c r="D305" t="s">
        <v>1269</v>
      </c>
      <c r="E305" t="s">
        <v>1269</v>
      </c>
      <c r="F305" t="s">
        <v>1269</v>
      </c>
      <c r="K305" t="s">
        <v>1269</v>
      </c>
      <c r="N305" t="s">
        <v>1269</v>
      </c>
      <c r="O305" t="s">
        <v>1269</v>
      </c>
      <c r="P305" t="s">
        <v>1269</v>
      </c>
      <c r="S305" s="5" t="str">
        <f t="shared" si="4"/>
        <v/>
      </c>
    </row>
    <row r="306" spans="1:19" x14ac:dyDescent="0.35">
      <c r="A306">
        <v>26</v>
      </c>
      <c r="C306" t="s">
        <v>186</v>
      </c>
      <c r="D306">
        <v>14</v>
      </c>
      <c r="E306">
        <v>153</v>
      </c>
      <c r="F306" t="s">
        <v>610</v>
      </c>
      <c r="K306" t="s">
        <v>611</v>
      </c>
      <c r="N306" t="s">
        <v>609</v>
      </c>
      <c r="O306" t="s">
        <v>1270</v>
      </c>
      <c r="P306" t="s">
        <v>396</v>
      </c>
      <c r="S306" s="5" t="str">
        <f t="shared" si="4"/>
        <v>After a prominent doctor discovers his father-in-law dead and the word "Theef" written on the wall in blood, Mulder suspects hexcraft may be the source of threats against the doctor's family.</v>
      </c>
    </row>
    <row r="307" spans="1:19" x14ac:dyDescent="0.35">
      <c r="A307">
        <v>27</v>
      </c>
      <c r="C307" t="s">
        <v>1271</v>
      </c>
      <c r="D307" t="s">
        <v>1271</v>
      </c>
      <c r="E307" t="s">
        <v>1271</v>
      </c>
      <c r="F307" t="s">
        <v>1271</v>
      </c>
      <c r="K307" t="s">
        <v>1271</v>
      </c>
      <c r="N307" t="s">
        <v>1271</v>
      </c>
      <c r="O307" t="s">
        <v>1271</v>
      </c>
      <c r="P307" t="s">
        <v>1271</v>
      </c>
      <c r="S307" s="5" t="str">
        <f t="shared" si="4"/>
        <v/>
      </c>
    </row>
    <row r="308" spans="1:19" x14ac:dyDescent="0.35">
      <c r="A308">
        <v>28</v>
      </c>
      <c r="C308" t="s">
        <v>76</v>
      </c>
      <c r="D308">
        <v>15</v>
      </c>
      <c r="E308">
        <v>154</v>
      </c>
      <c r="F308" t="s">
        <v>615</v>
      </c>
      <c r="K308" t="s">
        <v>616</v>
      </c>
      <c r="N308" t="s">
        <v>613</v>
      </c>
      <c r="O308" t="s">
        <v>1272</v>
      </c>
      <c r="P308" t="s">
        <v>614</v>
      </c>
      <c r="S308" s="5" t="str">
        <f t="shared" si="4"/>
        <v>After a young boy with cancer, whose parents do not believe in medical treatment because it is against God's will, recovers miraculously, Scully is intrigued. What she soon discovers is that his cure is not miraculous, but scientific. Eager, if wary, to learn of the truth behind his secrets, Scully agrees to travel with the Cigarette Smoking Man to get the cure to all mankind's diseases.</v>
      </c>
    </row>
    <row r="309" spans="1:19" x14ac:dyDescent="0.35">
      <c r="A309">
        <v>29</v>
      </c>
      <c r="C309" t="s">
        <v>1273</v>
      </c>
      <c r="D309" t="s">
        <v>1273</v>
      </c>
      <c r="E309" t="s">
        <v>1273</v>
      </c>
      <c r="F309" t="s">
        <v>1273</v>
      </c>
      <c r="K309" t="s">
        <v>1273</v>
      </c>
      <c r="N309" t="s">
        <v>1273</v>
      </c>
      <c r="O309" t="s">
        <v>1273</v>
      </c>
      <c r="P309" t="s">
        <v>1273</v>
      </c>
      <c r="S309" s="5" t="str">
        <f t="shared" si="4"/>
        <v/>
      </c>
    </row>
    <row r="310" spans="1:19" x14ac:dyDescent="0.35">
      <c r="A310">
        <v>30</v>
      </c>
      <c r="C310" t="s">
        <v>430</v>
      </c>
      <c r="D310">
        <v>16</v>
      </c>
      <c r="E310">
        <v>155</v>
      </c>
      <c r="F310" t="s">
        <v>619</v>
      </c>
      <c r="K310" t="s">
        <v>620</v>
      </c>
      <c r="N310" t="s">
        <v>618</v>
      </c>
      <c r="O310" t="s">
        <v>1274</v>
      </c>
      <c r="P310" t="s">
        <v>478</v>
      </c>
      <c r="S310" s="5" t="str">
        <f t="shared" si="4"/>
        <v>Mulder investigates what appears to be a case of a missing woman from a small town, but soon turns out to be a murder by a spirit summoned from the underworld. Scully, meanwhile, must endure an uncomfortable stakeout.</v>
      </c>
    </row>
    <row r="311" spans="1:19" x14ac:dyDescent="0.35">
      <c r="A311">
        <v>31</v>
      </c>
      <c r="C311" t="s">
        <v>1275</v>
      </c>
      <c r="D311" t="s">
        <v>1275</v>
      </c>
      <c r="E311" t="s">
        <v>1275</v>
      </c>
      <c r="F311" t="s">
        <v>1275</v>
      </c>
      <c r="K311" t="s">
        <v>1275</v>
      </c>
      <c r="N311" t="s">
        <v>1275</v>
      </c>
      <c r="O311" t="s">
        <v>1275</v>
      </c>
      <c r="P311" t="s">
        <v>1275</v>
      </c>
      <c r="S311" s="5" t="str">
        <f t="shared" si="4"/>
        <v/>
      </c>
    </row>
    <row r="312" spans="1:19" x14ac:dyDescent="0.35">
      <c r="A312">
        <v>32</v>
      </c>
      <c r="C312" t="s">
        <v>623</v>
      </c>
      <c r="D312">
        <v>17</v>
      </c>
      <c r="E312">
        <v>156</v>
      </c>
      <c r="F312" t="s">
        <v>624</v>
      </c>
      <c r="K312" t="s">
        <v>625</v>
      </c>
      <c r="N312" t="s">
        <v>622</v>
      </c>
      <c r="O312" t="s">
        <v>1276</v>
      </c>
      <c r="P312" t="s">
        <v>623</v>
      </c>
      <c r="S312" s="5" t="str">
        <f t="shared" si="4"/>
        <v>While Mulder is away in England, Scully is led by coincidences, chance, fate and possibly a higher power to a married man with whom she had an affair during medical school, and a look at the life she didn't choose, forcing her to make choices about her future.</v>
      </c>
    </row>
    <row r="313" spans="1:19" x14ac:dyDescent="0.35">
      <c r="A313">
        <v>33</v>
      </c>
      <c r="C313" t="s">
        <v>1277</v>
      </c>
      <c r="D313" t="s">
        <v>1277</v>
      </c>
      <c r="E313" t="s">
        <v>1277</v>
      </c>
      <c r="F313" t="s">
        <v>1277</v>
      </c>
      <c r="K313" t="s">
        <v>1277</v>
      </c>
      <c r="N313" t="s">
        <v>1277</v>
      </c>
      <c r="O313" t="s">
        <v>1277</v>
      </c>
      <c r="P313" t="s">
        <v>1277</v>
      </c>
      <c r="S313" s="5" t="str">
        <f t="shared" si="4"/>
        <v/>
      </c>
    </row>
    <row r="314" spans="1:19" x14ac:dyDescent="0.35">
      <c r="A314">
        <v>34</v>
      </c>
      <c r="C314" t="s">
        <v>186</v>
      </c>
      <c r="D314">
        <v>18</v>
      </c>
      <c r="E314">
        <v>157</v>
      </c>
      <c r="F314" t="s">
        <v>629</v>
      </c>
      <c r="K314" t="s">
        <v>630</v>
      </c>
      <c r="N314" t="s">
        <v>627</v>
      </c>
      <c r="O314" t="s">
        <v>1278</v>
      </c>
      <c r="P314" t="s">
        <v>628</v>
      </c>
      <c r="S314" s="5" t="str">
        <f t="shared" si="4"/>
        <v>While protecting a man due to testify against the Morley cigarette company, Skinner is horrified when the witness dies mysteriously. What the agents soon discover is that a new brand of cigarette has a dangerous secret.</v>
      </c>
    </row>
    <row r="315" spans="1:19" x14ac:dyDescent="0.35">
      <c r="A315">
        <v>35</v>
      </c>
      <c r="C315" t="s">
        <v>1279</v>
      </c>
      <c r="D315" t="s">
        <v>1279</v>
      </c>
      <c r="E315" t="s">
        <v>1279</v>
      </c>
      <c r="F315" t="s">
        <v>1279</v>
      </c>
      <c r="K315" t="s">
        <v>1279</v>
      </c>
      <c r="N315" t="s">
        <v>1279</v>
      </c>
      <c r="O315" t="s">
        <v>1279</v>
      </c>
      <c r="P315" t="s">
        <v>1279</v>
      </c>
      <c r="S315" s="5" t="str">
        <f t="shared" si="4"/>
        <v/>
      </c>
    </row>
    <row r="316" spans="1:19" x14ac:dyDescent="0.35">
      <c r="A316">
        <v>36</v>
      </c>
      <c r="C316" t="s">
        <v>533</v>
      </c>
      <c r="D316">
        <v>19</v>
      </c>
      <c r="E316">
        <v>158</v>
      </c>
      <c r="F316" t="s">
        <v>633</v>
      </c>
      <c r="K316" t="s">
        <v>634</v>
      </c>
      <c r="N316" t="s">
        <v>632</v>
      </c>
      <c r="O316" t="s">
        <v>1280</v>
      </c>
      <c r="P316" t="s">
        <v>533</v>
      </c>
      <c r="S316" s="5" t="str">
        <f t="shared" si="4"/>
        <v>Wayne Federman, an entrepreneurial Hollywood producer and college friend of Skinner, picks up the idea for a film based on the X-Files division, however the agents find that the level of realism in their fictional portrayal is somewhat questionable.</v>
      </c>
    </row>
    <row r="317" spans="1:19" x14ac:dyDescent="0.35">
      <c r="A317">
        <v>37</v>
      </c>
      <c r="C317" t="s">
        <v>1281</v>
      </c>
      <c r="D317" t="s">
        <v>1281</v>
      </c>
      <c r="E317" t="s">
        <v>1281</v>
      </c>
      <c r="F317" t="s">
        <v>1281</v>
      </c>
      <c r="K317" t="s">
        <v>1281</v>
      </c>
      <c r="N317" t="s">
        <v>1281</v>
      </c>
      <c r="O317" t="s">
        <v>1281</v>
      </c>
      <c r="P317" t="s">
        <v>1281</v>
      </c>
      <c r="S317" s="5" t="str">
        <f t="shared" si="4"/>
        <v/>
      </c>
    </row>
    <row r="318" spans="1:19" x14ac:dyDescent="0.35">
      <c r="A318">
        <v>38</v>
      </c>
      <c r="C318" t="s">
        <v>637</v>
      </c>
      <c r="D318">
        <v>20</v>
      </c>
      <c r="E318">
        <v>159</v>
      </c>
      <c r="F318" t="s">
        <v>638</v>
      </c>
      <c r="K318" t="s">
        <v>639</v>
      </c>
      <c r="N318" t="s">
        <v>636</v>
      </c>
      <c r="O318" t="s">
        <v>1282</v>
      </c>
      <c r="P318" t="s">
        <v>10</v>
      </c>
      <c r="S318" s="5" t="str">
        <f t="shared" si="4"/>
        <v>Mulder and Scully cross paths with a pair of doppelgangers whose close proximity yields unlimited mayhem. Splitting up in two, the agents try to find out "why" and "what" they are doing.</v>
      </c>
    </row>
    <row r="319" spans="1:19" x14ac:dyDescent="0.35">
      <c r="A319">
        <v>39</v>
      </c>
      <c r="C319" t="s">
        <v>1283</v>
      </c>
      <c r="D319" t="s">
        <v>1283</v>
      </c>
      <c r="E319" t="s">
        <v>1283</v>
      </c>
      <c r="F319" t="s">
        <v>1283</v>
      </c>
      <c r="K319" t="s">
        <v>1283</v>
      </c>
      <c r="N319" t="s">
        <v>1283</v>
      </c>
      <c r="O319" t="s">
        <v>1283</v>
      </c>
      <c r="P319" t="s">
        <v>1283</v>
      </c>
      <c r="S319" s="5" t="str">
        <f t="shared" si="4"/>
        <v/>
      </c>
    </row>
    <row r="320" spans="1:19" x14ac:dyDescent="0.35">
      <c r="A320">
        <v>40</v>
      </c>
      <c r="C320" t="s">
        <v>232</v>
      </c>
      <c r="D320">
        <v>21</v>
      </c>
      <c r="E320">
        <v>160</v>
      </c>
      <c r="F320" t="s">
        <v>642</v>
      </c>
      <c r="K320" t="s">
        <v>643</v>
      </c>
      <c r="N320" t="s">
        <v>641</v>
      </c>
      <c r="O320" t="s">
        <v>1284</v>
      </c>
      <c r="P320" t="s">
        <v>232</v>
      </c>
      <c r="S320" s="5" t="str">
        <f t="shared" si="4"/>
        <v>Mulder and Scully's encounter with a man and his handicapped brother lead them to an indifferent genie whose willingness to grant wishes belies a deeper motive.</v>
      </c>
    </row>
    <row r="321" spans="1:19" x14ac:dyDescent="0.35">
      <c r="A321">
        <v>41</v>
      </c>
      <c r="C321" t="s">
        <v>1285</v>
      </c>
      <c r="D321" t="s">
        <v>1285</v>
      </c>
      <c r="E321" t="s">
        <v>1285</v>
      </c>
      <c r="F321" t="s">
        <v>1285</v>
      </c>
      <c r="K321" t="s">
        <v>1285</v>
      </c>
      <c r="N321" t="s">
        <v>1285</v>
      </c>
      <c r="O321" t="s">
        <v>1285</v>
      </c>
      <c r="P321" t="s">
        <v>1285</v>
      </c>
      <c r="S321" s="5" t="str">
        <f t="shared" si="4"/>
        <v/>
      </c>
    </row>
    <row r="322" spans="1:19" x14ac:dyDescent="0.35">
      <c r="A322">
        <v>42</v>
      </c>
      <c r="C322" t="s">
        <v>186</v>
      </c>
      <c r="D322">
        <v>22</v>
      </c>
      <c r="E322">
        <v>161</v>
      </c>
      <c r="F322" t="s">
        <v>646</v>
      </c>
      <c r="K322" t="s">
        <v>647</v>
      </c>
      <c r="N322" t="s">
        <v>645</v>
      </c>
      <c r="O322" t="s">
        <v>1286</v>
      </c>
      <c r="P322" t="s">
        <v>10</v>
      </c>
      <c r="S322" s="5" t="str">
        <f t="shared" ref="S322:S425" si="5">IF(ISNUMBER(D322)=TRUE,D323,"")</f>
        <v>Mulder and Scully return to the site of their first investigation together when a series of abductions take place. However, Scully's failing health, and Mulder's concern that she is in danger, cause him to take her off the case. Meanwhile, the Cigarette-Smoking Manâ€”on his deathbedâ€”reunites with Marita Covarrubias and Krycek in an attempt to revive the project.</v>
      </c>
    </row>
    <row r="323" spans="1:19" x14ac:dyDescent="0.35">
      <c r="A323">
        <v>43</v>
      </c>
      <c r="C323" t="s">
        <v>1287</v>
      </c>
      <c r="D323" t="s">
        <v>1287</v>
      </c>
      <c r="E323" t="s">
        <v>1287</v>
      </c>
      <c r="F323" t="s">
        <v>1287</v>
      </c>
      <c r="K323" t="s">
        <v>1287</v>
      </c>
      <c r="N323" t="s">
        <v>1287</v>
      </c>
      <c r="O323" t="s">
        <v>1287</v>
      </c>
      <c r="P323" t="s">
        <v>1287</v>
      </c>
      <c r="S323" s="5" t="str">
        <f t="shared" si="5"/>
        <v/>
      </c>
    </row>
    <row r="324" spans="1:19" x14ac:dyDescent="0.35">
      <c r="A324">
        <v>0</v>
      </c>
      <c r="C324" t="s">
        <v>186</v>
      </c>
      <c r="D324">
        <v>1</v>
      </c>
      <c r="E324">
        <v>162</v>
      </c>
      <c r="F324" t="s">
        <v>650</v>
      </c>
      <c r="J324" t="s">
        <v>651</v>
      </c>
      <c r="N324" t="s">
        <v>649</v>
      </c>
      <c r="O324" t="s">
        <v>1288</v>
      </c>
      <c r="P324" t="s">
        <v>10</v>
      </c>
      <c r="S324" s="5" t="str">
        <f t="shared" si="5"/>
        <v>An FBI taskforce is organized to hunt for Fox Mulder but Dana Scully suspects the taskforce leader, Special Agent John Doggett, and instead chooses to search for her lost partner with Walter Skinner.</v>
      </c>
    </row>
    <row r="325" spans="1:19" x14ac:dyDescent="0.35">
      <c r="A325">
        <v>1</v>
      </c>
      <c r="C325" t="s">
        <v>1289</v>
      </c>
      <c r="D325" t="s">
        <v>1289</v>
      </c>
      <c r="E325" t="s">
        <v>1289</v>
      </c>
      <c r="F325" t="s">
        <v>1289</v>
      </c>
      <c r="J325" t="s">
        <v>1289</v>
      </c>
      <c r="N325" t="s">
        <v>1289</v>
      </c>
      <c r="O325" t="s">
        <v>1289</v>
      </c>
      <c r="P325" t="s">
        <v>1289</v>
      </c>
      <c r="S325" s="5" t="str">
        <f t="shared" si="5"/>
        <v/>
      </c>
    </row>
    <row r="326" spans="1:19" x14ac:dyDescent="0.35">
      <c r="A326">
        <v>2</v>
      </c>
      <c r="C326" t="s">
        <v>186</v>
      </c>
      <c r="D326">
        <v>2</v>
      </c>
      <c r="E326">
        <v>163</v>
      </c>
      <c r="F326" t="s">
        <v>654</v>
      </c>
      <c r="J326" t="s">
        <v>655</v>
      </c>
      <c r="N326" t="s">
        <v>653</v>
      </c>
      <c r="O326" t="s">
        <v>1290</v>
      </c>
      <c r="P326" t="s">
        <v>10</v>
      </c>
      <c r="S326" s="5" t="str">
        <f t="shared" si="5"/>
        <v>At a remote school in the Arizona desert, Doggett, Scully, Gibson and Skinner â€“ as well as a host of students and agents â€“ do not know whom to trust as the bounty hunter works among them; and â€“ in a spaceship close by â€“ Mulder is experimented on.</v>
      </c>
    </row>
    <row r="327" spans="1:19" x14ac:dyDescent="0.35">
      <c r="A327">
        <v>3</v>
      </c>
      <c r="C327" t="s">
        <v>1291</v>
      </c>
      <c r="D327" t="s">
        <v>1291</v>
      </c>
      <c r="E327" t="s">
        <v>1291</v>
      </c>
      <c r="F327" t="s">
        <v>1291</v>
      </c>
      <c r="J327" t="s">
        <v>1291</v>
      </c>
      <c r="N327" t="s">
        <v>1291</v>
      </c>
      <c r="O327" t="s">
        <v>1291</v>
      </c>
      <c r="P327" t="s">
        <v>1291</v>
      </c>
      <c r="S327" s="5" t="str">
        <f t="shared" si="5"/>
        <v/>
      </c>
    </row>
    <row r="328" spans="1:19" x14ac:dyDescent="0.35">
      <c r="A328">
        <v>4</v>
      </c>
      <c r="C328" t="s">
        <v>10</v>
      </c>
      <c r="D328">
        <v>3</v>
      </c>
      <c r="E328">
        <v>164</v>
      </c>
      <c r="F328" t="s">
        <v>658</v>
      </c>
      <c r="J328" t="s">
        <v>659</v>
      </c>
      <c r="N328" t="s">
        <v>657</v>
      </c>
      <c r="O328" t="s">
        <v>1292</v>
      </c>
      <c r="P328" t="s">
        <v>10</v>
      </c>
      <c r="S328" s="5" t="str">
        <f t="shared" si="5"/>
        <v>Having been assigned to the X-Files, John Doggett joins Scully to investigate a series of gruesome killings that appear to be the work of a bat-like creature. This being their first case together, Scully and Doggett find that their investigative techniques are less than similar.</v>
      </c>
    </row>
    <row r="329" spans="1:19" x14ac:dyDescent="0.35">
      <c r="A329">
        <v>5</v>
      </c>
      <c r="C329" t="s">
        <v>1293</v>
      </c>
      <c r="D329" t="s">
        <v>1293</v>
      </c>
      <c r="E329" t="s">
        <v>1293</v>
      </c>
      <c r="F329" t="s">
        <v>1293</v>
      </c>
      <c r="J329" t="s">
        <v>1293</v>
      </c>
      <c r="N329" t="s">
        <v>1293</v>
      </c>
      <c r="O329" t="s">
        <v>1293</v>
      </c>
      <c r="P329" t="s">
        <v>1293</v>
      </c>
      <c r="S329" s="5" t="str">
        <f t="shared" si="5"/>
        <v/>
      </c>
    </row>
    <row r="330" spans="1:19" x14ac:dyDescent="0.35">
      <c r="A330">
        <v>6</v>
      </c>
      <c r="C330" t="s">
        <v>662</v>
      </c>
      <c r="D330">
        <v>4</v>
      </c>
      <c r="E330">
        <v>165</v>
      </c>
      <c r="F330" t="s">
        <v>663</v>
      </c>
      <c r="J330" t="s">
        <v>664</v>
      </c>
      <c r="N330" t="s">
        <v>661</v>
      </c>
      <c r="O330" t="s">
        <v>1294</v>
      </c>
      <c r="P330" t="s">
        <v>232</v>
      </c>
      <c r="S330" s="5" t="str">
        <f t="shared" si="5"/>
        <v>Working alone, Scully pursues a cult that worship a slug-like organism; but in her efforts to save an injured stranger, she discovers she's in over her head.</v>
      </c>
    </row>
    <row r="331" spans="1:19" x14ac:dyDescent="0.35">
      <c r="A331">
        <v>7</v>
      </c>
      <c r="C331" t="s">
        <v>1295</v>
      </c>
      <c r="D331" t="s">
        <v>1295</v>
      </c>
      <c r="E331" t="s">
        <v>1295</v>
      </c>
      <c r="F331" t="s">
        <v>1295</v>
      </c>
      <c r="J331" t="s">
        <v>1295</v>
      </c>
      <c r="N331" t="s">
        <v>1295</v>
      </c>
      <c r="O331" t="s">
        <v>1295</v>
      </c>
      <c r="P331" t="s">
        <v>1295</v>
      </c>
      <c r="S331" s="5" t="str">
        <f t="shared" si="5"/>
        <v/>
      </c>
    </row>
    <row r="332" spans="1:19" x14ac:dyDescent="0.35">
      <c r="A332">
        <v>8</v>
      </c>
      <c r="C332" t="s">
        <v>667</v>
      </c>
      <c r="D332">
        <v>5</v>
      </c>
      <c r="E332">
        <v>166</v>
      </c>
      <c r="F332" t="s">
        <v>668</v>
      </c>
      <c r="J332" t="s">
        <v>669</v>
      </c>
      <c r="N332" t="s">
        <v>666</v>
      </c>
      <c r="O332" t="s">
        <v>1296</v>
      </c>
      <c r="P332" t="s">
        <v>478</v>
      </c>
      <c r="S332" s="5" t="str">
        <f t="shared" si="5"/>
        <v>Having been kidnapped for ten years, a little boy mysteriously reappears but has not aged one bit. While the case stirs up painful memories for Doggett, suspicion stirs that the boy is not all he seems.</v>
      </c>
    </row>
    <row r="333" spans="1:19" x14ac:dyDescent="0.35">
      <c r="A333">
        <v>9</v>
      </c>
      <c r="C333" t="s">
        <v>1297</v>
      </c>
      <c r="D333" t="s">
        <v>1297</v>
      </c>
      <c r="E333" t="s">
        <v>1297</v>
      </c>
      <c r="F333" t="s">
        <v>1297</v>
      </c>
      <c r="J333" t="s">
        <v>1297</v>
      </c>
      <c r="N333" t="s">
        <v>1297</v>
      </c>
      <c r="O333" t="s">
        <v>1297</v>
      </c>
      <c r="P333" t="s">
        <v>1297</v>
      </c>
      <c r="S333" s="5" t="str">
        <f t="shared" si="5"/>
        <v/>
      </c>
    </row>
    <row r="334" spans="1:19" x14ac:dyDescent="0.35">
      <c r="A334">
        <v>10</v>
      </c>
      <c r="C334" t="s">
        <v>518</v>
      </c>
      <c r="D334">
        <v>6</v>
      </c>
      <c r="E334">
        <v>167</v>
      </c>
      <c r="F334" t="s">
        <v>673</v>
      </c>
      <c r="J334" t="s">
        <v>674</v>
      </c>
      <c r="N334" t="s">
        <v>671</v>
      </c>
      <c r="O334" t="s">
        <v>1298</v>
      </c>
      <c r="P334" t="s">
        <v>672</v>
      </c>
      <c r="S334" s="5" t="str">
        <f t="shared" si="5"/>
        <v>After his wife is murdered, a lawyer friend of Doggett's tries to clear his name of the crime but the days regress backwards.</v>
      </c>
    </row>
    <row r="335" spans="1:19" x14ac:dyDescent="0.35">
      <c r="A335">
        <v>11</v>
      </c>
      <c r="C335" t="s">
        <v>1299</v>
      </c>
      <c r="D335" t="s">
        <v>1299</v>
      </c>
      <c r="E335" t="s">
        <v>1299</v>
      </c>
      <c r="F335" t="s">
        <v>1299</v>
      </c>
      <c r="J335" t="s">
        <v>1299</v>
      </c>
      <c r="N335" t="s">
        <v>1299</v>
      </c>
      <c r="O335" t="s">
        <v>1299</v>
      </c>
      <c r="P335" t="s">
        <v>1299</v>
      </c>
      <c r="S335" s="5" t="str">
        <f t="shared" si="5"/>
        <v/>
      </c>
    </row>
    <row r="336" spans="1:19" x14ac:dyDescent="0.35">
      <c r="A336">
        <v>12</v>
      </c>
      <c r="C336" t="s">
        <v>677</v>
      </c>
      <c r="D336">
        <v>7</v>
      </c>
      <c r="E336">
        <v>168</v>
      </c>
      <c r="F336" t="s">
        <v>678</v>
      </c>
      <c r="J336" t="s">
        <v>679</v>
      </c>
      <c r="N336" t="s">
        <v>676</v>
      </c>
      <c r="O336" t="s">
        <v>1300</v>
      </c>
      <c r="P336" t="s">
        <v>201</v>
      </c>
      <c r="S336" s="5" t="str">
        <f t="shared" si="5"/>
        <v>Doggett and Skinner work to avert the murderous spree of a religious cult leader, while Scully takes time off to deal with the early stages of her pregnancy.</v>
      </c>
    </row>
    <row r="337" spans="1:19" x14ac:dyDescent="0.35">
      <c r="A337">
        <v>13</v>
      </c>
      <c r="C337" t="s">
        <v>1301</v>
      </c>
      <c r="D337" t="s">
        <v>1301</v>
      </c>
      <c r="E337" t="s">
        <v>1301</v>
      </c>
      <c r="F337" t="s">
        <v>1301</v>
      </c>
      <c r="J337" t="s">
        <v>1301</v>
      </c>
      <c r="N337" t="s">
        <v>1301</v>
      </c>
      <c r="O337" t="s">
        <v>1301</v>
      </c>
      <c r="P337" t="s">
        <v>1301</v>
      </c>
      <c r="S337" s="5" t="str">
        <f t="shared" si="5"/>
        <v/>
      </c>
    </row>
    <row r="338" spans="1:19" x14ac:dyDescent="0.35">
      <c r="A338">
        <v>14</v>
      </c>
      <c r="C338" t="s">
        <v>682</v>
      </c>
      <c r="D338">
        <v>8</v>
      </c>
      <c r="E338">
        <v>169</v>
      </c>
      <c r="F338" t="s">
        <v>684</v>
      </c>
      <c r="J338" t="s">
        <v>685</v>
      </c>
      <c r="N338" t="s">
        <v>681</v>
      </c>
      <c r="O338" t="s">
        <v>1292</v>
      </c>
      <c r="P338" t="s">
        <v>683</v>
      </c>
      <c r="S338" s="5" t="str">
        <f t="shared" si="5"/>
        <v>The fatal shooting of a realtor while alone in a cinderblock jail cell has Doggett hoping motive will yield more than method, but they soon learn that there is more to this case than meets the eye.</v>
      </c>
    </row>
    <row r="339" spans="1:19" x14ac:dyDescent="0.35">
      <c r="A339">
        <v>15</v>
      </c>
      <c r="C339" t="s">
        <v>1302</v>
      </c>
      <c r="D339" t="s">
        <v>1302</v>
      </c>
      <c r="E339" t="s">
        <v>1302</v>
      </c>
      <c r="F339" t="s">
        <v>1302</v>
      </c>
      <c r="J339" t="s">
        <v>1302</v>
      </c>
      <c r="N339" t="s">
        <v>1302</v>
      </c>
      <c r="O339" t="s">
        <v>1302</v>
      </c>
      <c r="P339" t="s">
        <v>1302</v>
      </c>
      <c r="S339" s="5" t="str">
        <f t="shared" si="5"/>
        <v/>
      </c>
    </row>
    <row r="340" spans="1:19" x14ac:dyDescent="0.35">
      <c r="A340">
        <v>16</v>
      </c>
      <c r="C340" t="s">
        <v>662</v>
      </c>
      <c r="D340">
        <v>9</v>
      </c>
      <c r="E340">
        <v>170</v>
      </c>
      <c r="F340" t="s">
        <v>687</v>
      </c>
      <c r="J340" t="s">
        <v>688</v>
      </c>
      <c r="N340" t="s">
        <v>686</v>
      </c>
      <c r="O340" t="s">
        <v>1303</v>
      </c>
      <c r="P340" t="s">
        <v>483</v>
      </c>
      <c r="S340" s="5" t="str">
        <f t="shared" si="5"/>
        <v>Doggett and Scully encounter a dead man who is still living â€“ only somewhat changed. What they discover is a man made of metal, enacting vengeance on those he believes created him.</v>
      </c>
    </row>
    <row r="341" spans="1:19" x14ac:dyDescent="0.35">
      <c r="A341">
        <v>17</v>
      </c>
      <c r="C341" t="s">
        <v>1304</v>
      </c>
      <c r="D341" t="s">
        <v>1304</v>
      </c>
      <c r="E341" t="s">
        <v>1304</v>
      </c>
      <c r="F341" t="s">
        <v>1304</v>
      </c>
      <c r="J341" t="s">
        <v>1304</v>
      </c>
      <c r="N341" t="s">
        <v>1304</v>
      </c>
      <c r="O341" t="s">
        <v>1304</v>
      </c>
      <c r="P341" t="s">
        <v>1304</v>
      </c>
      <c r="S341" s="5" t="str">
        <f t="shared" si="5"/>
        <v/>
      </c>
    </row>
    <row r="342" spans="1:19" x14ac:dyDescent="0.35">
      <c r="A342">
        <v>18</v>
      </c>
      <c r="C342" t="s">
        <v>677</v>
      </c>
      <c r="D342">
        <v>10</v>
      </c>
      <c r="E342">
        <v>171</v>
      </c>
      <c r="F342" t="s">
        <v>691</v>
      </c>
      <c r="J342" t="s">
        <v>692</v>
      </c>
      <c r="N342" t="s">
        <v>690</v>
      </c>
      <c r="O342" t="s">
        <v>1305</v>
      </c>
      <c r="P342" t="s">
        <v>270</v>
      </c>
      <c r="S342" s="5" t="str">
        <f t="shared" si="5"/>
        <v>When a mystic smuggles himself out of India, Scully and Doggett give chase as his murderous spree starts terrorizing two families in suburban Washington, D.C. But Scully soon comes upon a crisis of faith when she realizes how dissimilar her techniques are from Mulder, even as she tries to be the believer.</v>
      </c>
    </row>
    <row r="343" spans="1:19" x14ac:dyDescent="0.35">
      <c r="A343">
        <v>19</v>
      </c>
      <c r="C343" t="s">
        <v>1306</v>
      </c>
      <c r="D343" t="s">
        <v>1306</v>
      </c>
      <c r="E343" t="s">
        <v>1306</v>
      </c>
      <c r="F343" t="s">
        <v>1306</v>
      </c>
      <c r="J343" t="s">
        <v>1306</v>
      </c>
      <c r="N343" t="s">
        <v>1306</v>
      </c>
      <c r="O343" t="s">
        <v>1306</v>
      </c>
      <c r="P343" t="s">
        <v>1306</v>
      </c>
      <c r="S343" s="5" t="str">
        <f t="shared" si="5"/>
        <v/>
      </c>
    </row>
    <row r="344" spans="1:19" x14ac:dyDescent="0.35">
      <c r="A344">
        <v>20</v>
      </c>
      <c r="C344" t="s">
        <v>186</v>
      </c>
      <c r="D344">
        <v>11</v>
      </c>
      <c r="E344">
        <v>172</v>
      </c>
      <c r="F344" t="s">
        <v>695</v>
      </c>
      <c r="J344" t="s">
        <v>696</v>
      </c>
      <c r="N344" t="s">
        <v>694</v>
      </c>
      <c r="O344" t="s">
        <v>1307</v>
      </c>
      <c r="P344" t="s">
        <v>201</v>
      </c>
      <c r="S344" s="5" t="str">
        <f t="shared" si="5"/>
        <v>Doggett comes upon an old case about a professed 'soul-eater' that Mulder kept secret from Scully, which he hopes will ultimately prove the truth behind Mulder's abduction.</v>
      </c>
    </row>
    <row r="345" spans="1:19" x14ac:dyDescent="0.35">
      <c r="A345">
        <v>21</v>
      </c>
      <c r="C345" t="s">
        <v>1308</v>
      </c>
      <c r="D345" t="s">
        <v>1308</v>
      </c>
      <c r="E345" t="s">
        <v>1308</v>
      </c>
      <c r="F345" t="s">
        <v>1308</v>
      </c>
      <c r="J345" t="s">
        <v>1308</v>
      </c>
      <c r="N345" t="s">
        <v>1308</v>
      </c>
      <c r="O345" t="s">
        <v>1308</v>
      </c>
      <c r="P345" t="s">
        <v>1308</v>
      </c>
      <c r="S345" s="5" t="str">
        <f t="shared" si="5"/>
        <v/>
      </c>
    </row>
    <row r="346" spans="1:19" x14ac:dyDescent="0.35">
      <c r="A346">
        <v>22</v>
      </c>
      <c r="C346" t="s">
        <v>667</v>
      </c>
      <c r="D346">
        <v>12</v>
      </c>
      <c r="E346">
        <v>173</v>
      </c>
      <c r="F346" t="s">
        <v>699</v>
      </c>
      <c r="J346" t="s">
        <v>700</v>
      </c>
      <c r="N346" t="s">
        <v>698</v>
      </c>
      <c r="O346" t="s">
        <v>1309</v>
      </c>
      <c r="P346" t="s">
        <v>201</v>
      </c>
      <c r="S346" s="5" t="str">
        <f t="shared" si="5"/>
        <v>A string of bizarre deaths in the tunnels of the Boston subway system sees Doggett join a team of professionals underground to investigate. Meanwhile, Scully has to defy the train authorities above land, who are determined to get the trains up and running within hours.</v>
      </c>
    </row>
    <row r="347" spans="1:19" x14ac:dyDescent="0.35">
      <c r="A347">
        <v>23</v>
      </c>
      <c r="C347" t="s">
        <v>1310</v>
      </c>
      <c r="D347" t="s">
        <v>1310</v>
      </c>
      <c r="E347" t="s">
        <v>1310</v>
      </c>
      <c r="F347" t="s">
        <v>1310</v>
      </c>
      <c r="J347" t="s">
        <v>1310</v>
      </c>
      <c r="N347" t="s">
        <v>1310</v>
      </c>
      <c r="O347" t="s">
        <v>1310</v>
      </c>
      <c r="P347" t="s">
        <v>1310</v>
      </c>
      <c r="S347" s="5" t="str">
        <f t="shared" si="5"/>
        <v/>
      </c>
    </row>
    <row r="348" spans="1:19" x14ac:dyDescent="0.35">
      <c r="A348">
        <v>24</v>
      </c>
      <c r="C348" t="s">
        <v>186</v>
      </c>
      <c r="D348">
        <v>13</v>
      </c>
      <c r="E348">
        <v>174</v>
      </c>
      <c r="F348" t="s">
        <v>703</v>
      </c>
      <c r="J348" t="s">
        <v>704</v>
      </c>
      <c r="N348" t="s">
        <v>702</v>
      </c>
      <c r="O348" t="s">
        <v>1311</v>
      </c>
      <c r="P348" t="s">
        <v>417</v>
      </c>
      <c r="S348" s="5" t="str">
        <f t="shared" si="5"/>
        <v>Scully becomes personally involved when she encounters several women who had no way of naturally conceiving but who claim to have been abducted and impregnated with alien babies.</v>
      </c>
    </row>
    <row r="349" spans="1:19" x14ac:dyDescent="0.35">
      <c r="A349">
        <v>25</v>
      </c>
      <c r="C349" t="s">
        <v>1312</v>
      </c>
      <c r="D349" t="s">
        <v>1312</v>
      </c>
      <c r="E349" t="s">
        <v>1312</v>
      </c>
      <c r="F349" t="s">
        <v>1312</v>
      </c>
      <c r="J349" t="s">
        <v>1312</v>
      </c>
      <c r="N349" t="s">
        <v>1312</v>
      </c>
      <c r="O349" t="s">
        <v>1312</v>
      </c>
      <c r="P349" t="s">
        <v>1312</v>
      </c>
      <c r="S349" s="5" t="str">
        <f t="shared" si="5"/>
        <v/>
      </c>
    </row>
    <row r="350" spans="1:19" x14ac:dyDescent="0.35">
      <c r="A350">
        <v>26</v>
      </c>
      <c r="C350" t="s">
        <v>186</v>
      </c>
      <c r="D350">
        <v>14</v>
      </c>
      <c r="E350">
        <v>175</v>
      </c>
      <c r="F350" t="s">
        <v>707</v>
      </c>
      <c r="J350" t="s">
        <v>708</v>
      </c>
      <c r="N350" t="s">
        <v>706</v>
      </c>
      <c r="O350" t="s">
        <v>1313</v>
      </c>
      <c r="P350" t="s">
        <v>417</v>
      </c>
      <c r="S350" s="5" t="str">
        <f t="shared" si="5"/>
        <v>Doggett calls on another agent, Monica Reyes, to assist in the Mulder case, but Scully's fears about finding him come to a head with the sudden recovery of abductees seized at the same time.</v>
      </c>
    </row>
    <row r="351" spans="1:19" x14ac:dyDescent="0.35">
      <c r="A351">
        <v>27</v>
      </c>
      <c r="C351" t="s">
        <v>1314</v>
      </c>
      <c r="D351" t="s">
        <v>1314</v>
      </c>
      <c r="E351" t="s">
        <v>1314</v>
      </c>
      <c r="F351" t="s">
        <v>1314</v>
      </c>
      <c r="J351" t="s">
        <v>1314</v>
      </c>
      <c r="N351" t="s">
        <v>1314</v>
      </c>
      <c r="O351" t="s">
        <v>1314</v>
      </c>
      <c r="P351" t="s">
        <v>1314</v>
      </c>
      <c r="S351" s="5" t="str">
        <f t="shared" si="5"/>
        <v/>
      </c>
    </row>
    <row r="352" spans="1:19" x14ac:dyDescent="0.35">
      <c r="A352">
        <v>28</v>
      </c>
      <c r="C352" t="s">
        <v>677</v>
      </c>
      <c r="D352">
        <v>15</v>
      </c>
      <c r="E352">
        <v>176</v>
      </c>
      <c r="F352" t="s">
        <v>711</v>
      </c>
      <c r="J352" t="s">
        <v>712</v>
      </c>
      <c r="N352" t="s">
        <v>710</v>
      </c>
      <c r="O352" t="s">
        <v>1315</v>
      </c>
      <c r="P352" t="s">
        <v>417</v>
      </c>
      <c r="S352" s="5" t="str">
        <f t="shared" si="5"/>
        <v>Three months after Mulder's funeral, a former abductee awakens from the dead and Scully pins her hopes on resurrecting her partner. Meanwhile, Alex Krycek offers Skinner a loathsome deal which he claims can save Mulder's life.</v>
      </c>
    </row>
    <row r="353" spans="1:19" x14ac:dyDescent="0.35">
      <c r="A353">
        <v>29</v>
      </c>
      <c r="C353" t="s">
        <v>1316</v>
      </c>
      <c r="D353" t="s">
        <v>1316</v>
      </c>
      <c r="E353" t="s">
        <v>1316</v>
      </c>
      <c r="F353" t="s">
        <v>1316</v>
      </c>
      <c r="J353" t="s">
        <v>1316</v>
      </c>
      <c r="N353" t="s">
        <v>1316</v>
      </c>
      <c r="O353" t="s">
        <v>1316</v>
      </c>
      <c r="P353" t="s">
        <v>1316</v>
      </c>
      <c r="S353" s="5" t="str">
        <f t="shared" si="5"/>
        <v/>
      </c>
    </row>
    <row r="354" spans="1:19" x14ac:dyDescent="0.35">
      <c r="A354">
        <v>30</v>
      </c>
      <c r="C354" t="s">
        <v>677</v>
      </c>
      <c r="D354">
        <v>16</v>
      </c>
      <c r="E354">
        <v>177</v>
      </c>
      <c r="F354" t="s">
        <v>715</v>
      </c>
      <c r="J354" t="s">
        <v>716</v>
      </c>
      <c r="N354" t="s">
        <v>714</v>
      </c>
      <c r="P354" t="s">
        <v>417</v>
      </c>
      <c r="S354" s="5" t="str">
        <f t="shared" si="5"/>
        <v>Mulder secretly conducts his own investigation after a man is gunned down on the White House lawn attempting to inform the President of a planned alien invasion. However, he is soon in over his head as he tries to expose further evidence of colonization.</v>
      </c>
    </row>
    <row r="355" spans="1:19" x14ac:dyDescent="0.35">
      <c r="A355">
        <v>31</v>
      </c>
      <c r="C355" t="s">
        <v>1317</v>
      </c>
      <c r="D355" t="s">
        <v>1317</v>
      </c>
      <c r="E355" t="s">
        <v>1317</v>
      </c>
      <c r="F355" t="s">
        <v>1317</v>
      </c>
      <c r="J355" t="s">
        <v>1317</v>
      </c>
      <c r="N355" t="s">
        <v>1317</v>
      </c>
      <c r="O355" t="s">
        <v>1317</v>
      </c>
      <c r="P355" t="s">
        <v>1317</v>
      </c>
      <c r="S355" s="5" t="str">
        <f t="shared" si="5"/>
        <v/>
      </c>
    </row>
    <row r="356" spans="1:19" x14ac:dyDescent="0.35">
      <c r="A356">
        <v>32</v>
      </c>
      <c r="C356" t="s">
        <v>718</v>
      </c>
      <c r="D356">
        <v>17</v>
      </c>
      <c r="E356">
        <v>178</v>
      </c>
      <c r="F356" t="s">
        <v>719</v>
      </c>
      <c r="J356" t="s">
        <v>720</v>
      </c>
      <c r="N356" t="s">
        <v>717</v>
      </c>
      <c r="O356" t="s">
        <v>1318</v>
      </c>
      <c r="P356" t="s">
        <v>683</v>
      </c>
      <c r="S356" s="5" t="str">
        <f t="shared" si="5"/>
        <v>Reyes enlists Mulder's help investigating a killer's connection to the unsolved homicide of Doggett's son but Mulder soon finds himself clashing with Doggett.</v>
      </c>
    </row>
    <row r="357" spans="1:19" x14ac:dyDescent="0.35">
      <c r="A357">
        <v>33</v>
      </c>
      <c r="C357" t="s">
        <v>1319</v>
      </c>
      <c r="D357" t="s">
        <v>1319</v>
      </c>
      <c r="E357" t="s">
        <v>1319</v>
      </c>
      <c r="F357" t="s">
        <v>1319</v>
      </c>
      <c r="J357" t="s">
        <v>1319</v>
      </c>
      <c r="N357" t="s">
        <v>1319</v>
      </c>
      <c r="O357" t="s">
        <v>1319</v>
      </c>
      <c r="P357" t="s">
        <v>1319</v>
      </c>
      <c r="S357" s="5" t="str">
        <f t="shared" si="5"/>
        <v/>
      </c>
    </row>
    <row r="358" spans="1:19" x14ac:dyDescent="0.35">
      <c r="A358">
        <v>34</v>
      </c>
      <c r="C358" t="s">
        <v>662</v>
      </c>
      <c r="D358">
        <v>18</v>
      </c>
      <c r="E358">
        <v>179</v>
      </c>
      <c r="F358" t="s">
        <v>724</v>
      </c>
      <c r="J358" t="s">
        <v>725</v>
      </c>
      <c r="N358" t="s">
        <v>722</v>
      </c>
      <c r="O358" t="s">
        <v>1320</v>
      </c>
      <c r="P358" t="s">
        <v>723</v>
      </c>
      <c r="S358" s="5" t="str">
        <f t="shared" si="5"/>
        <v>Mulder and Doggett are asked to investigate several deaths aboard an oil rig, but Mulder is convinced the rig is carrying an alien black oil; meanwhile a heavily pregnant Scully attempts to protect Mulder in absentia.</v>
      </c>
    </row>
    <row r="359" spans="1:19" x14ac:dyDescent="0.35">
      <c r="A359">
        <v>35</v>
      </c>
      <c r="C359" t="s">
        <v>1321</v>
      </c>
      <c r="D359" t="s">
        <v>1321</v>
      </c>
      <c r="E359" t="s">
        <v>1321</v>
      </c>
      <c r="F359" t="s">
        <v>1321</v>
      </c>
      <c r="J359" t="s">
        <v>1321</v>
      </c>
      <c r="N359" t="s">
        <v>1321</v>
      </c>
      <c r="O359" t="s">
        <v>1321</v>
      </c>
      <c r="P359" t="s">
        <v>1321</v>
      </c>
      <c r="S359" s="5" t="str">
        <f t="shared" si="5"/>
        <v/>
      </c>
    </row>
    <row r="360" spans="1:19" x14ac:dyDescent="0.35">
      <c r="A360">
        <v>36</v>
      </c>
      <c r="C360" t="s">
        <v>201</v>
      </c>
      <c r="D360">
        <v>19</v>
      </c>
      <c r="E360">
        <v>180</v>
      </c>
      <c r="F360" t="s">
        <v>728</v>
      </c>
      <c r="J360" t="s">
        <v>729</v>
      </c>
      <c r="N360" t="s">
        <v>727</v>
      </c>
      <c r="O360" t="s">
        <v>1322</v>
      </c>
      <c r="P360" t="s">
        <v>201</v>
      </c>
      <c r="S360" s="5" t="str">
        <f t="shared" si="5"/>
        <v>With Scully on maternity leave, Doggett is paired with an enthusiastic young agent named Layla Harrison who knows everything about the X-Files, and her apotheosis of Mulder and Scully leads to him learning a thing or two. But when Harrison and Doggett disappear, Mulder defies orders in an attempt to find them.</v>
      </c>
    </row>
    <row r="361" spans="1:19" x14ac:dyDescent="0.35">
      <c r="A361">
        <v>37</v>
      </c>
      <c r="C361" t="s">
        <v>1323</v>
      </c>
      <c r="D361" t="s">
        <v>1323</v>
      </c>
      <c r="E361" t="s">
        <v>1323</v>
      </c>
      <c r="F361" t="s">
        <v>1323</v>
      </c>
      <c r="J361" t="s">
        <v>1323</v>
      </c>
      <c r="N361" t="s">
        <v>1323</v>
      </c>
      <c r="O361" t="s">
        <v>1323</v>
      </c>
      <c r="P361" t="s">
        <v>1323</v>
      </c>
      <c r="S361" s="5" t="str">
        <f t="shared" si="5"/>
        <v/>
      </c>
    </row>
    <row r="362" spans="1:19" x14ac:dyDescent="0.35">
      <c r="A362">
        <v>38</v>
      </c>
      <c r="C362" t="s">
        <v>186</v>
      </c>
      <c r="D362">
        <v>20</v>
      </c>
      <c r="E362">
        <v>181</v>
      </c>
      <c r="F362" t="s">
        <v>732</v>
      </c>
      <c r="J362" t="s">
        <v>733</v>
      </c>
      <c r="N362" t="s">
        <v>731</v>
      </c>
      <c r="O362" t="s">
        <v>1324</v>
      </c>
      <c r="P362" t="s">
        <v>10</v>
      </c>
      <c r="S362" s="5" t="str">
        <f t="shared" si="5"/>
        <v>Mulder, Skinner and Doggett come up against the horrible consequences of the Syndicate's pact with the aliens, as a hybrid attempts to erase all evidence of the tests â€“ including Scully's soon-to-be-born baby. The men call on Reyes, and â€“ reluctantly â€“ Alex Krycek to help them.</v>
      </c>
    </row>
    <row r="363" spans="1:19" x14ac:dyDescent="0.35">
      <c r="A363">
        <v>39</v>
      </c>
      <c r="C363" t="s">
        <v>1325</v>
      </c>
      <c r="D363" t="s">
        <v>1325</v>
      </c>
      <c r="E363" t="s">
        <v>1325</v>
      </c>
      <c r="F363" t="s">
        <v>1325</v>
      </c>
      <c r="J363" t="s">
        <v>1325</v>
      </c>
      <c r="N363" t="s">
        <v>1325</v>
      </c>
      <c r="O363" t="s">
        <v>1325</v>
      </c>
      <c r="P363" t="s">
        <v>1325</v>
      </c>
      <c r="S363" s="5" t="str">
        <f t="shared" si="5"/>
        <v/>
      </c>
    </row>
    <row r="364" spans="1:19" x14ac:dyDescent="0.35">
      <c r="A364">
        <v>40</v>
      </c>
      <c r="C364" t="s">
        <v>186</v>
      </c>
      <c r="D364">
        <v>21</v>
      </c>
      <c r="E364">
        <v>182</v>
      </c>
      <c r="F364" t="s">
        <v>736</v>
      </c>
      <c r="J364" t="s">
        <v>737</v>
      </c>
      <c r="N364" t="s">
        <v>735</v>
      </c>
      <c r="O364" t="s">
        <v>1326</v>
      </c>
      <c r="P364" t="s">
        <v>10</v>
      </c>
      <c r="S364" s="5" t="str">
        <f t="shared" si="5"/>
        <v>Mulder, Doggett and Skinner face off with the alien replicants as they desperately try to expose the conspiracy within the FBI. Meanwhile Scully goes into labor in a remote location, but Reyes soon learns they may be no safer there.</v>
      </c>
    </row>
    <row r="365" spans="1:19" x14ac:dyDescent="0.35">
      <c r="A365">
        <v>41</v>
      </c>
      <c r="C365" t="s">
        <v>1327</v>
      </c>
      <c r="D365" t="s">
        <v>1327</v>
      </c>
      <c r="E365" t="s">
        <v>1327</v>
      </c>
      <c r="F365" t="s">
        <v>1327</v>
      </c>
      <c r="J365" t="s">
        <v>1327</v>
      </c>
      <c r="N365" t="s">
        <v>1327</v>
      </c>
      <c r="O365" t="s">
        <v>1327</v>
      </c>
      <c r="P365" t="s">
        <v>1327</v>
      </c>
      <c r="S365" s="5" t="str">
        <f t="shared" si="5"/>
        <v/>
      </c>
    </row>
    <row r="366" spans="1:19" x14ac:dyDescent="0.35">
      <c r="A366">
        <v>0</v>
      </c>
      <c r="B366" t="s">
        <v>1328</v>
      </c>
      <c r="S366" s="5" t="str">
        <f t="shared" si="5"/>
        <v/>
      </c>
    </row>
    <row r="367" spans="1:19" x14ac:dyDescent="0.35">
      <c r="A367">
        <v>1</v>
      </c>
      <c r="B367" t="s">
        <v>1329</v>
      </c>
      <c r="J367" t="s">
        <v>741</v>
      </c>
      <c r="N367" t="s">
        <v>1704</v>
      </c>
      <c r="O367" t="s">
        <v>1706</v>
      </c>
      <c r="P367" t="s">
        <v>1705</v>
      </c>
      <c r="S367" s="5" t="str">
        <f t="shared" si="5"/>
        <v/>
      </c>
    </row>
    <row r="368" spans="1:19" s="1" customFormat="1" x14ac:dyDescent="0.35">
      <c r="A368" s="1">
        <v>1</v>
      </c>
      <c r="C368" s="1" t="s">
        <v>186</v>
      </c>
      <c r="D368" s="1">
        <v>1</v>
      </c>
      <c r="E368" s="1">
        <v>183</v>
      </c>
      <c r="F368" s="1" t="s">
        <v>1525</v>
      </c>
      <c r="S368" s="5" t="str">
        <f t="shared" si="5"/>
        <v>John Doggett begins his investigation of Deputy Director Alvin Kersh and search for Fox Mulder.</v>
      </c>
    </row>
    <row r="369" spans="1:19" s="1" customFormat="1" x14ac:dyDescent="0.35">
      <c r="A369" s="1">
        <v>2</v>
      </c>
      <c r="C369" s="1" t="s">
        <v>1707</v>
      </c>
      <c r="D369" s="1" t="s">
        <v>1707</v>
      </c>
      <c r="E369" s="1" t="s">
        <v>1707</v>
      </c>
      <c r="F369" s="1" t="s">
        <v>1707</v>
      </c>
      <c r="J369" s="1" t="s">
        <v>745</v>
      </c>
      <c r="N369" s="1" t="s">
        <v>1708</v>
      </c>
      <c r="O369" s="1" t="s">
        <v>1709</v>
      </c>
      <c r="P369" s="1" t="s">
        <v>417</v>
      </c>
      <c r="S369" s="5" t="str">
        <f t="shared" si="5"/>
        <v/>
      </c>
    </row>
    <row r="370" spans="1:19" s="1" customFormat="1" x14ac:dyDescent="0.35">
      <c r="A370" s="1">
        <v>3</v>
      </c>
      <c r="C370" s="1" t="s">
        <v>677</v>
      </c>
      <c r="D370" s="1">
        <v>2</v>
      </c>
      <c r="E370" s="1">
        <v>184</v>
      </c>
      <c r="F370" s="1" t="s">
        <v>1526</v>
      </c>
      <c r="S370" s="5" t="str">
        <f t="shared" si="5"/>
        <v>Shannon McMahon, a former Marine associate of Doggett's, reveals to Doggett that she is a "Super Soldier." This leads them to a clandestine laboratory where secret experiments are taking place aboard a naval ship.</v>
      </c>
    </row>
    <row r="371" spans="1:19" s="1" customFormat="1" x14ac:dyDescent="0.35">
      <c r="A371" s="1">
        <v>4</v>
      </c>
      <c r="C371" s="1" t="s">
        <v>1710</v>
      </c>
      <c r="D371" s="1" t="s">
        <v>1710</v>
      </c>
      <c r="E371" s="1" t="s">
        <v>1710</v>
      </c>
      <c r="J371" s="1" t="s">
        <v>749</v>
      </c>
      <c r="N371" s="1" t="s">
        <v>1711</v>
      </c>
      <c r="O371" s="1" t="s">
        <v>1712</v>
      </c>
      <c r="P371" s="1" t="s">
        <v>201</v>
      </c>
      <c r="S371" s="5" t="str">
        <f t="shared" si="5"/>
        <v/>
      </c>
    </row>
    <row r="372" spans="1:19" s="1" customFormat="1" x14ac:dyDescent="0.35">
      <c r="A372" s="1">
        <v>5</v>
      </c>
      <c r="C372" s="1" t="s">
        <v>201</v>
      </c>
      <c r="D372" s="1">
        <v>3</v>
      </c>
      <c r="E372" s="1">
        <v>185</v>
      </c>
      <c r="F372" s="1" t="s">
        <v>1527</v>
      </c>
      <c r="S372" s="5" t="str">
        <f t="shared" si="5"/>
        <v>With Dana Scully reassigned to the Quantico Training Academy, Doggett and Monica Reyes investigate their first X-File together—a series of satanic ritual killings.</v>
      </c>
    </row>
    <row r="373" spans="1:19" s="1" customFormat="1" x14ac:dyDescent="0.35">
      <c r="A373" s="1">
        <v>6</v>
      </c>
      <c r="C373" s="1" t="s">
        <v>1713</v>
      </c>
      <c r="D373" s="1" t="s">
        <v>1713</v>
      </c>
      <c r="E373" s="1" t="s">
        <v>1713</v>
      </c>
      <c r="J373" s="1" t="s">
        <v>753</v>
      </c>
      <c r="N373" s="1" t="s">
        <v>751</v>
      </c>
      <c r="O373" s="1" t="s">
        <v>1714</v>
      </c>
      <c r="P373" s="1" t="s">
        <v>723</v>
      </c>
      <c r="S373" s="5" t="str">
        <f t="shared" si="5"/>
        <v/>
      </c>
    </row>
    <row r="374" spans="1:19" s="1" customFormat="1" x14ac:dyDescent="0.35">
      <c r="A374" s="1">
        <v>7</v>
      </c>
      <c r="C374" s="1" t="s">
        <v>677</v>
      </c>
      <c r="D374" s="1">
        <v>4</v>
      </c>
      <c r="E374" s="1">
        <v>186</v>
      </c>
      <c r="F374" s="1" t="s">
        <v>1528</v>
      </c>
      <c r="S374" s="5" t="str">
        <f t="shared" si="5"/>
        <v>A vicious murderer threatens Doggett and Reyes and then vanishes. Doggett is shot and Brad Follmer discovers that Reyes' gun was used.</v>
      </c>
    </row>
    <row r="375" spans="1:19" s="1" customFormat="1" x14ac:dyDescent="0.35">
      <c r="A375" s="1">
        <v>8</v>
      </c>
      <c r="C375" s="1" t="s">
        <v>1715</v>
      </c>
      <c r="D375" s="1" t="s">
        <v>1715</v>
      </c>
      <c r="E375" s="1" t="s">
        <v>1715</v>
      </c>
      <c r="J375" s="1" t="s">
        <v>758</v>
      </c>
      <c r="N375" s="1" t="s">
        <v>755</v>
      </c>
      <c r="O375" s="1" t="s">
        <v>1716</v>
      </c>
      <c r="P375" s="1" t="s">
        <v>756</v>
      </c>
      <c r="S375" s="5" t="str">
        <f t="shared" si="5"/>
        <v/>
      </c>
    </row>
    <row r="376" spans="1:19" s="1" customFormat="1" x14ac:dyDescent="0.35">
      <c r="A376" s="1">
        <v>9</v>
      </c>
      <c r="C376" s="1" t="s">
        <v>186</v>
      </c>
      <c r="D376" s="1">
        <v>5</v>
      </c>
      <c r="E376" s="1">
        <v>187</v>
      </c>
      <c r="F376" s="1" t="s">
        <v>1529</v>
      </c>
      <c r="S376" s="5" t="str">
        <f t="shared" si="5"/>
        <v>Scully, Doggett and Reyes investigate when a teenager dies while performing a daredevil feat for a television show, but his death is soon revealed to be caused by a disturbing family secret.</v>
      </c>
    </row>
    <row r="377" spans="1:19" s="1" customFormat="1" x14ac:dyDescent="0.35">
      <c r="A377" s="1">
        <v>10</v>
      </c>
      <c r="C377" s="1" t="s">
        <v>1717</v>
      </c>
      <c r="D377" s="1" t="s">
        <v>1717</v>
      </c>
      <c r="E377" s="1" t="s">
        <v>1717</v>
      </c>
      <c r="J377" s="1" t="s">
        <v>762</v>
      </c>
      <c r="N377" s="1" t="s">
        <v>1718</v>
      </c>
      <c r="O377" s="1" t="s">
        <v>1719</v>
      </c>
      <c r="P377" s="1" t="s">
        <v>417</v>
      </c>
      <c r="S377" s="5" t="str">
        <f t="shared" si="5"/>
        <v/>
      </c>
    </row>
    <row r="378" spans="1:19" s="1" customFormat="1" x14ac:dyDescent="0.35">
      <c r="A378" s="1">
        <v>11</v>
      </c>
      <c r="C378" s="1" t="s">
        <v>677</v>
      </c>
      <c r="D378" s="1">
        <v>6</v>
      </c>
      <c r="E378" s="1">
        <v>188</v>
      </c>
      <c r="F378" s="1" t="s">
        <v>1530</v>
      </c>
      <c r="S378" s="5" t="str">
        <f t="shared" si="5"/>
        <v>Scully is hopeful about reuniting with Mulder when a complete stranger offers new information about what drove him into hiding. Yet her trust in the stranger may place Mulder in even more danger. The tagline of this episode is "They're Watching."</v>
      </c>
    </row>
    <row r="379" spans="1:19" s="1" customFormat="1" x14ac:dyDescent="0.35">
      <c r="A379" s="1">
        <v>12</v>
      </c>
      <c r="C379" s="1" t="s">
        <v>1720</v>
      </c>
      <c r="D379" s="1" t="s">
        <v>1720</v>
      </c>
      <c r="E379" s="1" t="s">
        <v>1720</v>
      </c>
      <c r="J379" s="1" t="s">
        <v>767</v>
      </c>
      <c r="N379" s="1" t="s">
        <v>764</v>
      </c>
      <c r="O379" s="1" t="s">
        <v>1721</v>
      </c>
      <c r="P379" s="1" t="s">
        <v>232</v>
      </c>
      <c r="S379" s="5" t="str">
        <f t="shared" si="5"/>
        <v/>
      </c>
    </row>
    <row r="380" spans="1:19" s="1" customFormat="1" x14ac:dyDescent="0.35">
      <c r="A380" s="1">
        <v>13</v>
      </c>
      <c r="C380" s="1" t="s">
        <v>765</v>
      </c>
      <c r="D380" s="1">
        <v>7</v>
      </c>
      <c r="E380" s="1">
        <v>189</v>
      </c>
      <c r="F380" s="1" t="s">
        <v>1531</v>
      </c>
      <c r="S380" s="5" t="str">
        <f t="shared" si="5"/>
        <v>With no knowledge of his identity or his past, Doggett is found wandering a dusty Mexican town. While he struggles to piece together his memory, he finds himself embroiled in a smuggling plot. Across the border Scully and Reyes attempt to find him.</v>
      </c>
    </row>
    <row r="381" spans="1:19" s="1" customFormat="1" x14ac:dyDescent="0.35">
      <c r="A381" s="1">
        <v>14</v>
      </c>
      <c r="C381" s="1" t="s">
        <v>1722</v>
      </c>
      <c r="D381" s="1" t="s">
        <v>1722</v>
      </c>
      <c r="E381" s="1" t="s">
        <v>1722</v>
      </c>
      <c r="J381" s="1" t="s">
        <v>771</v>
      </c>
      <c r="N381" s="1" t="s">
        <v>769</v>
      </c>
      <c r="O381" s="1" t="s">
        <v>1723</v>
      </c>
      <c r="P381" s="1" t="s">
        <v>478</v>
      </c>
      <c r="S381" s="5" t="str">
        <f t="shared" si="5"/>
        <v/>
      </c>
    </row>
    <row r="382" spans="1:19" s="1" customFormat="1" x14ac:dyDescent="0.35">
      <c r="A382" s="1">
        <v>15</v>
      </c>
      <c r="C382" s="1" t="s">
        <v>186</v>
      </c>
      <c r="D382" s="1">
        <v>8</v>
      </c>
      <c r="E382" s="1">
        <v>190</v>
      </c>
      <c r="F382" s="1" t="s">
        <v>1532</v>
      </c>
      <c r="S382" s="5" t="str">
        <f t="shared" si="5"/>
        <v>Reyes takes the lead while investigating an X-File case surrounding a man found skinned alive. When she discovers that he had visions of a similar thing, she calls on Scully's expertise to help with the investigation.</v>
      </c>
    </row>
    <row r="383" spans="1:19" s="1" customFormat="1" x14ac:dyDescent="0.35">
      <c r="A383" s="1">
        <v>16</v>
      </c>
      <c r="C383" s="1" t="s">
        <v>1724</v>
      </c>
      <c r="D383" s="1" t="s">
        <v>1724</v>
      </c>
      <c r="E383" s="1" t="s">
        <v>1724</v>
      </c>
      <c r="J383" s="1" t="s">
        <v>775</v>
      </c>
      <c r="N383" s="1" t="s">
        <v>1725</v>
      </c>
      <c r="O383" s="1" t="s">
        <v>1726</v>
      </c>
      <c r="P383" s="1" t="s">
        <v>417</v>
      </c>
      <c r="S383" s="5" t="str">
        <f t="shared" si="5"/>
        <v/>
      </c>
    </row>
    <row r="384" spans="1:19" s="1" customFormat="1" x14ac:dyDescent="0.35">
      <c r="A384" s="1">
        <v>17</v>
      </c>
      <c r="C384" s="1" t="s">
        <v>186</v>
      </c>
      <c r="D384" s="1">
        <v>9</v>
      </c>
      <c r="E384" s="1">
        <v>191</v>
      </c>
      <c r="F384" s="1" t="s">
        <v>1533</v>
      </c>
      <c r="S384" s="5" t="str">
        <f t="shared" si="5"/>
        <v>When rubbings from the spaceship resurface, the FBI hides its investigation from the X-Files. Meanwhile, Scully is forced to take drastic measures when she discovers a threat to William.</v>
      </c>
    </row>
    <row r="385" spans="1:19" s="1" customFormat="1" x14ac:dyDescent="0.35">
      <c r="A385" s="1">
        <v>18</v>
      </c>
      <c r="C385" s="1" t="s">
        <v>1727</v>
      </c>
      <c r="D385" s="1" t="s">
        <v>1727</v>
      </c>
      <c r="E385" s="1" t="s">
        <v>1727</v>
      </c>
      <c r="J385" s="1" t="s">
        <v>779</v>
      </c>
      <c r="N385" s="1" t="s">
        <v>1728</v>
      </c>
      <c r="O385" s="1" t="s">
        <v>1719</v>
      </c>
      <c r="P385" s="1" t="s">
        <v>417</v>
      </c>
      <c r="S385" s="5" t="str">
        <f t="shared" si="5"/>
        <v/>
      </c>
    </row>
    <row r="386" spans="1:19" s="1" customFormat="1" x14ac:dyDescent="0.35">
      <c r="A386" s="1">
        <v>19</v>
      </c>
      <c r="C386" s="1" t="s">
        <v>10</v>
      </c>
      <c r="D386" s="1">
        <v>10</v>
      </c>
      <c r="E386" s="1">
        <v>192</v>
      </c>
      <c r="F386" s="1" t="s">
        <v>1534</v>
      </c>
      <c r="S386" s="5" t="str">
        <f t="shared" si="5"/>
        <v>Distrustful of both Skinner and Follmer, Scully circumvents the FBI's investigation into William's kidnapping and performs her own, assisted by Reyes and The Lone Gunmen.</v>
      </c>
    </row>
    <row r="387" spans="1:19" s="1" customFormat="1" x14ac:dyDescent="0.35">
      <c r="A387" s="1">
        <v>20</v>
      </c>
      <c r="C387" s="1" t="s">
        <v>1729</v>
      </c>
      <c r="D387" s="1" t="s">
        <v>1729</v>
      </c>
      <c r="E387" s="1" t="s">
        <v>1729</v>
      </c>
      <c r="J387" s="1" t="s">
        <v>782</v>
      </c>
      <c r="N387" s="1" t="s">
        <v>780</v>
      </c>
      <c r="O387" s="1" t="s">
        <v>1730</v>
      </c>
      <c r="P387" s="1" t="s">
        <v>723</v>
      </c>
      <c r="S387" s="5" t="str">
        <f t="shared" si="5"/>
        <v/>
      </c>
    </row>
    <row r="388" spans="1:19" s="1" customFormat="1" x14ac:dyDescent="0.35">
      <c r="A388" s="1">
        <v>21</v>
      </c>
      <c r="C388" s="1" t="s">
        <v>186</v>
      </c>
      <c r="D388" s="1">
        <v>11</v>
      </c>
      <c r="E388" s="1">
        <v>193</v>
      </c>
      <c r="F388" s="1" t="s">
        <v>1535</v>
      </c>
      <c r="S388" s="5" t="str">
        <f t="shared" si="5"/>
        <v>Awakening in a surreal hospital—which a companion believes to be Death's Waiting Room—after being hit by a car, a comatose Reyes struggles to wake herself up before her organ donor card is acted upon.</v>
      </c>
    </row>
    <row r="389" spans="1:19" s="1" customFormat="1" x14ac:dyDescent="0.35">
      <c r="A389" s="1">
        <v>22</v>
      </c>
      <c r="C389" s="1" t="s">
        <v>1731</v>
      </c>
      <c r="D389" s="1" t="s">
        <v>1731</v>
      </c>
      <c r="E389" s="1" t="s">
        <v>1731</v>
      </c>
      <c r="J389" s="1" t="s">
        <v>786</v>
      </c>
      <c r="N389" s="1" t="s">
        <v>784</v>
      </c>
      <c r="O389" s="1" t="s">
        <v>1732</v>
      </c>
      <c r="P389" s="1" t="s">
        <v>270</v>
      </c>
      <c r="S389" s="5" t="str">
        <f t="shared" si="5"/>
        <v/>
      </c>
    </row>
    <row r="390" spans="1:19" s="1" customFormat="1" x14ac:dyDescent="0.35">
      <c r="A390" s="1">
        <v>23</v>
      </c>
      <c r="C390" s="1" t="s">
        <v>270</v>
      </c>
      <c r="D390" s="1">
        <v>12</v>
      </c>
      <c r="E390" s="1">
        <v>194</v>
      </c>
      <c r="F390" s="1" t="s">
        <v>1536</v>
      </c>
      <c r="S390" s="5" t="str">
        <f t="shared" si="5"/>
        <v>Doggett is determined to find an error in the DNA evidence that freed the convicted "Screwdriver Killer", whom he nearly caught in the act 13 years earlier.</v>
      </c>
    </row>
    <row r="391" spans="1:19" s="1" customFormat="1" x14ac:dyDescent="0.35">
      <c r="A391" s="1">
        <v>24</v>
      </c>
      <c r="C391" s="1" t="s">
        <v>1733</v>
      </c>
      <c r="D391" s="1" t="s">
        <v>1733</v>
      </c>
      <c r="E391" s="1" t="s">
        <v>1733</v>
      </c>
      <c r="J391" s="1" t="s">
        <v>790</v>
      </c>
      <c r="N391" s="1" t="s">
        <v>788</v>
      </c>
      <c r="O391" s="1" t="s">
        <v>1734</v>
      </c>
      <c r="P391" s="1" t="s">
        <v>10</v>
      </c>
      <c r="S391" s="5" t="str">
        <f t="shared" si="5"/>
        <v/>
      </c>
    </row>
    <row r="392" spans="1:19" s="1" customFormat="1" x14ac:dyDescent="0.35">
      <c r="A392" s="1">
        <v>25</v>
      </c>
      <c r="C392" s="1" t="s">
        <v>10</v>
      </c>
      <c r="D392" s="1">
        <v>13</v>
      </c>
      <c r="E392" s="1">
        <v>195</v>
      </c>
      <c r="F392" s="1" t="s">
        <v>1537</v>
      </c>
      <c r="S392" s="5" t="str">
        <f t="shared" si="5"/>
        <v>In the race to catch a serial killer, Scully and Reyes find themselves relying on numerology, their powers of deduction, and a mysterious, card-playing stranger.</v>
      </c>
    </row>
    <row r="393" spans="1:19" s="1" customFormat="1" x14ac:dyDescent="0.35">
      <c r="A393" s="1">
        <v>26</v>
      </c>
      <c r="C393" s="1" t="s">
        <v>1735</v>
      </c>
      <c r="D393" s="1" t="s">
        <v>1735</v>
      </c>
      <c r="E393" s="1" t="s">
        <v>1735</v>
      </c>
      <c r="J393" s="1" t="s">
        <v>795</v>
      </c>
      <c r="N393" s="1" t="s">
        <v>792</v>
      </c>
      <c r="O393" s="1" t="s">
        <v>1736</v>
      </c>
      <c r="P393" s="1" t="s">
        <v>756</v>
      </c>
      <c r="S393" s="5" t="str">
        <f t="shared" si="5"/>
        <v/>
      </c>
    </row>
    <row r="394" spans="1:19" s="1" customFormat="1" x14ac:dyDescent="0.35">
      <c r="A394" s="1">
        <v>27</v>
      </c>
      <c r="C394" s="1" t="s">
        <v>793</v>
      </c>
      <c r="D394" s="1">
        <v>14</v>
      </c>
      <c r="E394" s="1">
        <v>196</v>
      </c>
      <c r="F394" s="1" t="s">
        <v>1538</v>
      </c>
      <c r="S394" s="5" t="str">
        <f t="shared" si="5"/>
        <v>Special agent Leyla Harrison takes Reyes and Doggett on a drive into the mountains after a woman stabs herself repeatedly and her widowed husband refuses to let anyone see their son.</v>
      </c>
    </row>
    <row r="395" spans="1:19" s="1" customFormat="1" x14ac:dyDescent="0.35">
      <c r="A395" s="1">
        <v>28</v>
      </c>
      <c r="C395" s="1" t="s">
        <v>1737</v>
      </c>
      <c r="D395" s="1" t="s">
        <v>1737</v>
      </c>
      <c r="E395" s="1" t="s">
        <v>1737</v>
      </c>
      <c r="J395" s="1" t="s">
        <v>799</v>
      </c>
      <c r="N395" s="1" t="s">
        <v>797</v>
      </c>
      <c r="O395" s="1" t="s">
        <v>1738</v>
      </c>
      <c r="P395" s="1" t="s">
        <v>396</v>
      </c>
      <c r="S395" s="5" t="str">
        <f t="shared" si="5"/>
        <v/>
      </c>
    </row>
    <row r="396" spans="1:19" s="1" customFormat="1" x14ac:dyDescent="0.35">
      <c r="A396" s="1">
        <v>29</v>
      </c>
      <c r="C396" s="1" t="s">
        <v>430</v>
      </c>
      <c r="D396" s="1">
        <v>15</v>
      </c>
      <c r="E396" s="1">
        <v>197</v>
      </c>
      <c r="F396" s="1" t="s">
        <v>1539</v>
      </c>
      <c r="S396" s="5" t="str">
        <f t="shared" si="5"/>
        <v>When Morris Fletcher approaches the agents with information related to the "Super Soldiers", they turn to The Lone Gunmen. But the Gunmen are already knee-deep in a bio-terrorist's plot which has links to the mysterious Yves Adele Harlow.</v>
      </c>
    </row>
    <row r="397" spans="1:19" s="1" customFormat="1" x14ac:dyDescent="0.35">
      <c r="A397" s="1">
        <v>30</v>
      </c>
      <c r="C397" s="1" t="s">
        <v>1739</v>
      </c>
      <c r="D397" s="1" t="s">
        <v>1739</v>
      </c>
      <c r="E397" s="1" t="s">
        <v>1739</v>
      </c>
      <c r="J397" s="1" t="s">
        <v>804</v>
      </c>
      <c r="N397" s="1" t="s">
        <v>1740</v>
      </c>
      <c r="O397" s="1" t="s">
        <v>1742</v>
      </c>
      <c r="P397" s="1" t="s">
        <v>1741</v>
      </c>
      <c r="S397" s="5" t="str">
        <f t="shared" si="5"/>
        <v/>
      </c>
    </row>
    <row r="398" spans="1:19" s="1" customFormat="1" x14ac:dyDescent="0.35">
      <c r="A398" s="1">
        <v>31</v>
      </c>
      <c r="C398" s="1" t="s">
        <v>533</v>
      </c>
      <c r="D398" s="1">
        <v>16</v>
      </c>
      <c r="E398" s="1">
        <v>198</v>
      </c>
      <c r="F398" s="1" t="s">
        <v>1540</v>
      </c>
      <c r="P398" s="1" t="s">
        <v>1743</v>
      </c>
      <c r="S398" s="5" t="str">
        <f t="shared" si="5"/>
        <v>Doggett finds a strange, disfigured man in the X-Files office and, on a whim of Scully's, they test his DNA. The surprising answers they find become even more surprising when William's life is put on the line.</v>
      </c>
    </row>
    <row r="399" spans="1:19" s="1" customFormat="1" x14ac:dyDescent="0.35">
      <c r="A399" s="1">
        <v>32</v>
      </c>
      <c r="C399" s="1" t="s">
        <v>1744</v>
      </c>
      <c r="D399" s="1" t="s">
        <v>1744</v>
      </c>
      <c r="E399" s="1" t="s">
        <v>1744</v>
      </c>
      <c r="S399" s="5" t="str">
        <f t="shared" si="5"/>
        <v/>
      </c>
    </row>
    <row r="400" spans="1:19" s="1" customFormat="1" x14ac:dyDescent="0.35">
      <c r="A400" s="1">
        <v>33</v>
      </c>
      <c r="C400" s="1" t="s">
        <v>186</v>
      </c>
      <c r="D400" s="1">
        <v>17</v>
      </c>
      <c r="E400" s="1">
        <v>199</v>
      </c>
      <c r="F400" s="1" t="s">
        <v>1541</v>
      </c>
      <c r="J400" s="1" t="s">
        <v>809</v>
      </c>
      <c r="N400" s="1" t="s">
        <v>806</v>
      </c>
      <c r="O400" s="1" t="s">
        <v>1723</v>
      </c>
      <c r="P400" s="1" t="s">
        <v>1745</v>
      </c>
      <c r="S400" s="5" t="str">
        <f t="shared" si="5"/>
        <v>When one of Scully's students displays an inordinate ability to profile serial killers, his insights reopen the homicide case of Doggett's son, Luke.</v>
      </c>
    </row>
    <row r="401" spans="1:19" s="1" customFormat="1" x14ac:dyDescent="0.35">
      <c r="A401" s="1">
        <v>34</v>
      </c>
      <c r="C401" s="1" t="s">
        <v>1747</v>
      </c>
      <c r="D401" s="1" t="s">
        <v>1747</v>
      </c>
      <c r="E401" s="1" t="s">
        <v>1747</v>
      </c>
      <c r="P401" s="1" t="s">
        <v>1746</v>
      </c>
      <c r="S401" s="5" t="str">
        <f t="shared" si="5"/>
        <v/>
      </c>
    </row>
    <row r="402" spans="1:19" s="1" customFormat="1" x14ac:dyDescent="0.35">
      <c r="A402" s="1">
        <v>35</v>
      </c>
      <c r="C402" s="1" t="s">
        <v>232</v>
      </c>
      <c r="D402" s="1">
        <v>18</v>
      </c>
      <c r="E402" s="1">
        <v>200</v>
      </c>
      <c r="F402" s="1" t="s">
        <v>1542</v>
      </c>
      <c r="S402" s="5" t="str">
        <f t="shared" si="5"/>
        <v>Doggett, Reyes, Scully and Skinner stumble on to a bizarre homicide case where the main suspect is Oliver Martin, a man with an unusual obsession with The Brady Bunch.</v>
      </c>
    </row>
    <row r="403" spans="1:19" s="1" customFormat="1" x14ac:dyDescent="0.35">
      <c r="A403" s="1">
        <v>36</v>
      </c>
      <c r="C403" s="1" t="s">
        <v>1749</v>
      </c>
      <c r="D403" s="1" t="s">
        <v>1749</v>
      </c>
      <c r="E403" s="1" t="s">
        <v>1749</v>
      </c>
      <c r="J403" s="1" t="s">
        <v>812</v>
      </c>
      <c r="N403" s="1" t="s">
        <v>810</v>
      </c>
      <c r="O403" s="1" t="s">
        <v>1748</v>
      </c>
      <c r="P403" s="1" t="s">
        <v>232</v>
      </c>
      <c r="S403" s="5" t="str">
        <f t="shared" si="5"/>
        <v/>
      </c>
    </row>
    <row r="404" spans="1:19" s="1" customFormat="1" x14ac:dyDescent="0.35">
      <c r="A404" s="1">
        <v>37</v>
      </c>
      <c r="C404" s="1" t="s">
        <v>186</v>
      </c>
      <c r="D404" s="1">
        <v>19</v>
      </c>
      <c r="E404" s="1">
        <v>201</v>
      </c>
      <c r="F404" s="1" t="s">
        <v>1543</v>
      </c>
      <c r="S404" s="5" t="str">
        <f t="shared" si="5"/>
        <v>After not knowing Mulder's whereabouts for the last year, Skinner and Scully learn he's being held for the homicide of a military man he couldn't possibly have killed: Knowle Rohrer, one of the government's secret "Super Soldiers." Mulder breaks out of prison with the help of Skinner, Reyes, Doggett, Scully and Alvin Kersh. Mulder and Scully travel to New Mexico where Black helicopters destroy an Anasazi cliff dwelling ruin along with the Cigarette Smoking Man.</v>
      </c>
    </row>
    <row r="405" spans="1:19" s="1" customFormat="1" x14ac:dyDescent="0.35">
      <c r="A405" s="1">
        <v>38</v>
      </c>
      <c r="C405" s="1" t="s">
        <v>1753</v>
      </c>
      <c r="D405" s="1" t="s">
        <v>1753</v>
      </c>
      <c r="E405" s="1" t="s">
        <v>1753</v>
      </c>
      <c r="J405" s="1" t="s">
        <v>1751</v>
      </c>
      <c r="N405" s="1" t="s">
        <v>1750</v>
      </c>
      <c r="O405" s="1" t="s">
        <v>1752</v>
      </c>
      <c r="P405" s="1" t="s">
        <v>10</v>
      </c>
      <c r="S405" s="5" t="str">
        <f t="shared" si="5"/>
        <v/>
      </c>
    </row>
    <row r="406" spans="1:19" s="1" customFormat="1" x14ac:dyDescent="0.35">
      <c r="A406" s="1">
        <v>39</v>
      </c>
      <c r="C406" s="1" t="s">
        <v>186</v>
      </c>
      <c r="D406" s="1">
        <v>20</v>
      </c>
      <c r="E406" s="1">
        <v>202</v>
      </c>
      <c r="F406" s="1" t="s">
        <v>1543</v>
      </c>
      <c r="N406" s="1" t="s">
        <v>1750</v>
      </c>
      <c r="O406" s="1" t="s">
        <v>1752</v>
      </c>
      <c r="P406" s="1" t="s">
        <v>10</v>
      </c>
      <c r="S406" s="5" t="str">
        <f t="shared" si="5"/>
        <v>After not knowing Mulder's whereabouts for the last year, Skinner and Scully learn he's being held for the homicide of a military man he couldn't possibly have killed: Knowle Rohrer, one of the government's secret "Super Soldiers." Mulder breaks out of prison with the help of Skinner, Reyes, Doggett, Scully and Alvin Kersh. Mulder and Scully travel to New Mexico where Black helicopters destroy an Anasazi cliff dwelling ruin along with the Cigarette Smoking Man.</v>
      </c>
    </row>
    <row r="407" spans="1:19" s="1" customFormat="1" x14ac:dyDescent="0.35">
      <c r="C407" s="1" t="s">
        <v>1753</v>
      </c>
      <c r="D407" s="1" t="s">
        <v>1753</v>
      </c>
      <c r="E407" s="1" t="s">
        <v>1753</v>
      </c>
      <c r="S407" s="5"/>
    </row>
    <row r="408" spans="1:19" x14ac:dyDescent="0.35">
      <c r="A408">
        <v>0</v>
      </c>
      <c r="C408" t="s">
        <v>10</v>
      </c>
      <c r="D408">
        <v>1</v>
      </c>
      <c r="E408">
        <v>203</v>
      </c>
      <c r="F408" t="s">
        <v>819</v>
      </c>
      <c r="N408" t="s">
        <v>818</v>
      </c>
      <c r="O408" t="s">
        <v>1330</v>
      </c>
      <c r="P408" t="s">
        <v>10</v>
      </c>
      <c r="Q408" t="s">
        <v>820</v>
      </c>
      <c r="S408" s="5" t="str">
        <f t="shared" si="5"/>
        <v>Mulder is contacted by Scully at the behest of FBI Assistant Director Walter Skinner, who wants him to meet a right-wing online webcaster named Tad O'Malley. O'Malley claims that the idea of an alien invasion is just a smoke-screen for nefarious government doings, and he claims to have proof.</v>
      </c>
    </row>
    <row r="409" spans="1:19" x14ac:dyDescent="0.35">
      <c r="A409">
        <v>1</v>
      </c>
      <c r="C409" t="s">
        <v>1331</v>
      </c>
      <c r="D409" t="s">
        <v>1331</v>
      </c>
      <c r="E409" t="s">
        <v>1331</v>
      </c>
      <c r="F409" t="s">
        <v>1331</v>
      </c>
      <c r="N409" t="s">
        <v>1331</v>
      </c>
      <c r="O409" t="s">
        <v>1331</v>
      </c>
      <c r="P409" t="s">
        <v>1331</v>
      </c>
      <c r="Q409" t="s">
        <v>1331</v>
      </c>
      <c r="S409" s="5" t="str">
        <f t="shared" si="5"/>
        <v/>
      </c>
    </row>
    <row r="410" spans="1:19" x14ac:dyDescent="0.35">
      <c r="A410">
        <v>2</v>
      </c>
      <c r="C410" t="s">
        <v>375</v>
      </c>
      <c r="D410">
        <v>2</v>
      </c>
      <c r="E410">
        <v>204</v>
      </c>
      <c r="F410" t="s">
        <v>823</v>
      </c>
      <c r="N410" t="s">
        <v>822</v>
      </c>
      <c r="O410" t="s">
        <v>1332</v>
      </c>
      <c r="P410" t="s">
        <v>375</v>
      </c>
      <c r="Q410" t="s">
        <v>824</v>
      </c>
      <c r="S410" s="5" t="str">
        <f t="shared" si="5"/>
        <v>With the X-Files now re-opened, Mulder and Scully are assigned to investigate the mysterious suicide death of a geneticist. Their search leads them to a research facility where extreme genetic experimentation has bred subjects possessing strange powers.</v>
      </c>
    </row>
    <row r="411" spans="1:19" x14ac:dyDescent="0.35">
      <c r="A411">
        <v>3</v>
      </c>
      <c r="C411" t="s">
        <v>1333</v>
      </c>
      <c r="D411" t="s">
        <v>1333</v>
      </c>
      <c r="E411" t="s">
        <v>1333</v>
      </c>
      <c r="F411" t="s">
        <v>1333</v>
      </c>
      <c r="N411" t="s">
        <v>1333</v>
      </c>
      <c r="O411" t="s">
        <v>1333</v>
      </c>
      <c r="P411" t="s">
        <v>1333</v>
      </c>
      <c r="Q411" t="s">
        <v>1333</v>
      </c>
      <c r="S411" s="5" t="str">
        <f t="shared" si="5"/>
        <v/>
      </c>
    </row>
    <row r="412" spans="1:19" x14ac:dyDescent="0.35">
      <c r="A412">
        <v>4</v>
      </c>
      <c r="C412" t="s">
        <v>217</v>
      </c>
      <c r="D412">
        <v>3</v>
      </c>
      <c r="E412">
        <v>205</v>
      </c>
      <c r="F412" t="s">
        <v>827</v>
      </c>
      <c r="N412" t="s">
        <v>826</v>
      </c>
      <c r="O412" t="s">
        <v>1334</v>
      </c>
      <c r="P412" t="s">
        <v>217</v>
      </c>
      <c r="Q412" t="s">
        <v>828</v>
      </c>
      <c r="S412" s="5" t="str">
        <f t="shared" si="5"/>
        <v>Mulder and Scully investigate mysterious killings seemingly perpetrated by a were-monster. Eventually, Mulder meets said "monster", a lizard-creature, who, after having been bitten by a human, turns into a human during the day.</v>
      </c>
    </row>
    <row r="413" spans="1:19" x14ac:dyDescent="0.35">
      <c r="A413">
        <v>5</v>
      </c>
      <c r="C413" t="s">
        <v>1335</v>
      </c>
      <c r="D413" t="s">
        <v>1335</v>
      </c>
      <c r="E413" t="s">
        <v>1335</v>
      </c>
      <c r="F413" t="s">
        <v>1335</v>
      </c>
      <c r="N413" t="s">
        <v>1335</v>
      </c>
      <c r="O413" t="s">
        <v>1335</v>
      </c>
      <c r="P413" t="s">
        <v>1335</v>
      </c>
      <c r="Q413" t="s">
        <v>1335</v>
      </c>
      <c r="S413" s="5" t="str">
        <f t="shared" si="5"/>
        <v/>
      </c>
    </row>
    <row r="414" spans="1:19" x14ac:dyDescent="0.35">
      <c r="A414">
        <v>6</v>
      </c>
      <c r="C414" t="s">
        <v>376</v>
      </c>
      <c r="D414">
        <v>4</v>
      </c>
      <c r="E414">
        <v>206</v>
      </c>
      <c r="F414" t="s">
        <v>831</v>
      </c>
      <c r="N414" t="s">
        <v>830</v>
      </c>
      <c r="O414" t="s">
        <v>1336</v>
      </c>
      <c r="P414" t="s">
        <v>376</v>
      </c>
      <c r="Q414" t="s">
        <v>832</v>
      </c>
      <c r="S414" s="5" t="str">
        <f t="shared" si="5"/>
        <v>Scully returns home to cope with a personal tragedy leaving Mulder to solve a homicide that doesn't seem to have been committed by human hands.</v>
      </c>
    </row>
    <row r="415" spans="1:19" x14ac:dyDescent="0.35">
      <c r="A415">
        <v>7</v>
      </c>
      <c r="C415" t="s">
        <v>1337</v>
      </c>
      <c r="D415" t="s">
        <v>1337</v>
      </c>
      <c r="E415" t="s">
        <v>1337</v>
      </c>
      <c r="F415" t="s">
        <v>1337</v>
      </c>
      <c r="N415" t="s">
        <v>1337</v>
      </c>
      <c r="O415" t="s">
        <v>1337</v>
      </c>
      <c r="P415" t="s">
        <v>1337</v>
      </c>
      <c r="Q415" t="s">
        <v>1337</v>
      </c>
      <c r="S415" s="5" t="str">
        <f t="shared" si="5"/>
        <v/>
      </c>
    </row>
    <row r="416" spans="1:19" x14ac:dyDescent="0.35">
      <c r="A416">
        <v>8</v>
      </c>
      <c r="C416" t="s">
        <v>10</v>
      </c>
      <c r="D416">
        <v>5</v>
      </c>
      <c r="E416">
        <v>207</v>
      </c>
      <c r="F416" t="s">
        <v>835</v>
      </c>
      <c r="N416" t="s">
        <v>834</v>
      </c>
      <c r="O416" t="s">
        <v>1338</v>
      </c>
      <c r="P416" t="s">
        <v>10</v>
      </c>
      <c r="Q416" t="s">
        <v>836</v>
      </c>
      <c r="S416" s="5" t="str">
        <f t="shared" si="5"/>
        <v>When an art gallery that's showing potentially offensive artwork is bombed, Mulder and Scully seek some way to communicate with the comatose bomber in order to prevent a future attack. Scully seeks answers from neuroscience and Mulder from mysticism.</v>
      </c>
    </row>
    <row r="417" spans="1:19" x14ac:dyDescent="0.35">
      <c r="A417">
        <v>9</v>
      </c>
      <c r="C417" t="s">
        <v>1339</v>
      </c>
      <c r="D417" t="s">
        <v>1339</v>
      </c>
      <c r="E417" t="s">
        <v>1339</v>
      </c>
      <c r="F417" t="s">
        <v>1339</v>
      </c>
      <c r="N417" t="s">
        <v>1339</v>
      </c>
      <c r="O417" t="s">
        <v>1339</v>
      </c>
      <c r="P417" t="s">
        <v>1339</v>
      </c>
      <c r="Q417" t="s">
        <v>1339</v>
      </c>
      <c r="S417" s="5" t="str">
        <f t="shared" si="5"/>
        <v/>
      </c>
    </row>
    <row r="418" spans="1:19" x14ac:dyDescent="0.35">
      <c r="A418">
        <v>10</v>
      </c>
      <c r="C418" t="s">
        <v>10</v>
      </c>
      <c r="D418">
        <v>6</v>
      </c>
      <c r="E418">
        <v>208</v>
      </c>
      <c r="F418" t="s">
        <v>840</v>
      </c>
      <c r="N418" t="s">
        <v>838</v>
      </c>
      <c r="O418" t="s">
        <v>1340</v>
      </c>
      <c r="P418" t="s">
        <v>839</v>
      </c>
      <c r="Q418" t="s">
        <v>841</v>
      </c>
      <c r="S418" s="5" t="str">
        <f t="shared" si="5"/>
        <v>The investigations that Mulder and Scully previously began with conspiracy theorist Tad Oâ€™Malley have awakened powerful enemies. A widespread panic begins as people all over the country suddenly start falling gravely ill, and Scully must look within to try and find a cure. Meanwhile, Mulder confronts the man whom he believes to be behind it all, but another figure from Mulder and Scullyâ€™s past may prove to be the key to their salvation.</v>
      </c>
    </row>
    <row r="419" spans="1:19" x14ac:dyDescent="0.35">
      <c r="A419">
        <v>11</v>
      </c>
      <c r="C419" t="s">
        <v>1341</v>
      </c>
      <c r="D419" t="s">
        <v>1341</v>
      </c>
      <c r="E419" t="s">
        <v>1341</v>
      </c>
      <c r="F419" t="s">
        <v>1341</v>
      </c>
      <c r="N419" t="s">
        <v>1341</v>
      </c>
      <c r="O419" t="s">
        <v>1341</v>
      </c>
      <c r="P419" t="s">
        <v>1341</v>
      </c>
      <c r="Q419" t="s">
        <v>1341</v>
      </c>
      <c r="S419" s="5" t="str">
        <f t="shared" si="5"/>
        <v/>
      </c>
    </row>
    <row r="420" spans="1:19" x14ac:dyDescent="0.35">
      <c r="A420">
        <v>0</v>
      </c>
      <c r="C420" t="s">
        <v>10</v>
      </c>
      <c r="D420">
        <v>1</v>
      </c>
      <c r="E420">
        <v>209</v>
      </c>
      <c r="F420" t="s">
        <v>844</v>
      </c>
      <c r="N420" t="s">
        <v>843</v>
      </c>
      <c r="O420" t="s">
        <v>1342</v>
      </c>
      <c r="P420" t="s">
        <v>10</v>
      </c>
      <c r="Q420" t="s">
        <v>845</v>
      </c>
      <c r="S420" s="5" t="str">
        <f t="shared" si="5"/>
        <v>Scully is hospitalized after having a seizure brought on by a vision of the future that involved William, her and Mulder's son. Mulder sets out to investigate, inadvertently crossing paths with former Syndicate members Mr. Y and Erika Price, whose mission is to colonize the universe. Walter Skinner is detained by Monica Reyes and the Smoking Man, who offers protection against the coming human-alien war. Skinner seems only interested in helping Mulder and Scully, by looking for William. The Smoking Man reveals that he fathered William by pairing his DNA with aliens and impregnating Scully.</v>
      </c>
    </row>
    <row r="421" spans="1:19" x14ac:dyDescent="0.35">
      <c r="A421">
        <v>1</v>
      </c>
      <c r="C421" t="s">
        <v>1343</v>
      </c>
      <c r="D421" t="s">
        <v>1343</v>
      </c>
      <c r="E421" t="s">
        <v>1343</v>
      </c>
      <c r="F421" t="s">
        <v>1343</v>
      </c>
      <c r="N421" t="s">
        <v>1343</v>
      </c>
      <c r="O421" t="s">
        <v>1343</v>
      </c>
      <c r="P421" t="s">
        <v>1343</v>
      </c>
      <c r="Q421" t="s">
        <v>1343</v>
      </c>
      <c r="S421" s="5" t="str">
        <f t="shared" si="5"/>
        <v/>
      </c>
    </row>
    <row r="422" spans="1:19" x14ac:dyDescent="0.35">
      <c r="A422">
        <v>2</v>
      </c>
      <c r="C422" t="s">
        <v>376</v>
      </c>
      <c r="D422">
        <v>2</v>
      </c>
      <c r="E422">
        <v>210</v>
      </c>
      <c r="F422" t="s">
        <v>848</v>
      </c>
      <c r="N422" t="s">
        <v>847</v>
      </c>
      <c r="O422" t="s">
        <v>1344</v>
      </c>
      <c r="P422" t="s">
        <v>376</v>
      </c>
      <c r="Q422" t="s">
        <v>849</v>
      </c>
      <c r="S422" s="5" t="str">
        <f t="shared" si="5"/>
        <v>Mulder and Scully are contacted by the virtual consciousness of Richard Langly, which is part of an NSA simulation designed to come to life when participants die. Langly asks his friends to shut down the program because the entities there have become digital slaves and their ideas are being harvested. Mulder discovers that Erika Price is responsible for the simulation and is using it to aid with her own agenda. He buys some time for Scully, who manages to turn off the simulation's servers, which later cannot be found once an FBI team returns to investigate.</v>
      </c>
    </row>
    <row r="423" spans="1:19" x14ac:dyDescent="0.35">
      <c r="A423">
        <v>3</v>
      </c>
      <c r="C423" t="s">
        <v>1345</v>
      </c>
      <c r="D423" t="s">
        <v>1345</v>
      </c>
      <c r="E423" t="s">
        <v>1345</v>
      </c>
      <c r="F423" t="s">
        <v>1345</v>
      </c>
      <c r="N423" t="s">
        <v>1345</v>
      </c>
      <c r="O423" t="s">
        <v>1345</v>
      </c>
      <c r="P423" t="s">
        <v>1345</v>
      </c>
      <c r="Q423" t="s">
        <v>1345</v>
      </c>
      <c r="S423" s="5" t="str">
        <f t="shared" si="5"/>
        <v/>
      </c>
    </row>
    <row r="424" spans="1:19" x14ac:dyDescent="0.35">
      <c r="A424">
        <v>4</v>
      </c>
      <c r="C424" t="s">
        <v>852</v>
      </c>
      <c r="D424">
        <v>3</v>
      </c>
      <c r="E424">
        <v>211</v>
      </c>
      <c r="F424" t="s">
        <v>853</v>
      </c>
      <c r="N424" t="s">
        <v>851</v>
      </c>
      <c r="O424" t="s">
        <v>1346</v>
      </c>
      <c r="P424" t="s">
        <v>10</v>
      </c>
      <c r="Q424" t="s">
        <v>854</v>
      </c>
      <c r="S424" s="5" t="str">
        <f t="shared" si="5"/>
        <v>Following up on several deaths in which the victims were being stalked by their doppelgÃ¤ngers, Mulder and Scully investigate the Poundstone twins, whose telepathic game of Hangman using people's names proves deadly.</v>
      </c>
    </row>
    <row r="425" spans="1:19" x14ac:dyDescent="0.35">
      <c r="A425">
        <v>5</v>
      </c>
      <c r="C425" t="s">
        <v>1347</v>
      </c>
      <c r="D425" t="s">
        <v>1347</v>
      </c>
      <c r="E425" t="s">
        <v>1347</v>
      </c>
      <c r="F425" t="s">
        <v>1347</v>
      </c>
      <c r="N425" t="s">
        <v>1347</v>
      </c>
      <c r="O425" t="s">
        <v>1347</v>
      </c>
      <c r="P425" t="s">
        <v>1347</v>
      </c>
      <c r="Q425" t="s">
        <v>1347</v>
      </c>
      <c r="S425" s="5" t="str">
        <f t="shared" si="5"/>
        <v/>
      </c>
    </row>
    <row r="426" spans="1:19" x14ac:dyDescent="0.35">
      <c r="A426">
        <v>6</v>
      </c>
      <c r="C426" t="s">
        <v>217</v>
      </c>
      <c r="D426">
        <v>4</v>
      </c>
      <c r="E426">
        <v>212</v>
      </c>
      <c r="F426" t="s">
        <v>857</v>
      </c>
      <c r="N426" t="s">
        <v>856</v>
      </c>
      <c r="O426" t="s">
        <v>1348</v>
      </c>
      <c r="P426" t="s">
        <v>217</v>
      </c>
      <c r="Q426" t="s">
        <v>858</v>
      </c>
      <c r="S426" s="5" t="str">
        <f t="shared" ref="S426:S439" si="6">IF(ISNUMBER(D426)=TRUE,D427,"")</f>
        <v>Reginald Murgatroid covertly meets with Mulder and Scully to discuss the Mandela Effect, their perceived reality, and the origins of The X-Files, including his being part of their team.</v>
      </c>
    </row>
    <row r="427" spans="1:19" x14ac:dyDescent="0.35">
      <c r="A427">
        <v>7</v>
      </c>
      <c r="C427" t="s">
        <v>1349</v>
      </c>
      <c r="D427" t="s">
        <v>1349</v>
      </c>
      <c r="E427" t="s">
        <v>1349</v>
      </c>
      <c r="F427" t="s">
        <v>1349</v>
      </c>
      <c r="N427" t="s">
        <v>1349</v>
      </c>
      <c r="O427" t="s">
        <v>1349</v>
      </c>
      <c r="P427" t="s">
        <v>1349</v>
      </c>
      <c r="Q427" t="s">
        <v>1349</v>
      </c>
      <c r="S427" s="5" t="str">
        <f t="shared" si="6"/>
        <v/>
      </c>
    </row>
    <row r="428" spans="1:19" x14ac:dyDescent="0.35">
      <c r="A428">
        <v>8</v>
      </c>
      <c r="C428" t="s">
        <v>375</v>
      </c>
      <c r="D428">
        <v>5</v>
      </c>
      <c r="E428">
        <v>213</v>
      </c>
      <c r="F428" t="s">
        <v>861</v>
      </c>
      <c r="N428" t="s">
        <v>860</v>
      </c>
      <c r="O428" t="s">
        <v>1350</v>
      </c>
      <c r="P428" t="s">
        <v>375</v>
      </c>
      <c r="Q428" t="s">
        <v>862</v>
      </c>
      <c r="S428" s="5" t="str">
        <f t="shared" si="6"/>
        <v>Two teenagers attack one another, each believing the other is a monster; Scully experiences sleep paralysis. The two events are connected, leading Mulder and Scully to their son William.</v>
      </c>
    </row>
    <row r="429" spans="1:19" x14ac:dyDescent="0.35">
      <c r="A429">
        <v>9</v>
      </c>
      <c r="C429" t="s">
        <v>1351</v>
      </c>
      <c r="D429" t="s">
        <v>1351</v>
      </c>
      <c r="E429" t="s">
        <v>1351</v>
      </c>
      <c r="F429" t="s">
        <v>1351</v>
      </c>
      <c r="N429" t="s">
        <v>1351</v>
      </c>
      <c r="O429" t="s">
        <v>1351</v>
      </c>
      <c r="P429" t="s">
        <v>1351</v>
      </c>
      <c r="Q429" t="s">
        <v>1351</v>
      </c>
      <c r="S429" s="5" t="str">
        <f t="shared" si="6"/>
        <v/>
      </c>
    </row>
    <row r="430" spans="1:19" x14ac:dyDescent="0.35">
      <c r="A430">
        <v>10</v>
      </c>
      <c r="C430" t="s">
        <v>865</v>
      </c>
      <c r="D430">
        <v>6</v>
      </c>
      <c r="E430">
        <v>214</v>
      </c>
      <c r="F430" t="s">
        <v>867</v>
      </c>
      <c r="N430" t="s">
        <v>864</v>
      </c>
      <c r="O430" t="s">
        <v>1352</v>
      </c>
      <c r="P430" t="s">
        <v>866</v>
      </c>
      <c r="Q430" t="s">
        <v>868</v>
      </c>
      <c r="S430" s="5" t="str">
        <f t="shared" si="6"/>
        <v>Mulder and Scully travel to Mud Lick, a small town in rural Kentucky in search of Walter Skinner, who has disappeared without warning. There they find the town on the verge of hysteria following a series of suspicious deaths, unexplained illnesses and rumours of a monster lurking on the town's outskirts.</v>
      </c>
    </row>
    <row r="431" spans="1:19" x14ac:dyDescent="0.35">
      <c r="A431">
        <v>11</v>
      </c>
      <c r="C431" t="s">
        <v>1353</v>
      </c>
      <c r="D431" t="s">
        <v>1353</v>
      </c>
      <c r="E431" t="s">
        <v>1353</v>
      </c>
      <c r="F431" t="s">
        <v>1353</v>
      </c>
      <c r="N431" t="s">
        <v>1353</v>
      </c>
      <c r="O431" t="s">
        <v>1353</v>
      </c>
      <c r="P431" t="s">
        <v>1353</v>
      </c>
      <c r="Q431" t="s">
        <v>1353</v>
      </c>
      <c r="S431" s="5" t="str">
        <f t="shared" si="6"/>
        <v/>
      </c>
    </row>
    <row r="432" spans="1:19" x14ac:dyDescent="0.35">
      <c r="A432">
        <v>12</v>
      </c>
      <c r="C432" t="s">
        <v>376</v>
      </c>
      <c r="D432">
        <v>7</v>
      </c>
      <c r="E432">
        <v>215</v>
      </c>
      <c r="F432" t="s">
        <v>872</v>
      </c>
      <c r="N432" t="s">
        <v>1354</v>
      </c>
      <c r="O432" t="s">
        <v>1355</v>
      </c>
      <c r="P432" t="s">
        <v>871</v>
      </c>
      <c r="Q432" t="s">
        <v>873</v>
      </c>
      <c r="S432" s="5" t="str">
        <f t="shared" si="6"/>
        <v>Mulder and Scully dine in a fully automated sushi restaurant. When the hardware starts to glitch, things go awry and they both find themselves hunted by diverse robots. Faced with an overwhelming and life-threatening force, they soon run out of options.</v>
      </c>
    </row>
    <row r="433" spans="1:19" x14ac:dyDescent="0.35">
      <c r="A433">
        <v>13</v>
      </c>
      <c r="C433" t="s">
        <v>1356</v>
      </c>
      <c r="D433" t="s">
        <v>1356</v>
      </c>
      <c r="E433" t="s">
        <v>1356</v>
      </c>
      <c r="F433" t="s">
        <v>1356</v>
      </c>
      <c r="N433" t="s">
        <v>1356</v>
      </c>
      <c r="O433" t="s">
        <v>1356</v>
      </c>
      <c r="P433" t="s">
        <v>1356</v>
      </c>
      <c r="Q433" t="s">
        <v>1356</v>
      </c>
      <c r="S433" s="5" t="str">
        <f t="shared" si="6"/>
        <v/>
      </c>
    </row>
    <row r="434" spans="1:19" x14ac:dyDescent="0.35">
      <c r="A434">
        <v>14</v>
      </c>
      <c r="C434" t="s">
        <v>876</v>
      </c>
      <c r="D434">
        <v>8</v>
      </c>
      <c r="E434">
        <v>216</v>
      </c>
      <c r="F434" t="s">
        <v>878</v>
      </c>
      <c r="N434" t="s">
        <v>875</v>
      </c>
      <c r="O434" t="s">
        <v>1357</v>
      </c>
      <c r="P434" t="s">
        <v>877</v>
      </c>
      <c r="Q434" t="s">
        <v>879</v>
      </c>
      <c r="S434" s="5" t="str">
        <f t="shared" si="6"/>
        <v>After a brutal animal attack of a little boy in Connecticut, Mulder and Scully discover the town has dark secrets involving the dark forces of witchcraft.</v>
      </c>
    </row>
    <row r="435" spans="1:19" x14ac:dyDescent="0.35">
      <c r="A435">
        <v>15</v>
      </c>
      <c r="C435" t="s">
        <v>1358</v>
      </c>
      <c r="D435" t="s">
        <v>1358</v>
      </c>
      <c r="E435" t="s">
        <v>1358</v>
      </c>
      <c r="F435" t="s">
        <v>1358</v>
      </c>
      <c r="N435" t="s">
        <v>1358</v>
      </c>
      <c r="O435" t="s">
        <v>1358</v>
      </c>
      <c r="P435" t="s">
        <v>1358</v>
      </c>
      <c r="Q435" t="s">
        <v>1358</v>
      </c>
      <c r="S435" s="5" t="str">
        <f t="shared" si="6"/>
        <v/>
      </c>
    </row>
    <row r="436" spans="1:19" x14ac:dyDescent="0.35">
      <c r="A436">
        <v>16</v>
      </c>
      <c r="C436" t="s">
        <v>375</v>
      </c>
      <c r="D436">
        <v>9</v>
      </c>
      <c r="E436">
        <v>217</v>
      </c>
      <c r="F436" t="s">
        <v>883</v>
      </c>
      <c r="N436" t="s">
        <v>881</v>
      </c>
      <c r="O436" t="s">
        <v>1359</v>
      </c>
      <c r="P436" t="s">
        <v>882</v>
      </c>
      <c r="Q436" t="s">
        <v>884</v>
      </c>
      <c r="S436" s="5" t="str">
        <f t="shared" si="6"/>
        <v>When a man is abducted and stripped of his organs, Mulder and Scully find evidence that suggests the crime is a ritual killing. Their investigation leads them to a cult headed by Barbara Beaumont, a reclusive former television star, and her partner Randolph Luvenis. The cult have been consuming the organs of the victims and surgically conjoining themselves together to try and reverse the ageing process.</v>
      </c>
    </row>
    <row r="437" spans="1:19" x14ac:dyDescent="0.35">
      <c r="A437">
        <v>17</v>
      </c>
      <c r="C437" t="s">
        <v>1360</v>
      </c>
      <c r="D437" t="s">
        <v>1360</v>
      </c>
      <c r="E437" t="s">
        <v>1360</v>
      </c>
      <c r="F437" t="s">
        <v>1360</v>
      </c>
      <c r="N437" t="s">
        <v>1360</v>
      </c>
      <c r="O437" t="s">
        <v>1360</v>
      </c>
      <c r="P437" t="s">
        <v>1360</v>
      </c>
      <c r="Q437" t="s">
        <v>1360</v>
      </c>
      <c r="S437" s="5" t="str">
        <f t="shared" si="6"/>
        <v/>
      </c>
    </row>
    <row r="438" spans="1:19" x14ac:dyDescent="0.35">
      <c r="A438">
        <v>18</v>
      </c>
      <c r="C438" t="s">
        <v>10</v>
      </c>
      <c r="D438">
        <v>10</v>
      </c>
      <c r="E438">
        <v>218</v>
      </c>
      <c r="F438" t="s">
        <v>887</v>
      </c>
      <c r="N438" t="s">
        <v>886</v>
      </c>
      <c r="O438" t="s">
        <v>1361</v>
      </c>
      <c r="P438" t="s">
        <v>10</v>
      </c>
      <c r="Q438" t="s">
        <v>888</v>
      </c>
      <c r="S438" s="5" t="str">
        <f t="shared" si="6"/>
        <v>Mulder and Scully continue to search for their long lost son, William, while Cigarette Smoking Man pushes to find the secret of the boy and his powers.</v>
      </c>
    </row>
    <row r="439" spans="1:19" x14ac:dyDescent="0.35">
      <c r="A439">
        <v>19</v>
      </c>
      <c r="C439" t="s">
        <v>1362</v>
      </c>
      <c r="D439" t="s">
        <v>1362</v>
      </c>
      <c r="E439" t="s">
        <v>1362</v>
      </c>
      <c r="F439" t="s">
        <v>1362</v>
      </c>
      <c r="N439" t="s">
        <v>1362</v>
      </c>
      <c r="O439" t="s">
        <v>1362</v>
      </c>
      <c r="P439" t="s">
        <v>1362</v>
      </c>
      <c r="Q439" t="s">
        <v>1362</v>
      </c>
      <c r="S439" s="5" t="str">
        <f t="shared" si="6"/>
        <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A7CE-23F9-4493-9F29-A1E3D707632F}">
  <sheetPr>
    <tabColor rgb="FFFFCCCC"/>
  </sheetPr>
  <dimension ref="B1:D146"/>
  <sheetViews>
    <sheetView workbookViewId="0"/>
  </sheetViews>
  <sheetFormatPr defaultColWidth="9.08984375" defaultRowHeight="14.5" x14ac:dyDescent="0.35"/>
  <cols>
    <col min="1" max="1" width="2.453125" style="8" customWidth="1"/>
    <col min="2" max="2" width="46.90625" style="8" bestFit="1" customWidth="1"/>
    <col min="3" max="3" width="9.81640625" style="8" bestFit="1" customWidth="1"/>
    <col min="4" max="4" width="11.453125" style="8" bestFit="1" customWidth="1"/>
    <col min="5" max="10" width="9.08984375" style="8"/>
    <col min="11" max="11" width="8.7265625" style="8" customWidth="1"/>
    <col min="12" max="16384" width="9.08984375" style="8"/>
  </cols>
  <sheetData>
    <row r="1" spans="2:4" x14ac:dyDescent="0.35">
      <c r="B1" s="8" t="s">
        <v>1962</v>
      </c>
      <c r="C1" s="8" t="s">
        <v>1626</v>
      </c>
      <c r="D1" s="8" t="s">
        <v>1627</v>
      </c>
    </row>
    <row r="2" spans="2:4" x14ac:dyDescent="0.35">
      <c r="B2" s="8" t="s">
        <v>1822</v>
      </c>
      <c r="C2" s="8">
        <v>43.210496999999997</v>
      </c>
      <c r="D2" s="8">
        <v>-123.34528</v>
      </c>
    </row>
    <row r="3" spans="2:4" x14ac:dyDescent="0.35">
      <c r="B3" s="8" t="s">
        <v>1628</v>
      </c>
      <c r="C3" s="8">
        <v>43.049618000000002</v>
      </c>
      <c r="D3" s="8">
        <v>-115.865532</v>
      </c>
    </row>
    <row r="4" spans="2:4" x14ac:dyDescent="0.35">
      <c r="B4" s="8" t="s">
        <v>1823</v>
      </c>
      <c r="C4" s="8">
        <v>39.561059999999998</v>
      </c>
      <c r="D4" s="8">
        <v>-76.968379999999996</v>
      </c>
    </row>
    <row r="5" spans="2:4" x14ac:dyDescent="0.35">
      <c r="B5" s="8" t="s">
        <v>1824</v>
      </c>
      <c r="C5" s="8">
        <v>42.496322999999997</v>
      </c>
      <c r="D5" s="8">
        <v>-96.406435999999999</v>
      </c>
    </row>
    <row r="6" spans="2:4" x14ac:dyDescent="0.35">
      <c r="B6" s="8" t="s">
        <v>1825</v>
      </c>
      <c r="C6" s="8">
        <v>39.360599000000001</v>
      </c>
      <c r="D6" s="8">
        <v>-74.431869000000006</v>
      </c>
    </row>
    <row r="7" spans="2:4" x14ac:dyDescent="0.35">
      <c r="B7" s="8" t="s">
        <v>1826</v>
      </c>
      <c r="C7" s="8">
        <v>39.951061000000003</v>
      </c>
      <c r="D7" s="8">
        <v>-75.165620000000004</v>
      </c>
    </row>
    <row r="8" spans="2:4" x14ac:dyDescent="0.35">
      <c r="B8" s="8" t="s">
        <v>1827</v>
      </c>
      <c r="C8" s="8">
        <v>38.890763</v>
      </c>
      <c r="D8" s="8">
        <v>-77.084755000000001</v>
      </c>
    </row>
    <row r="9" spans="2:4" x14ac:dyDescent="0.35">
      <c r="B9" s="8" t="s">
        <v>1828</v>
      </c>
      <c r="C9" s="8">
        <v>36.313467000000003</v>
      </c>
      <c r="D9" s="8">
        <v>-82.189901000000006</v>
      </c>
    </row>
    <row r="10" spans="2:4" x14ac:dyDescent="0.35">
      <c r="B10" s="8" t="s">
        <v>1829</v>
      </c>
      <c r="C10" s="8">
        <v>28.354258999999999</v>
      </c>
      <c r="D10" s="8">
        <v>-80.700166999999993</v>
      </c>
    </row>
    <row r="11" spans="2:4" x14ac:dyDescent="0.35">
      <c r="B11" s="8" t="s">
        <v>1830</v>
      </c>
      <c r="C11" s="8">
        <v>45.327928</v>
      </c>
      <c r="D11" s="8">
        <v>-88.589217000000005</v>
      </c>
    </row>
    <row r="12" spans="2:4" x14ac:dyDescent="0.35">
      <c r="B12" s="8" t="s">
        <v>1831</v>
      </c>
      <c r="C12" s="8">
        <v>41.026525999999997</v>
      </c>
      <c r="D12" s="8">
        <v>-73.628549000000007</v>
      </c>
    </row>
    <row r="13" spans="2:4" x14ac:dyDescent="0.35">
      <c r="B13" s="8" t="s">
        <v>1832</v>
      </c>
      <c r="C13" s="8">
        <v>51.10351</v>
      </c>
      <c r="D13" s="8">
        <v>-0.15322</v>
      </c>
    </row>
    <row r="14" spans="2:4" x14ac:dyDescent="0.35">
      <c r="B14" s="8" t="s">
        <v>1833</v>
      </c>
      <c r="C14" s="8">
        <v>35.781295</v>
      </c>
      <c r="D14" s="8">
        <v>-78.641670000000005</v>
      </c>
    </row>
    <row r="15" spans="2:4" x14ac:dyDescent="0.35">
      <c r="B15" s="8" t="s">
        <v>1834</v>
      </c>
      <c r="C15" s="8">
        <v>53.022224000000001</v>
      </c>
      <c r="D15" s="8">
        <v>20.438122</v>
      </c>
    </row>
    <row r="16" spans="2:4" x14ac:dyDescent="0.35">
      <c r="B16" s="8" t="s">
        <v>1835</v>
      </c>
      <c r="C16" s="8">
        <v>38.521521999999997</v>
      </c>
      <c r="D16" s="8">
        <v>-77.290604999999999</v>
      </c>
    </row>
    <row r="17" spans="2:4" x14ac:dyDescent="0.35">
      <c r="B17" s="8" t="s">
        <v>1836</v>
      </c>
      <c r="C17" s="8">
        <v>41.108719999999998</v>
      </c>
      <c r="D17" s="8">
        <v>-76.902581999999995</v>
      </c>
    </row>
    <row r="18" spans="2:4" x14ac:dyDescent="0.35">
      <c r="B18" s="8" t="s">
        <v>1837</v>
      </c>
      <c r="C18" s="8">
        <v>46.737796000000003</v>
      </c>
      <c r="D18" s="8">
        <v>-119.902333</v>
      </c>
    </row>
    <row r="19" spans="2:4" x14ac:dyDescent="0.35">
      <c r="B19" s="8" t="s">
        <v>1838</v>
      </c>
      <c r="C19" s="8">
        <v>36.527278000000003</v>
      </c>
      <c r="D19" s="8">
        <v>-87.360337999999999</v>
      </c>
    </row>
    <row r="20" spans="2:4" x14ac:dyDescent="0.35">
      <c r="B20" s="8" t="s">
        <v>1839</v>
      </c>
      <c r="C20" s="8">
        <v>48.555945000000001</v>
      </c>
      <c r="D20" s="8">
        <v>-113.01342099999999</v>
      </c>
    </row>
    <row r="21" spans="2:4" x14ac:dyDescent="0.35">
      <c r="B21" s="8" t="s">
        <v>1840</v>
      </c>
      <c r="C21" s="8">
        <v>47.464032000000003</v>
      </c>
      <c r="D21" s="8">
        <v>-123.852757</v>
      </c>
    </row>
    <row r="22" spans="2:4" x14ac:dyDescent="0.35">
      <c r="B22" s="8" t="s">
        <v>1841</v>
      </c>
      <c r="C22" s="8">
        <v>42.887690999999997</v>
      </c>
      <c r="D22" s="8">
        <v>-78.879373999999999</v>
      </c>
    </row>
    <row r="23" spans="2:4" x14ac:dyDescent="0.35">
      <c r="B23" s="8" t="s">
        <v>1842</v>
      </c>
      <c r="C23" s="8">
        <v>46.567957999999997</v>
      </c>
      <c r="D23" s="8">
        <v>-117.128486</v>
      </c>
    </row>
    <row r="24" spans="2:4" x14ac:dyDescent="0.35">
      <c r="B24" s="8" t="s">
        <v>1843</v>
      </c>
      <c r="C24" s="8">
        <v>39.142187</v>
      </c>
      <c r="D24" s="8">
        <v>-77.193402000000006</v>
      </c>
    </row>
    <row r="25" spans="2:4" x14ac:dyDescent="0.35">
      <c r="B25" s="8" t="s">
        <v>1844</v>
      </c>
      <c r="C25" s="8">
        <v>40.731507000000001</v>
      </c>
      <c r="D25" s="8">
        <v>-74.174387999999993</v>
      </c>
    </row>
    <row r="26" spans="2:4" x14ac:dyDescent="0.35">
      <c r="B26" s="8" t="s">
        <v>1845</v>
      </c>
      <c r="C26" s="8">
        <v>41.395214000000003</v>
      </c>
      <c r="D26" s="8">
        <v>-79.836963999999995</v>
      </c>
    </row>
    <row r="27" spans="2:4" x14ac:dyDescent="0.35">
      <c r="B27" s="8" t="s">
        <v>1961</v>
      </c>
      <c r="C27" s="8">
        <v>40.713054</v>
      </c>
      <c r="D27" s="8">
        <v>-74.007227999999998</v>
      </c>
    </row>
    <row r="28" spans="2:4" x14ac:dyDescent="0.35">
      <c r="B28" s="8" t="s">
        <v>1846</v>
      </c>
      <c r="C28" s="8">
        <v>37.054715999999999</v>
      </c>
      <c r="D28" s="8">
        <v>-80.766245999999995</v>
      </c>
    </row>
    <row r="29" spans="2:4" x14ac:dyDescent="0.35">
      <c r="B29" s="8" t="s">
        <v>1847</v>
      </c>
      <c r="C29" s="8">
        <v>34.052238000000003</v>
      </c>
      <c r="D29" s="8">
        <v>-118.24334399999999</v>
      </c>
    </row>
    <row r="30" spans="2:4" x14ac:dyDescent="0.35">
      <c r="B30" s="8" t="s">
        <v>1848</v>
      </c>
      <c r="C30" s="8">
        <v>44.058087999999998</v>
      </c>
      <c r="D30" s="8">
        <v>-121.31515</v>
      </c>
    </row>
    <row r="31" spans="2:4" x14ac:dyDescent="0.35">
      <c r="B31" s="8" t="s">
        <v>1849</v>
      </c>
      <c r="C31" s="8">
        <v>46.472192999999997</v>
      </c>
      <c r="D31" s="8">
        <v>-91.269921999999994</v>
      </c>
    </row>
    <row r="32" spans="2:4" x14ac:dyDescent="0.35">
      <c r="B32" s="8" t="s">
        <v>1850</v>
      </c>
      <c r="C32" s="8">
        <v>42.262073000000001</v>
      </c>
      <c r="D32" s="8">
        <v>-71.802278000000001</v>
      </c>
    </row>
    <row r="33" spans="2:4" x14ac:dyDescent="0.35">
      <c r="B33" s="8" t="s">
        <v>1851</v>
      </c>
      <c r="C33" s="8">
        <v>39.987195999999997</v>
      </c>
      <c r="D33" s="8">
        <v>-95.143342000000004</v>
      </c>
    </row>
    <row r="34" spans="2:4" x14ac:dyDescent="0.35">
      <c r="B34" s="8" t="s">
        <v>1852</v>
      </c>
      <c r="C34" s="8">
        <v>44.943719000000002</v>
      </c>
      <c r="D34" s="8">
        <v>-93.094280999999995</v>
      </c>
    </row>
    <row r="35" spans="2:4" x14ac:dyDescent="0.35">
      <c r="B35" s="8" t="s">
        <v>1853</v>
      </c>
      <c r="C35" s="8">
        <v>42.836326</v>
      </c>
      <c r="D35" s="8">
        <v>-71.649496999999997</v>
      </c>
    </row>
    <row r="36" spans="2:4" x14ac:dyDescent="0.35">
      <c r="B36" s="8" t="s">
        <v>1854</v>
      </c>
      <c r="C36" s="8">
        <v>41.409112999999998</v>
      </c>
      <c r="D36" s="8">
        <v>-75.662345999999999</v>
      </c>
    </row>
    <row r="37" spans="2:4" x14ac:dyDescent="0.35">
      <c r="B37" s="8" t="s">
        <v>1855</v>
      </c>
      <c r="C37" s="8">
        <v>69.349723999999995</v>
      </c>
      <c r="D37" s="8">
        <v>-124.06878399999999</v>
      </c>
    </row>
    <row r="38" spans="2:4" x14ac:dyDescent="0.35">
      <c r="B38" s="8" t="s">
        <v>1856</v>
      </c>
      <c r="C38" s="8">
        <v>43.343032999999998</v>
      </c>
      <c r="D38" s="8">
        <v>-114.791961</v>
      </c>
    </row>
    <row r="39" spans="2:4" x14ac:dyDescent="0.35">
      <c r="B39" s="8" t="s">
        <v>1663</v>
      </c>
      <c r="C39" s="8">
        <v>51.790900000000001</v>
      </c>
      <c r="D39" s="8">
        <v>1.1562300000000001</v>
      </c>
    </row>
    <row r="40" spans="2:4" x14ac:dyDescent="0.35">
      <c r="B40" s="8" t="s">
        <v>1857</v>
      </c>
      <c r="C40" s="8">
        <v>27.852463</v>
      </c>
      <c r="D40" s="8">
        <v>-82.382284999999996</v>
      </c>
    </row>
    <row r="41" spans="2:4" x14ac:dyDescent="0.35">
      <c r="B41" s="8" t="s">
        <v>1858</v>
      </c>
      <c r="C41" s="8">
        <v>38.031046000000003</v>
      </c>
      <c r="D41" s="8">
        <v>-78.474159</v>
      </c>
    </row>
    <row r="42" spans="2:4" x14ac:dyDescent="0.35">
      <c r="B42" s="8" t="s">
        <v>1859</v>
      </c>
      <c r="C42" s="8">
        <v>37.081899999999997</v>
      </c>
      <c r="D42" s="8">
        <v>-77.582317000000003</v>
      </c>
    </row>
    <row r="43" spans="2:4" x14ac:dyDescent="0.35">
      <c r="B43" s="8" t="s">
        <v>1860</v>
      </c>
      <c r="C43" s="8">
        <v>37.540759000000001</v>
      </c>
      <c r="D43" s="8">
        <v>-77.433931999999999</v>
      </c>
    </row>
    <row r="44" spans="2:4" x14ac:dyDescent="0.35">
      <c r="B44" s="8" t="s">
        <v>1861</v>
      </c>
      <c r="C44" s="8">
        <v>34.221586000000002</v>
      </c>
      <c r="D44" s="8">
        <v>-92.002004999999997</v>
      </c>
    </row>
    <row r="45" spans="2:4" x14ac:dyDescent="0.35">
      <c r="B45" s="8" t="s">
        <v>1862</v>
      </c>
      <c r="C45" s="8">
        <v>35.672119000000002</v>
      </c>
      <c r="D45" s="8">
        <v>-109.060706</v>
      </c>
    </row>
    <row r="46" spans="2:4" x14ac:dyDescent="0.35">
      <c r="B46" s="8" t="s">
        <v>1863</v>
      </c>
      <c r="C46" s="8">
        <v>36.282516999999999</v>
      </c>
      <c r="D46" s="8">
        <v>-108.70696</v>
      </c>
    </row>
    <row r="47" spans="2:4" x14ac:dyDescent="0.35">
      <c r="B47" s="8" t="s">
        <v>1864</v>
      </c>
      <c r="C47" s="8">
        <v>34.447498000000003</v>
      </c>
      <c r="D47" s="8">
        <v>-96.635802999999996</v>
      </c>
    </row>
    <row r="48" spans="2:4" x14ac:dyDescent="0.35">
      <c r="B48" s="8" t="s">
        <v>1865</v>
      </c>
      <c r="C48" s="8">
        <v>29.330299</v>
      </c>
      <c r="D48" s="8">
        <v>-82.191704000000001</v>
      </c>
    </row>
    <row r="49" spans="2:4" x14ac:dyDescent="0.35">
      <c r="B49" s="8" t="s">
        <v>1866</v>
      </c>
      <c r="C49" s="8">
        <v>41.505546000000002</v>
      </c>
      <c r="D49" s="8">
        <v>-81.691500000000005</v>
      </c>
    </row>
    <row r="50" spans="2:4" x14ac:dyDescent="0.35">
      <c r="B50" s="8" t="s">
        <v>1867</v>
      </c>
      <c r="C50" s="8">
        <v>39.207199000000003</v>
      </c>
      <c r="D50" s="8">
        <v>-76.445296999999997</v>
      </c>
    </row>
    <row r="51" spans="2:4" x14ac:dyDescent="0.35">
      <c r="B51" s="8" t="s">
        <v>1868</v>
      </c>
      <c r="C51" s="8">
        <v>47.603228999999999</v>
      </c>
      <c r="D51" s="8">
        <v>-122.33028</v>
      </c>
    </row>
    <row r="52" spans="2:4" x14ac:dyDescent="0.35">
      <c r="B52" s="8" t="s">
        <v>1869</v>
      </c>
      <c r="C52" s="8">
        <v>36.977713999999999</v>
      </c>
      <c r="D52" s="8">
        <v>-76.430349000000007</v>
      </c>
    </row>
    <row r="53" spans="2:4" x14ac:dyDescent="0.35">
      <c r="B53" s="8" t="s">
        <v>1870</v>
      </c>
      <c r="C53" s="8">
        <v>39.263525000000001</v>
      </c>
      <c r="D53" s="8">
        <v>-81.544756000000007</v>
      </c>
    </row>
    <row r="54" spans="2:4" x14ac:dyDescent="0.35">
      <c r="B54" s="8" t="s">
        <v>1871</v>
      </c>
      <c r="C54" s="8">
        <v>39.895266999999997</v>
      </c>
      <c r="D54" s="8">
        <v>-80.185396999999995</v>
      </c>
    </row>
    <row r="55" spans="2:4" x14ac:dyDescent="0.35">
      <c r="B55" s="8" t="s">
        <v>1872</v>
      </c>
      <c r="C55" s="8">
        <v>42.579787000000003</v>
      </c>
      <c r="D55" s="8">
        <v>-72.495170999999999</v>
      </c>
    </row>
    <row r="56" spans="2:4" x14ac:dyDescent="0.35">
      <c r="B56" s="8" t="s">
        <v>1873</v>
      </c>
      <c r="C56" s="8">
        <v>43.978692000000002</v>
      </c>
      <c r="D56" s="8">
        <v>-71.126211999999995</v>
      </c>
    </row>
    <row r="57" spans="2:4" x14ac:dyDescent="0.35">
      <c r="B57" s="8" t="s">
        <v>1874</v>
      </c>
      <c r="C57" s="8">
        <v>48.487980999999998</v>
      </c>
      <c r="D57" s="8">
        <v>-98.231176000000005</v>
      </c>
    </row>
    <row r="58" spans="2:4" x14ac:dyDescent="0.35">
      <c r="B58" s="8" t="s">
        <v>1875</v>
      </c>
      <c r="C58" s="8">
        <v>42.358893999999999</v>
      </c>
      <c r="D58" s="8">
        <v>-71.056742</v>
      </c>
    </row>
    <row r="59" spans="2:4" x14ac:dyDescent="0.35">
      <c r="B59" s="8" t="s">
        <v>1876</v>
      </c>
      <c r="C59" s="8">
        <v>37.780079999999998</v>
      </c>
      <c r="D59" s="8">
        <v>-122.420168</v>
      </c>
    </row>
    <row r="60" spans="2:4" x14ac:dyDescent="0.35">
      <c r="B60" s="8" t="s">
        <v>1877</v>
      </c>
      <c r="C60" s="8">
        <v>47.604697999999999</v>
      </c>
      <c r="D60" s="8">
        <v>-124.371101</v>
      </c>
    </row>
    <row r="61" spans="2:4" x14ac:dyDescent="0.35">
      <c r="B61" s="8" t="s">
        <v>1878</v>
      </c>
      <c r="C61" s="8">
        <v>34.865482999999998</v>
      </c>
      <c r="D61" s="8">
        <v>-84.325283999999996</v>
      </c>
    </row>
    <row r="62" spans="2:4" x14ac:dyDescent="0.35">
      <c r="B62" s="8" t="s">
        <v>1879</v>
      </c>
      <c r="C62" s="8">
        <v>39.418852999999999</v>
      </c>
      <c r="D62" s="8">
        <v>-77.503870000000006</v>
      </c>
    </row>
    <row r="63" spans="2:4" x14ac:dyDescent="0.35">
      <c r="B63" s="8" t="s">
        <v>1686</v>
      </c>
      <c r="C63" s="8">
        <v>38.890763</v>
      </c>
      <c r="D63" s="8">
        <v>-77.084755000000001</v>
      </c>
    </row>
    <row r="64" spans="2:4" x14ac:dyDescent="0.35">
      <c r="B64" s="8" t="s">
        <v>1880</v>
      </c>
      <c r="C64" s="8">
        <v>53.413618999999997</v>
      </c>
      <c r="D64" s="8">
        <v>-117.56368999999999</v>
      </c>
    </row>
    <row r="65" spans="2:4" x14ac:dyDescent="0.35">
      <c r="B65" s="8" t="s">
        <v>1881</v>
      </c>
      <c r="C65" s="8">
        <v>40.742600000000003</v>
      </c>
      <c r="D65" s="8">
        <v>-79.107394999999997</v>
      </c>
    </row>
    <row r="66" spans="2:4" x14ac:dyDescent="0.35">
      <c r="B66" s="8" t="s">
        <v>1882</v>
      </c>
      <c r="C66" s="8">
        <v>44.759092000000003</v>
      </c>
      <c r="D66" s="8">
        <v>-85.605468999999999</v>
      </c>
    </row>
    <row r="67" spans="2:4" x14ac:dyDescent="0.35">
      <c r="B67" s="8" t="s">
        <v>1883</v>
      </c>
      <c r="C67" s="8">
        <v>35.021624000000003</v>
      </c>
      <c r="D67" s="8">
        <v>-85.021497999999994</v>
      </c>
    </row>
    <row r="68" spans="2:4" x14ac:dyDescent="0.35">
      <c r="B68" s="8" t="s">
        <v>1884</v>
      </c>
      <c r="C68" s="8">
        <v>42.107106000000002</v>
      </c>
      <c r="D68" s="8">
        <v>-87.734718999999998</v>
      </c>
    </row>
    <row r="69" spans="2:4" x14ac:dyDescent="0.35">
      <c r="B69" s="8" t="s">
        <v>1885</v>
      </c>
      <c r="C69" s="8">
        <v>56.176079999999999</v>
      </c>
      <c r="D69" s="8">
        <v>92.509330000000006</v>
      </c>
    </row>
    <row r="70" spans="2:4" x14ac:dyDescent="0.35">
      <c r="B70" s="8" t="s">
        <v>1886</v>
      </c>
      <c r="C70" s="8">
        <v>38.750771</v>
      </c>
      <c r="D70" s="8">
        <v>-77.475088999999997</v>
      </c>
    </row>
    <row r="71" spans="2:4" x14ac:dyDescent="0.35">
      <c r="B71" s="8" t="s">
        <v>1887</v>
      </c>
      <c r="C71" s="8">
        <v>36.731653999999999</v>
      </c>
      <c r="D71" s="8">
        <v>-119.785856</v>
      </c>
    </row>
    <row r="72" spans="2:4" x14ac:dyDescent="0.35">
      <c r="B72" s="8" t="s">
        <v>1888</v>
      </c>
      <c r="C72" s="8">
        <v>40.442169</v>
      </c>
      <c r="D72" s="8">
        <v>-79.994945000000001</v>
      </c>
    </row>
    <row r="73" spans="2:4" x14ac:dyDescent="0.35">
      <c r="B73" s="8" t="s">
        <v>1889</v>
      </c>
      <c r="C73" s="8">
        <v>40.602753</v>
      </c>
      <c r="D73" s="8">
        <v>-75.469758999999996</v>
      </c>
    </row>
    <row r="74" spans="2:4" x14ac:dyDescent="0.35">
      <c r="B74" s="8" t="s">
        <v>1890</v>
      </c>
      <c r="C74" s="8">
        <v>40.692529</v>
      </c>
      <c r="D74" s="8">
        <v>-73.990995999999996</v>
      </c>
    </row>
    <row r="75" spans="2:4" x14ac:dyDescent="0.35">
      <c r="B75" s="8" t="s">
        <v>1891</v>
      </c>
      <c r="C75" s="8">
        <v>40.969985999999999</v>
      </c>
      <c r="D75" s="8">
        <v>-72.618910999999997</v>
      </c>
    </row>
    <row r="76" spans="2:4" x14ac:dyDescent="0.35">
      <c r="B76" s="8" t="s">
        <v>1892</v>
      </c>
      <c r="C76" s="8">
        <v>42.365248000000001</v>
      </c>
      <c r="D76" s="8">
        <v>-71.105014999999995</v>
      </c>
    </row>
    <row r="77" spans="2:4" x14ac:dyDescent="0.35">
      <c r="B77" s="8" t="s">
        <v>1893</v>
      </c>
      <c r="C77" s="8">
        <v>39.456215999999998</v>
      </c>
      <c r="D77" s="8">
        <v>-77.963914000000003</v>
      </c>
    </row>
    <row r="78" spans="2:4" x14ac:dyDescent="0.35">
      <c r="B78" s="8" t="s">
        <v>1894</v>
      </c>
      <c r="C78" s="8">
        <v>38.903483999999999</v>
      </c>
      <c r="D78" s="8">
        <v>-77.262817999999996</v>
      </c>
    </row>
    <row r="79" spans="2:4" x14ac:dyDescent="0.35">
      <c r="B79" s="8" t="s">
        <v>1895</v>
      </c>
      <c r="C79" s="8">
        <v>41.824460999999999</v>
      </c>
      <c r="D79" s="8">
        <v>-71.412746999999996</v>
      </c>
    </row>
    <row r="80" spans="2:4" x14ac:dyDescent="0.35">
      <c r="B80" s="8" t="s">
        <v>1896</v>
      </c>
      <c r="C80" s="8">
        <v>48.604410000000001</v>
      </c>
      <c r="D80" s="8">
        <v>-123.39686</v>
      </c>
    </row>
    <row r="81" spans="2:4" x14ac:dyDescent="0.35">
      <c r="B81" s="8" t="s">
        <v>1897</v>
      </c>
      <c r="C81" s="8">
        <v>29.951239999999999</v>
      </c>
      <c r="D81" s="8">
        <v>-84.979669999999999</v>
      </c>
    </row>
    <row r="82" spans="2:4" x14ac:dyDescent="0.35">
      <c r="B82" s="8" t="s">
        <v>1898</v>
      </c>
      <c r="C82" s="8">
        <v>38.978290000000001</v>
      </c>
      <c r="D82" s="8">
        <v>-76.495683</v>
      </c>
    </row>
    <row r="83" spans="2:4" x14ac:dyDescent="0.35">
      <c r="B83" s="8" t="s">
        <v>1899</v>
      </c>
      <c r="C83" s="8">
        <v>32.715760000000003</v>
      </c>
      <c r="D83" s="8">
        <v>-117.16381699999999</v>
      </c>
    </row>
    <row r="84" spans="2:4" x14ac:dyDescent="0.35">
      <c r="B84" s="8" t="s">
        <v>1900</v>
      </c>
      <c r="C84" s="8">
        <v>38.682842999999998</v>
      </c>
      <c r="D84" s="8">
        <v>-77.260247000000007</v>
      </c>
    </row>
    <row r="85" spans="2:4" x14ac:dyDescent="0.35">
      <c r="B85" s="8" t="s">
        <v>1901</v>
      </c>
      <c r="C85" s="8">
        <v>42.748100000000001</v>
      </c>
      <c r="D85" s="8">
        <v>-86.206901999999999</v>
      </c>
    </row>
    <row r="86" spans="2:4" x14ac:dyDescent="0.35">
      <c r="B86" s="8" t="s">
        <v>1902</v>
      </c>
      <c r="C86" s="8">
        <v>44.101993</v>
      </c>
      <c r="D86" s="8">
        <v>-69.110631999999995</v>
      </c>
    </row>
    <row r="87" spans="2:4" x14ac:dyDescent="0.35">
      <c r="B87" s="8" t="s">
        <v>1903</v>
      </c>
      <c r="C87" s="8">
        <v>38.892062000000003</v>
      </c>
      <c r="D87" s="8">
        <v>-77.019912000000005</v>
      </c>
    </row>
    <row r="88" spans="2:4" x14ac:dyDescent="0.35">
      <c r="B88" s="8" t="s">
        <v>1904</v>
      </c>
      <c r="C88" s="8">
        <v>32.752074999999998</v>
      </c>
      <c r="D88" s="8">
        <v>-96.472347999999997</v>
      </c>
    </row>
    <row r="89" spans="2:4" x14ac:dyDescent="0.35">
      <c r="B89" s="8" t="s">
        <v>1905</v>
      </c>
      <c r="C89" s="8">
        <v>49.305438000000002</v>
      </c>
      <c r="D89" s="8">
        <v>-123.01890899999999</v>
      </c>
    </row>
    <row r="90" spans="2:4" x14ac:dyDescent="0.35">
      <c r="B90" s="8" t="s">
        <v>1906</v>
      </c>
      <c r="C90" s="8">
        <v>42.814847</v>
      </c>
      <c r="D90" s="8">
        <v>-87.914135000000002</v>
      </c>
    </row>
    <row r="91" spans="2:4" x14ac:dyDescent="0.35">
      <c r="B91" s="8" t="s">
        <v>1907</v>
      </c>
      <c r="C91" s="8">
        <v>39.744432000000003</v>
      </c>
      <c r="D91" s="8">
        <v>-75.545100000000005</v>
      </c>
    </row>
    <row r="92" spans="2:4" x14ac:dyDescent="0.35">
      <c r="B92" s="8" t="s">
        <v>1908</v>
      </c>
      <c r="C92" s="8">
        <v>38.804665</v>
      </c>
      <c r="D92" s="8">
        <v>-77.043614000000005</v>
      </c>
    </row>
    <row r="93" spans="2:4" x14ac:dyDescent="0.35">
      <c r="B93" s="8" t="s">
        <v>1909</v>
      </c>
      <c r="C93" s="8">
        <v>39.099792000000001</v>
      </c>
      <c r="D93" s="8">
        <v>-94.578558999999998</v>
      </c>
    </row>
    <row r="94" spans="2:4" x14ac:dyDescent="0.35">
      <c r="B94" s="8" t="s">
        <v>1910</v>
      </c>
      <c r="C94" s="8">
        <v>49.263565999999997</v>
      </c>
      <c r="D94" s="8">
        <v>-123.138572</v>
      </c>
    </row>
    <row r="95" spans="2:4" x14ac:dyDescent="0.35">
      <c r="B95" s="8" t="s">
        <v>1911</v>
      </c>
      <c r="C95" s="8">
        <v>33.448203999999997</v>
      </c>
      <c r="D95" s="8">
        <v>-112.072585</v>
      </c>
    </row>
    <row r="96" spans="2:4" x14ac:dyDescent="0.35">
      <c r="B96" s="8" t="s">
        <v>1912</v>
      </c>
      <c r="C96" s="8">
        <v>42.573753000000004</v>
      </c>
      <c r="D96" s="8">
        <v>-114.814081</v>
      </c>
    </row>
    <row r="97" spans="2:4" x14ac:dyDescent="0.35">
      <c r="B97" s="8" t="s">
        <v>1771</v>
      </c>
      <c r="C97" s="8">
        <v>37.354840000000003</v>
      </c>
      <c r="D97" s="8">
        <v>-77.391779999999997</v>
      </c>
    </row>
    <row r="98" spans="2:4" x14ac:dyDescent="0.35">
      <c r="B98" s="8" t="s">
        <v>1913</v>
      </c>
      <c r="C98" s="8">
        <v>37.642583999999999</v>
      </c>
      <c r="D98" s="8">
        <v>-115.74220699999999</v>
      </c>
    </row>
    <row r="99" spans="2:4" x14ac:dyDescent="0.35">
      <c r="B99" s="8" t="s">
        <v>1914</v>
      </c>
      <c r="C99" s="8">
        <v>37.270496000000001</v>
      </c>
      <c r="D99" s="8">
        <v>-79.940580999999995</v>
      </c>
    </row>
    <row r="100" spans="2:4" x14ac:dyDescent="0.35">
      <c r="B100" s="8" t="s">
        <v>1915</v>
      </c>
      <c r="C100" s="8">
        <v>37.326988</v>
      </c>
      <c r="D100" s="8">
        <v>-95.710875000000001</v>
      </c>
    </row>
    <row r="101" spans="2:4" x14ac:dyDescent="0.35">
      <c r="B101" s="8" t="s">
        <v>1916</v>
      </c>
      <c r="C101" s="8">
        <v>25.924963999999999</v>
      </c>
      <c r="D101" s="8">
        <v>-81.644125000000003</v>
      </c>
    </row>
    <row r="102" spans="2:4" x14ac:dyDescent="0.35">
      <c r="B102" s="8" t="s">
        <v>1917</v>
      </c>
      <c r="C102" s="8">
        <v>31.866699000000001</v>
      </c>
      <c r="D102" s="8">
        <v>-89.263298000000006</v>
      </c>
    </row>
    <row r="103" spans="2:4" x14ac:dyDescent="0.35">
      <c r="B103" s="8" t="s">
        <v>1918</v>
      </c>
      <c r="C103" s="8">
        <v>33.393141999999997</v>
      </c>
      <c r="D103" s="8">
        <v>-104.522734</v>
      </c>
    </row>
    <row r="104" spans="2:4" x14ac:dyDescent="0.35">
      <c r="B104" s="8" t="s">
        <v>1919</v>
      </c>
      <c r="C104" s="8">
        <v>36.169201999999999</v>
      </c>
      <c r="D104" s="8">
        <v>-115.140597</v>
      </c>
    </row>
    <row r="105" spans="2:4" x14ac:dyDescent="0.35">
      <c r="B105" s="8" t="s">
        <v>1920</v>
      </c>
      <c r="C105" s="8">
        <v>36.204009999999997</v>
      </c>
      <c r="D105" s="8">
        <v>-81.669431000000003</v>
      </c>
    </row>
    <row r="106" spans="2:4" x14ac:dyDescent="0.35">
      <c r="B106" s="8" t="s">
        <v>1921</v>
      </c>
      <c r="C106" s="8">
        <v>5.3203569999999996</v>
      </c>
      <c r="D106" s="8">
        <v>-4.0161069999999999</v>
      </c>
    </row>
    <row r="107" spans="2:4" x14ac:dyDescent="0.35">
      <c r="B107" s="8" t="s">
        <v>1922</v>
      </c>
      <c r="C107" s="8">
        <v>33.663857</v>
      </c>
      <c r="D107" s="8">
        <v>-117.904765</v>
      </c>
    </row>
    <row r="108" spans="2:4" x14ac:dyDescent="0.35">
      <c r="B108" s="8" t="s">
        <v>1923</v>
      </c>
      <c r="C108" s="8">
        <v>38.663462000000003</v>
      </c>
      <c r="D108" s="8">
        <v>-77.245654000000002</v>
      </c>
    </row>
    <row r="109" spans="2:4" x14ac:dyDescent="0.35">
      <c r="B109" s="8" t="s">
        <v>1924</v>
      </c>
      <c r="C109" s="8">
        <v>36.981701000000001</v>
      </c>
      <c r="D109" s="8">
        <v>-79.462196000000006</v>
      </c>
    </row>
    <row r="110" spans="2:4" x14ac:dyDescent="0.35">
      <c r="B110" s="8" t="s">
        <v>1925</v>
      </c>
      <c r="C110" s="8">
        <v>41.883229</v>
      </c>
      <c r="D110" s="8">
        <v>-87.632397999999995</v>
      </c>
    </row>
    <row r="111" spans="2:4" x14ac:dyDescent="0.35">
      <c r="B111" s="8" t="s">
        <v>1926</v>
      </c>
      <c r="C111" s="8">
        <v>37.730787999999997</v>
      </c>
      <c r="D111" s="8">
        <v>-88.941929999999999</v>
      </c>
    </row>
    <row r="112" spans="2:4" x14ac:dyDescent="0.35">
      <c r="B112" s="8" t="s">
        <v>1927</v>
      </c>
      <c r="C112" s="8">
        <v>34.010931999999997</v>
      </c>
      <c r="D112" s="8">
        <v>-118.491512</v>
      </c>
    </row>
    <row r="113" spans="2:4" x14ac:dyDescent="0.35">
      <c r="B113" s="8" t="s">
        <v>1928</v>
      </c>
      <c r="C113" s="8">
        <v>38.582087000000001</v>
      </c>
      <c r="D113" s="8">
        <v>-121.50012</v>
      </c>
    </row>
    <row r="114" spans="2:4" x14ac:dyDescent="0.35">
      <c r="B114" s="8" t="s">
        <v>1929</v>
      </c>
      <c r="C114" s="8">
        <v>37.974575000000002</v>
      </c>
      <c r="D114" s="8">
        <v>-122.531868</v>
      </c>
    </row>
    <row r="115" spans="2:4" x14ac:dyDescent="0.35">
      <c r="B115" s="8" t="s">
        <v>1930</v>
      </c>
      <c r="C115" s="8">
        <v>44.259543999999998</v>
      </c>
      <c r="D115" s="8">
        <v>-72.575919999999996</v>
      </c>
    </row>
    <row r="116" spans="2:4" x14ac:dyDescent="0.35">
      <c r="B116" s="8" t="s">
        <v>1931</v>
      </c>
      <c r="C116" s="8">
        <v>36.096260999999998</v>
      </c>
      <c r="D116" s="8">
        <v>-80.243735000000001</v>
      </c>
    </row>
    <row r="117" spans="2:4" x14ac:dyDescent="0.35">
      <c r="B117" s="8" t="s">
        <v>1932</v>
      </c>
      <c r="C117" s="8">
        <v>39.112699999999997</v>
      </c>
      <c r="D117" s="8">
        <v>-94.626804000000007</v>
      </c>
    </row>
    <row r="118" spans="2:4" x14ac:dyDescent="0.35">
      <c r="B118" s="8" t="s">
        <v>1933</v>
      </c>
      <c r="C118" s="8">
        <v>38.630276000000002</v>
      </c>
      <c r="D118" s="8">
        <v>-90.200309000000004</v>
      </c>
    </row>
    <row r="119" spans="2:4" x14ac:dyDescent="0.35">
      <c r="B119" s="8" t="s">
        <v>1934</v>
      </c>
      <c r="C119" s="8">
        <v>34.110988999999996</v>
      </c>
      <c r="D119" s="8">
        <v>-109.289546</v>
      </c>
    </row>
    <row r="120" spans="2:4" x14ac:dyDescent="0.35">
      <c r="B120" s="8" t="s">
        <v>1935</v>
      </c>
      <c r="C120" s="8">
        <v>42.538116000000002</v>
      </c>
      <c r="D120" s="8">
        <v>-113.793261</v>
      </c>
    </row>
    <row r="121" spans="2:4" x14ac:dyDescent="0.35">
      <c r="B121" s="8" t="s">
        <v>1936</v>
      </c>
      <c r="C121" s="8">
        <v>39.465302000000001</v>
      </c>
      <c r="D121" s="8">
        <v>-112.64859800000001</v>
      </c>
    </row>
    <row r="122" spans="2:4" x14ac:dyDescent="0.35">
      <c r="B122" s="8" t="s">
        <v>1937</v>
      </c>
      <c r="C122" s="8">
        <v>33.991878999999997</v>
      </c>
      <c r="D122" s="8">
        <v>-96.387253999999999</v>
      </c>
    </row>
    <row r="123" spans="2:4" x14ac:dyDescent="0.35">
      <c r="B123" s="8" t="s">
        <v>1938</v>
      </c>
      <c r="C123" s="8">
        <v>40.193655</v>
      </c>
      <c r="D123" s="8">
        <v>-85.386523999999994</v>
      </c>
    </row>
    <row r="124" spans="2:4" x14ac:dyDescent="0.35">
      <c r="B124" s="8" t="s">
        <v>1939</v>
      </c>
      <c r="C124" s="8">
        <v>38.927709</v>
      </c>
      <c r="D124" s="8">
        <v>-76.912982</v>
      </c>
    </row>
    <row r="125" spans="2:4" x14ac:dyDescent="0.35">
      <c r="B125" s="8" t="s">
        <v>1940</v>
      </c>
      <c r="C125" s="8">
        <v>40.787759999999999</v>
      </c>
      <c r="D125" s="8">
        <v>-76.557105000000007</v>
      </c>
    </row>
    <row r="126" spans="2:4" x14ac:dyDescent="0.35">
      <c r="B126" s="8" t="s">
        <v>1941</v>
      </c>
      <c r="C126" s="8">
        <v>46.591070000000002</v>
      </c>
      <c r="D126" s="8">
        <v>-112.020458</v>
      </c>
    </row>
    <row r="127" spans="2:4" x14ac:dyDescent="0.35">
      <c r="B127" s="8" t="s">
        <v>1942</v>
      </c>
      <c r="C127" s="8">
        <v>29.950621000000002</v>
      </c>
      <c r="D127" s="8">
        <v>-90.074948000000006</v>
      </c>
    </row>
    <row r="128" spans="2:4" x14ac:dyDescent="0.35">
      <c r="B128" s="8" t="s">
        <v>1963</v>
      </c>
      <c r="C128" s="8">
        <v>25</v>
      </c>
      <c r="D128" s="8">
        <v>90</v>
      </c>
    </row>
    <row r="129" spans="2:4" x14ac:dyDescent="0.35">
      <c r="B129" s="8" t="s">
        <v>1943</v>
      </c>
      <c r="C129" s="8">
        <v>42.734402000000003</v>
      </c>
      <c r="D129" s="8">
        <v>-78.731696999999997</v>
      </c>
    </row>
    <row r="130" spans="2:4" x14ac:dyDescent="0.35">
      <c r="B130" s="8" t="s">
        <v>1944</v>
      </c>
      <c r="C130" s="8">
        <v>39.048712000000002</v>
      </c>
      <c r="D130" s="8">
        <v>-80.474002999999996</v>
      </c>
    </row>
    <row r="131" spans="2:4" x14ac:dyDescent="0.35">
      <c r="B131" s="8" t="s">
        <v>1945</v>
      </c>
      <c r="C131" s="8">
        <v>34.1511</v>
      </c>
      <c r="D131" s="8">
        <v>-118.448303</v>
      </c>
    </row>
    <row r="132" spans="2:4" x14ac:dyDescent="0.35">
      <c r="B132" s="8" t="s">
        <v>1946</v>
      </c>
      <c r="C132" s="8">
        <v>21.677040000000002</v>
      </c>
      <c r="D132" s="8">
        <v>-102.58762</v>
      </c>
    </row>
    <row r="133" spans="2:4" x14ac:dyDescent="0.35">
      <c r="B133" s="8" t="s">
        <v>1947</v>
      </c>
      <c r="C133" s="8">
        <v>36.757784999999998</v>
      </c>
      <c r="D133" s="8">
        <v>-77.847153000000006</v>
      </c>
    </row>
    <row r="134" spans="2:4" x14ac:dyDescent="0.35">
      <c r="B134" s="8" t="s">
        <v>1948</v>
      </c>
      <c r="C134" s="8">
        <v>51.046362000000002</v>
      </c>
      <c r="D134" s="8">
        <v>-114.05803</v>
      </c>
    </row>
    <row r="135" spans="2:4" x14ac:dyDescent="0.35">
      <c r="B135" s="8" t="s">
        <v>1949</v>
      </c>
      <c r="C135" s="8">
        <v>39.848902000000002</v>
      </c>
      <c r="D135" s="8">
        <v>-78.793372000000005</v>
      </c>
    </row>
    <row r="136" spans="2:4" x14ac:dyDescent="0.35">
      <c r="B136" s="8" t="s">
        <v>1950</v>
      </c>
      <c r="C136" s="8">
        <v>25.792235999999999</v>
      </c>
      <c r="D136" s="8">
        <v>-80.134851999999995</v>
      </c>
    </row>
    <row r="137" spans="2:4" x14ac:dyDescent="0.35">
      <c r="B137" s="8" t="s">
        <v>1951</v>
      </c>
      <c r="C137" s="8">
        <v>44.886893000000001</v>
      </c>
      <c r="D137" s="8">
        <v>-93.162131000000002</v>
      </c>
    </row>
    <row r="138" spans="2:4" x14ac:dyDescent="0.35">
      <c r="B138" s="8" t="s">
        <v>1952</v>
      </c>
      <c r="C138" s="8">
        <v>34.186698999999997</v>
      </c>
      <c r="D138" s="8">
        <v>-118.448097</v>
      </c>
    </row>
    <row r="139" spans="2:4" x14ac:dyDescent="0.35">
      <c r="B139" s="8" t="s">
        <v>1953</v>
      </c>
      <c r="C139" s="8">
        <v>39.014000000000003</v>
      </c>
      <c r="D139" s="8">
        <v>-77.962090000000003</v>
      </c>
    </row>
    <row r="140" spans="2:4" x14ac:dyDescent="0.35">
      <c r="B140" s="8" t="s">
        <v>1954</v>
      </c>
      <c r="C140" s="8">
        <v>37.791688000000001</v>
      </c>
      <c r="D140" s="8">
        <v>-79.879121999999995</v>
      </c>
    </row>
    <row r="141" spans="2:4" x14ac:dyDescent="0.35">
      <c r="B141" s="8" t="s">
        <v>1955</v>
      </c>
      <c r="C141" s="8">
        <v>45.355389000000002</v>
      </c>
      <c r="D141" s="8">
        <v>-122.841775</v>
      </c>
    </row>
    <row r="142" spans="2:4" x14ac:dyDescent="0.35">
      <c r="B142" s="8" t="s">
        <v>1956</v>
      </c>
      <c r="C142" s="8">
        <v>29.210991</v>
      </c>
      <c r="D142" s="8">
        <v>-99.786769000000007</v>
      </c>
    </row>
    <row r="143" spans="2:4" x14ac:dyDescent="0.35">
      <c r="B143" s="8" t="s">
        <v>1957</v>
      </c>
      <c r="C143" s="8">
        <v>37.296591999999997</v>
      </c>
      <c r="D143" s="8">
        <v>-78.394282000000004</v>
      </c>
    </row>
    <row r="144" spans="2:4" x14ac:dyDescent="0.35">
      <c r="B144" s="8" t="s">
        <v>1958</v>
      </c>
      <c r="C144" s="8">
        <v>36.752800000000001</v>
      </c>
      <c r="D144" s="8">
        <v>-85.780602000000002</v>
      </c>
    </row>
    <row r="145" spans="2:4" x14ac:dyDescent="0.35">
      <c r="B145" s="8" t="s">
        <v>1959</v>
      </c>
      <c r="C145" s="8">
        <v>41.899985999999998</v>
      </c>
      <c r="D145" s="8">
        <v>-72.58032</v>
      </c>
    </row>
    <row r="146" spans="2:4" x14ac:dyDescent="0.35">
      <c r="B146" s="8" t="s">
        <v>1960</v>
      </c>
      <c r="C146" s="8">
        <v>40.826152999999998</v>
      </c>
      <c r="D146" s="8">
        <v>-73.920265000000001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E7D2EBA72DB4A86ED38CB8E0D4A3C" ma:contentTypeVersion="24" ma:contentTypeDescription="Create a new document." ma:contentTypeScope="" ma:versionID="265d9174f19ba76ec551f46f34d3071b">
  <xsd:schema xmlns:xsd="http://www.w3.org/2001/XMLSchema" xmlns:xs="http://www.w3.org/2001/XMLSchema" xmlns:p="http://schemas.microsoft.com/office/2006/metadata/properties" xmlns:ns1="http://schemas.microsoft.com/sharepoint/v3" xmlns:ns3="45564850-fcba-4d89-a812-85dec2ce32c3" xmlns:ns4="427e946e-620f-458a-9294-700cd2f089f2" xmlns:ns5="2c19192a-207e-42a5-8932-4c57132924ad" targetNamespace="http://schemas.microsoft.com/office/2006/metadata/properties" ma:root="true" ma:fieldsID="1df17ea3f25bc203bef1d9307d436049" ns1:_="" ns3:_="" ns4:_="" ns5:_="">
    <xsd:import namespace="http://schemas.microsoft.com/sharepoint/v3"/>
    <xsd:import namespace="45564850-fcba-4d89-a812-85dec2ce32c3"/>
    <xsd:import namespace="427e946e-620f-458a-9294-700cd2f089f2"/>
    <xsd:import namespace="2c19192a-207e-42a5-8932-4c57132924a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564850-fcba-4d89-a812-85dec2ce32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7e946e-620f-458a-9294-700cd2f089f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19192a-207e-42a5-8932-4c57132924ad"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0"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632683ab-2c16-4ad2-a98e-8bcfa9d530b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4D0DAC4-D17A-4F20-AD1F-20B229552B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5564850-fcba-4d89-a812-85dec2ce32c3"/>
    <ds:schemaRef ds:uri="427e946e-620f-458a-9294-700cd2f089f2"/>
    <ds:schemaRef ds:uri="2c19192a-207e-42a5-8932-4c57132924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A6CDE-2258-4EDA-A3F6-CDE18B4335F7}">
  <ds:schemaRefs>
    <ds:schemaRef ds:uri="Microsoft.SharePoint.Taxonomy.ContentTypeSync"/>
  </ds:schemaRefs>
</ds:datastoreItem>
</file>

<file path=customXml/itemProps3.xml><?xml version="1.0" encoding="utf-8"?>
<ds:datastoreItem xmlns:ds="http://schemas.openxmlformats.org/officeDocument/2006/customXml" ds:itemID="{B910F7A8-ED92-49BC-AFE4-1FA3DF682224}">
  <ds:schemaRefs>
    <ds:schemaRef ds:uri="http://schemas.microsoft.com/sharepoint/v3/contenttype/forms"/>
  </ds:schemaRefs>
</ds:datastoreItem>
</file>

<file path=customXml/itemProps4.xml><?xml version="1.0" encoding="utf-8"?>
<ds:datastoreItem xmlns:ds="http://schemas.openxmlformats.org/officeDocument/2006/customXml" ds:itemID="{795BC30B-2475-471A-BC7D-6199F34A068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Keywords</vt:lpstr>
      <vt:lpstr>RawEpisodeData</vt:lpstr>
      <vt:lpstr>RawSummariesData</vt:lpstr>
      <vt:lpstr>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kylec</dc:creator>
  <cp:lastModifiedBy>kylec</cp:lastModifiedBy>
  <dcterms:created xsi:type="dcterms:W3CDTF">2020-08-25T03:11:00Z</dcterms:created>
  <dcterms:modified xsi:type="dcterms:W3CDTF">2020-08-27T23:22:02Z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0x0101005BEE7D2EBA72DB4A86ED38CB8E0D4A3C</vt:lpwstr>
  </property>
</Properties>
</file>