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lwil\AppData\Local\Microsoft\Windows\INetCache\Content.MSO\"/>
    </mc:Choice>
  </mc:AlternateContent>
  <xr:revisionPtr revIDLastSave="0" documentId="8_{6E8F7E53-1D3E-46D6-B7EA-CD4A6A6BCA58}" xr6:coauthVersionLast="47" xr6:coauthVersionMax="47" xr10:uidLastSave="{00000000-0000-0000-0000-000000000000}"/>
  <bookViews>
    <workbookView xWindow="1050" yWindow="0" windowWidth="13365" windowHeight="12360"/>
  </bookViews>
  <sheets>
    <sheet name="Final" sheetId="1" r:id="rId1"/>
  </sheets>
  <calcPr calcId="11421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5" i="1" l="1"/>
  <c r="I72" i="1"/>
  <c r="I46" i="1"/>
  <c r="I60" i="1"/>
  <c r="I87" i="1"/>
  <c r="I9" i="1"/>
  <c r="I10" i="1"/>
  <c r="I11" i="1"/>
  <c r="I7" i="1"/>
  <c r="I8" i="1"/>
  <c r="I12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9" i="1"/>
  <c r="I55" i="1"/>
  <c r="I84" i="1"/>
  <c r="I78" i="1"/>
  <c r="I77" i="1"/>
  <c r="I83" i="1"/>
  <c r="I82" i="1"/>
  <c r="I50" i="1"/>
  <c r="I51" i="1"/>
  <c r="I52" i="1"/>
  <c r="I53" i="1"/>
  <c r="I56" i="1"/>
  <c r="I57" i="1"/>
  <c r="I58" i="1"/>
  <c r="I59" i="1"/>
  <c r="I54" i="1"/>
  <c r="I3" i="1"/>
  <c r="I4" i="1"/>
  <c r="I70" i="1"/>
  <c r="I71" i="1"/>
</calcChain>
</file>

<file path=xl/sharedStrings.xml><?xml version="1.0" encoding="utf-8"?>
<sst xmlns="http://schemas.openxmlformats.org/spreadsheetml/2006/main" count="397" uniqueCount="229">
  <si>
    <t>Item</t>
  </si>
  <si>
    <t>Supplier</t>
  </si>
  <si>
    <t>Order Link</t>
  </si>
  <si>
    <t>Part Number</t>
  </si>
  <si>
    <t>Quantity</t>
  </si>
  <si>
    <t>Units</t>
  </si>
  <si>
    <t>Unit Cost</t>
  </si>
  <si>
    <t>Total Cost</t>
  </si>
  <si>
    <t>Total</t>
  </si>
  <si>
    <t>Sorbent</t>
  </si>
  <si>
    <t>Molecular sieves, 13X, 1.6mm pellets</t>
  </si>
  <si>
    <t>Sigma Aldrich</t>
  </si>
  <si>
    <t>https://www.sigmaaldrich.com/US/en/product/sigald/334340</t>
  </si>
  <si>
    <t>Sorbent Chamber</t>
  </si>
  <si>
    <t>HVACQuick CFB series inline filter box. For 10 inch ducts.</t>
  </si>
  <si>
    <t>HVACQuick</t>
  </si>
  <si>
    <t>https://www.hvacquick.com/products/residential/Air-Filters/Inline-Filter-Boxes/HVACQuick-CFB-Series-MERV-13-Inline-Filter-Boxes</t>
  </si>
  <si>
    <t>CFB-10</t>
  </si>
  <si>
    <t>AC Infinity CLOUDLINE S10 inline fan. For 10 inch duct. Includes corded (20 foot) speed controller. 1201 CFM.</t>
  </si>
  <si>
    <t>HVACQuick (AC Infinity)</t>
  </si>
  <si>
    <t>CLS10 (AI-CLS10)</t>
  </si>
  <si>
    <t>Suncourt On/Off adjustable zone control damper. 10 inch round. NORMALLY OPEN. 24 VAC. Plug-in 120V to 24V transformer included.</t>
  </si>
  <si>
    <t>HVACQuick (Suncourt)</t>
  </si>
  <si>
    <t>https://hvacquick.com/products/residential/Zoning-and-Zone-Dampers/Zone-Dampers/Suncourt-Motorized-Zone-Dampers</t>
  </si>
  <si>
    <t>ZO210</t>
  </si>
  <si>
    <t>10 in. Round Duct Cap</t>
  </si>
  <si>
    <t>Home Depot (Masterflow)</t>
  </si>
  <si>
    <t>DC10</t>
  </si>
  <si>
    <t>Uline Flat Shelf Utility Cart - 44 x 25 x 33" - BLACK</t>
  </si>
  <si>
    <t>ULINE</t>
  </si>
  <si>
    <t>H-3325BL</t>
  </si>
  <si>
    <t>Amazon</t>
  </si>
  <si>
    <t>Ea.</t>
  </si>
  <si>
    <t>Nylon threaded spacer kit</t>
  </si>
  <si>
    <t>https://www.amazon.com/gp/product/B07TP2YYQB/ref=ppx_od_dt_b_asin_title_s00?ie=UTF8&amp;th=1</t>
  </si>
  <si>
    <t>Kit</t>
  </si>
  <si>
    <t>Rubber grommet kit</t>
  </si>
  <si>
    <t>https://www.amazon.com/gp/product/B0C9GRF1S3/ref=ppx_od_dt_b_asin_title_s00</t>
  </si>
  <si>
    <t>Adafruit</t>
  </si>
  <si>
    <t>https://www.adafruit.com/product/5400</t>
  </si>
  <si>
    <t>https://www.adafruit.com/product/4474</t>
  </si>
  <si>
    <t>https://www.adafruit.com/product/3417</t>
  </si>
  <si>
    <t>https://www.adafruit.com/product/4650</t>
  </si>
  <si>
    <t>https://www.adafruit.com/product/5626</t>
  </si>
  <si>
    <t>CO2 Sensor: (Sensirion) SCD-30 - NDIR CO2 Temperature and Humidity Sensor (STEMMA QT)</t>
  </si>
  <si>
    <t>https://www.adafruit.com/product/4867</t>
  </si>
  <si>
    <t>https://www.adafruit.com/product/270</t>
  </si>
  <si>
    <t>https://www.adafruit.com/product/3245</t>
  </si>
  <si>
    <t>https://www.adafruit.com/product/4101</t>
  </si>
  <si>
    <t>https://www.adafruit.com/product/3965</t>
  </si>
  <si>
    <t>https://www.adafruit.com/product/1311</t>
  </si>
  <si>
    <t>https://www.adafruit.com/product/5385</t>
  </si>
  <si>
    <t>https://www.adafruit.com/product/4210</t>
  </si>
  <si>
    <t>https://www.adafruit.com/product/4209</t>
  </si>
  <si>
    <t>https://www.adafruit.com/product/4397</t>
  </si>
  <si>
    <t>https://www.digikey.com/en/products/detail/remington-industries/18N8025/11612571</t>
  </si>
  <si>
    <t>Spool</t>
  </si>
  <si>
    <t>https://www.digikey.com/en/products/detail/alpha-wire/PF24016-NA005/3843442</t>
  </si>
  <si>
    <t>https://www.digikey.com/en/products/detail/riedon/MSR5-0R01F1/1641093</t>
  </si>
  <si>
    <t>https://www.digikey.com/en/products/detail/analog-devices-inc/LT1677CN8-PBF/962980</t>
  </si>
  <si>
    <t>MOSFET, P-channel</t>
  </si>
  <si>
    <t>https://www.digikey.com/en/products/detail/goford-semiconductor/G040P04T/19524542</t>
  </si>
  <si>
    <t>Screw terminal--Wire to board</t>
  </si>
  <si>
    <t>https://www.digikey.com/en/products/detail/amphenol-anytek/VP0265540000G/4957847</t>
  </si>
  <si>
    <t>Air Flow Sensor</t>
  </si>
  <si>
    <t>https://www.mouser.com/ProductDetail/972-FS10151005</t>
  </si>
  <si>
    <t xml:space="preserve">Ea. </t>
  </si>
  <si>
    <t>Perfboard</t>
  </si>
  <si>
    <t>Screw terminals</t>
  </si>
  <si>
    <t>Pkg</t>
  </si>
  <si>
    <t>https://www.amazon.com/gp/product/B07XZ3MMHB/ref=ppx_od_dt_b_asin_title_s00</t>
  </si>
  <si>
    <t>https://www.adafruit.com/product/4756</t>
  </si>
  <si>
    <t>STEMMA QT / Qwiic JST SH 4-Pin Cable - 50mm Long</t>
  </si>
  <si>
    <t>https://www.adafruit.com/product/4399</t>
  </si>
  <si>
    <t>Thermistor PTC 100 ohm</t>
  </si>
  <si>
    <t>https://www.digikey.com/en/products/detail/epcos-tdk-electronics/B59100M1170A070/651876</t>
  </si>
  <si>
    <t>300-piece M2 Philips Head Screw kit</t>
  </si>
  <si>
    <t>https://www.amazon.com/gp/product/B01NBOD98K/ref=ppx_od_dt_b_asin_title_s00?ie=UTF8&amp;psc=1</t>
  </si>
  <si>
    <t xml:space="preserve">TOTAL </t>
  </si>
  <si>
    <t>Multimeter</t>
  </si>
  <si>
    <t>Soldering iron</t>
  </si>
  <si>
    <t>Heat gun</t>
  </si>
  <si>
    <t>Power strips</t>
  </si>
  <si>
    <t>Drill</t>
  </si>
  <si>
    <t>SURAILEC Watt Meter</t>
  </si>
  <si>
    <t>https://www.amazon.com/gp/product/B08GSPLZBN/ref=ppx_od_dt_b_asin_title_s00?ie=UTF8&amp;psc=1</t>
  </si>
  <si>
    <t>Assark Glue Gun, Mini Hot Glue Gun Kit</t>
  </si>
  <si>
    <t>https://www.amazon.com/dp/B09FYWQ44L?ref=ppx_yo2ov_dt_b_product_details&amp;th=1</t>
  </si>
  <si>
    <t>Solder</t>
  </si>
  <si>
    <t>Kapton tape</t>
  </si>
  <si>
    <t>Heat-shrink tubing</t>
  </si>
  <si>
    <t>https://www.amazon.com/dp/B00IOOAB6C?psc=1&amp;ref=ppx_yo2ov_dt_b_product_details</t>
  </si>
  <si>
    <t>Oscilloscope</t>
  </si>
  <si>
    <t>Comment</t>
  </si>
  <si>
    <t>Recommend a different sorbent material for TVSA of CO2</t>
  </si>
  <si>
    <t>Intended for HVAC systems; it is made of thin aluminum and needs to be sturdier and more airtight for the next build.</t>
  </si>
  <si>
    <t>Could use two (one at each end) if more airflow is required.</t>
  </si>
  <si>
    <t>https://hvacquick.com/products/residential/AirFlow-Boosting/Inline-Air-Booster-Fans/AC-Infinity-CLOUDLINE-Inline-Fans-With-Speed-Controller</t>
  </si>
  <si>
    <t>This is a fire damper for home/commercial HVAC systems. Not airtight enough for vacuum operation.</t>
  </si>
  <si>
    <t>https://www.homedepot.com/p/Master-Flow-10-in-Round-Duct-Cap-DC10/203612782</t>
  </si>
  <si>
    <t>Not used. Was intended for use if dampers did not work.</t>
  </si>
  <si>
    <t>1-kg bottle</t>
  </si>
  <si>
    <t>Materials and Hardware</t>
  </si>
  <si>
    <t>https://www.uline.com/Product/Detail/H-3325BL/Utility-Carts/Uline-Flat-Shelf-Utility-Cart-44-x-25-x-33-Black?model=H-3325BL</t>
  </si>
  <si>
    <t>For mounting and transporting Epiphyte.</t>
  </si>
  <si>
    <t>DIY Electronic Enclosure Box Case 1.5U 65 x 279 x 305 mm.</t>
  </si>
  <si>
    <t>https://www.amazon.com/Electronic-Enclosure-Case-1-5U-Aluminum/dp/B09MK3TSGR/ref=sr_1_4</t>
  </si>
  <si>
    <t>Cheval Electronic Enclosure Co.,Ltd</t>
  </si>
  <si>
    <t>B09MK3TSGR</t>
  </si>
  <si>
    <t>Generic electrical box to safely isolate the 120-V AC line inputs to the two 24-V power converters. May not be needed depending on converters chosen.</t>
  </si>
  <si>
    <t>Digital Loggers, Inc.</t>
  </si>
  <si>
    <t>N/A</t>
  </si>
  <si>
    <t>https://dlidirect.com/products/iot-power-relay</t>
  </si>
  <si>
    <t>Digitally-controlled AC relay ("IOT Relay")</t>
  </si>
  <si>
    <t>Processor: Adafruit ESP32 Feather V2 (STEMMA QT)</t>
  </si>
  <si>
    <t>Includes WiFi and Bluetooth LE. Go to product page links for tutorials, description, and IDE instructions.</t>
  </si>
  <si>
    <t>USB Cable: Type A to Type C, 1 meter</t>
  </si>
  <si>
    <t>Accomodates up to 3 Feather form factor devices; e.g. Feather, Display, and spare slot</t>
  </si>
  <si>
    <t>Feather tripler board</t>
  </si>
  <si>
    <t>FeatherWing OLED - 128x64 OLED Add-on For Feather</t>
  </si>
  <si>
    <t>4-line display; can be mounted on Tripler board or connected with STEMMA QT cable.</t>
  </si>
  <si>
    <t>PCA9548 8-Channel STEMMA QT / Qwiic I2C Multiplexer</t>
  </si>
  <si>
    <t>Allows up to 8 devices to operate with shared I2C slave address.</t>
  </si>
  <si>
    <t>LTC4311 I2C Extender / Active Terminator</t>
  </si>
  <si>
    <t>Used where needed to extend run of STEMMA QT I2C connection</t>
  </si>
  <si>
    <t>Adafruit's breakout board for the SCD30. I recommend bypassing the STEMMA 3.3V and GND lines with separate, thicker leads; and bypassing the board's LDO. Otherwise the supply voltage to the SCD30 is too low and it gets flaky.</t>
  </si>
  <si>
    <t>Thermocouple Type-K Glass Braid Insulated, standard tip</t>
  </si>
  <si>
    <t>Thermocouple Type-K Glass Braid Insulated, Stainless Steel Tip</t>
  </si>
  <si>
    <t xml:space="preserve">See above. </t>
  </si>
  <si>
    <t>Use combination of this one or the one below, depending on which makes the best thermal contact. Tip must be electrically insulated from system.</t>
  </si>
  <si>
    <t>MCP9600 I2C Thermocouple Amplifier</t>
  </si>
  <si>
    <t>Required for interfacing thermocouple with I2C.</t>
  </si>
  <si>
    <t>MPRLS Ported Pressure Sensor Breakout - 0 to 25 PSI</t>
  </si>
  <si>
    <t>Not used yet in Epiphyte, so hasn't been tested.</t>
  </si>
  <si>
    <t>Hook-up Wire Spool Set - 22AWG Solid Core - 6 x 25 ft</t>
  </si>
  <si>
    <t>Assorted colors; for general use interconnecting low-power circuits.</t>
  </si>
  <si>
    <t>4-wire I2C/power cable, with connector.</t>
  </si>
  <si>
    <t>STEMMA QT Cable--100mm long</t>
  </si>
  <si>
    <t>STEMMA QT Cable--400mm long</t>
  </si>
  <si>
    <t>STEMMA QT Cable to 4 male headers</t>
  </si>
  <si>
    <t>STEMMA QT Cable to 4 female sockets</t>
  </si>
  <si>
    <t>Meanwell</t>
  </si>
  <si>
    <t>LRS-350-24</t>
  </si>
  <si>
    <t>Power supply--AC In, 24VDC 14.6A Out</t>
  </si>
  <si>
    <t>https://www.amazon.com/MEAN-WELL-LRS-350-24-350-4W-Switchable/dp/B013ETVO12/ref=sr_1_3</t>
  </si>
  <si>
    <t>Set</t>
  </si>
  <si>
    <t>Generic power supply. May be able to reduce size or use only one depending on sorbent heating needs and thermal efficiency of panel.</t>
  </si>
  <si>
    <t>Nichrome wire: 25ft, 18AWG</t>
  </si>
  <si>
    <t>18N8025</t>
  </si>
  <si>
    <t>Remington</t>
  </si>
  <si>
    <t>May need more or less depending on heater design, or a different size wire. BARE so may need insulating jacket or other means of electrical isolation if wire contacts metal panel.</t>
  </si>
  <si>
    <t>PF24016 NA005</t>
  </si>
  <si>
    <t>Fiberglass sleeve for wire-0.051" ID, 100-ft length</t>
  </si>
  <si>
    <t>AlphaWire</t>
  </si>
  <si>
    <t>See above. Need depends on whether heater wire contacts metal. It would be best to do without this as it blocks some of the heat flow to the sorbent.</t>
  </si>
  <si>
    <t>Riedon</t>
  </si>
  <si>
    <t>MSR5-0R01F1</t>
  </si>
  <si>
    <t>Sense resistor for current monitor--0.01 ohm, 1%, 5W</t>
  </si>
  <si>
    <t>Current sense circuit has not been tested.</t>
  </si>
  <si>
    <t>LT1677CN8#PBF</t>
  </si>
  <si>
    <t>Analog Devices</t>
  </si>
  <si>
    <t>Op-Amp for current monitor. 8-pin DIP, precision</t>
  </si>
  <si>
    <t>Goford Semi</t>
  </si>
  <si>
    <t>G040P04T</t>
  </si>
  <si>
    <t>Bipolar Transistor, NPN</t>
  </si>
  <si>
    <t>Current Switch for PWM heater control circuit. Gate driven by NPN transistor (below)</t>
  </si>
  <si>
    <t>https://www.digikey.com/en/products/detail/onsemi/2N3904BU/1413</t>
  </si>
  <si>
    <t>2N3904BU</t>
  </si>
  <si>
    <t>OnSemi</t>
  </si>
  <si>
    <t>Base driven by GPIO. Generic type--many substitutions available</t>
  </si>
  <si>
    <t>Resistor Kit--Generic (Example shown)</t>
  </si>
  <si>
    <t>https://www.amazon.com/Precision-Electronic-Assortment-1ohm-1Mohm-Geekstory/dp/B079FP5WD9/ref=sr_1_1</t>
  </si>
  <si>
    <t>Geekstory</t>
  </si>
  <si>
    <t>1/4-W, 1% Leaded Resistor Kit, 1460pcs, 73 values. Any available resistor kit will do that contains the values needed.</t>
  </si>
  <si>
    <t>Wire nuts assortment</t>
  </si>
  <si>
    <t>Various</t>
  </si>
  <si>
    <t>https://www.amazon.com/Electrical-Connectors-Colorful-Assortment-Connection/dp/B09NRFGTDH/ref=sr_1_3</t>
  </si>
  <si>
    <t>Just an example. Available online or from any hardware store.</t>
  </si>
  <si>
    <t>Amphenol</t>
  </si>
  <si>
    <t>VP0265540000G</t>
  </si>
  <si>
    <t>For connecting high-current wires to hand-built heater driver board.</t>
  </si>
  <si>
    <t>Renesas</t>
  </si>
  <si>
    <t>FS1015-1005</t>
  </si>
  <si>
    <t>Tested but not integrated with Epiphyte system.</t>
  </si>
  <si>
    <t>Hookup wire, red and black--10ft, 12AWG</t>
  </si>
  <si>
    <t>For connecting 24-V supply to heater driver, and heater driver to heating wires.</t>
  </si>
  <si>
    <t>https://www.amazon.com/Electrical-Silicone-Flexible-temperature-resistance/dp/B0756TDTDM/ref=sr_1_9</t>
  </si>
  <si>
    <t>Generic</t>
  </si>
  <si>
    <t>https://www.amazon.com/gp/product/B07VHNHMMJ/ref=ppx_yo_dt_b_asin_title_o03_s01</t>
  </si>
  <si>
    <t>Just an example. Use any preferred system for mounting hand-wired electronics.</t>
  </si>
  <si>
    <t>Standoffs Kit, 3M, assorted</t>
  </si>
  <si>
    <t>https://www.amazon.com/LitOrange-Standoff-Threaded-Motherboard-Assortment/dp/B07TP2YYQB/ref=sr_1_4</t>
  </si>
  <si>
    <t>For constructing electronics.</t>
  </si>
  <si>
    <t>Miscellaneous Tools and Equipment</t>
  </si>
  <si>
    <t>https://www.amazon.com/gp/product/B07VQK3ZVK/ref=ppx_od_dt_b_asin_title_s00?th=1</t>
  </si>
  <si>
    <t>Power cord with switch, 6 ft, 18AWG</t>
  </si>
  <si>
    <t>Supply cord for heater power converters to allow shutoff</t>
  </si>
  <si>
    <t>https://www.amazon.com/gp/product/B09BVF5B28/ref=ppx_yo_dt_b_asin_title_o00_s00</t>
  </si>
  <si>
    <t>Wire to breadboard connectors</t>
  </si>
  <si>
    <t>https://www.amazon.com/gp/product/B0CBPRKDRR/ref=ppx_yo_dt_b_asin_title_o08_s00</t>
  </si>
  <si>
    <t>Proto Boards--10 pack, assorted sizes</t>
  </si>
  <si>
    <t>Example. For constructing electronics.</t>
  </si>
  <si>
    <t>Logic Level Converter Breakout, 4 channel</t>
  </si>
  <si>
    <t>https://www.adafruit.com/product/757</t>
  </si>
  <si>
    <t>Flow sensor requires 5-V supply and hence 5-V I2C interface. This device converts I2C signal between 3.3V and 5V.</t>
  </si>
  <si>
    <t>Nylon Standoffs kit, 2M size</t>
  </si>
  <si>
    <t>Example. For mounting electronics</t>
  </si>
  <si>
    <t>Adafruit Perma-Proto Half-sized Breadboard, 3pcs</t>
  </si>
  <si>
    <t>https://www.adafruit.com/product/571</t>
  </si>
  <si>
    <t>Breadboard</t>
  </si>
  <si>
    <t>TDK</t>
  </si>
  <si>
    <t>Not used yet in Epiphyte, so hasn't been tested. Intent is to shut down heater drive circuit if wire gets too hot.</t>
  </si>
  <si>
    <t>Multiple</t>
  </si>
  <si>
    <t>Sorbent Heater System</t>
  </si>
  <si>
    <t>Control Electronics &amp; Sensors</t>
  </si>
  <si>
    <t>Sheet Metal Screws</t>
  </si>
  <si>
    <t>ABRO</t>
  </si>
  <si>
    <t>Clear Silicone RTV Gasket Maker and Silicone Sealant</t>
  </si>
  <si>
    <t>TTL-controled AC relay, works with 3.3V. For activating fan and dampers.</t>
  </si>
  <si>
    <t>Generic electronics items</t>
  </si>
  <si>
    <t>Not including generic items w/o ordering info</t>
  </si>
  <si>
    <t>Screwdrivers (manual or electric)</t>
  </si>
  <si>
    <t>For measuring system power consumption</t>
  </si>
  <si>
    <t>For sealing cracks and holes</t>
  </si>
  <si>
    <t>For feeding wires through holes in sheet metal</t>
  </si>
  <si>
    <t>Lead-free preferred</t>
  </si>
  <si>
    <t>For connecting flanges of fan-damper-chamber assembly</t>
  </si>
  <si>
    <t>Item #</t>
  </si>
  <si>
    <t>Grand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</si>
</sst>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18">
    <font>
      <sz val="10"/>
      <color rgb="FF000000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9"/>
      <name val="Arial"/>
    </font>
    <font>
      <u/>
      <sz val="10"/>
      <color indexed="12"/>
      <name val="Arial"/>
    </font>
    <font>
      <u/>
      <sz val="10"/>
      <color indexed="12"/>
      <name val="Arial"/>
    </font>
    <font>
      <u/>
      <sz val="10"/>
      <color indexed="12"/>
      <name val="Arial"/>
    </font>
    <font>
      <i/>
      <sz val="10"/>
      <color indexed="8"/>
      <name val="Arial"/>
    </font>
    <font>
      <u/>
      <sz val="10"/>
      <color indexed="12"/>
      <name val="Arial"/>
    </font>
    <font>
      <sz val="10"/>
      <color indexed="8"/>
      <name val="Arial"/>
    </font>
    <font>
      <sz val="9"/>
      <color indexed="8"/>
      <name val="&quot;Noto Sans SC&quot;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13"/>
        <b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57"/>
      </patternFill>
    </fill>
    <fill>
      <patternFill patternType="solid">
        <fgColor indexed="42"/>
        <bgColor indexed="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2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3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7" fillId="0" borderId="1" xfId="2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44" fontId="1" fillId="3" borderId="1" xfId="1" applyFont="1" applyFill="1" applyBorder="1" applyAlignment="1">
      <alignment wrapText="1"/>
    </xf>
    <xf numFmtId="44" fontId="3" fillId="0" borderId="1" xfId="1" applyFont="1" applyBorder="1" applyAlignment="1">
      <alignment horizontal="center" wrapText="1"/>
    </xf>
    <xf numFmtId="44" fontId="1" fillId="0" borderId="1" xfId="1" applyFont="1" applyBorder="1" applyAlignment="1">
      <alignment wrapText="1"/>
    </xf>
    <xf numFmtId="44" fontId="6" fillId="5" borderId="1" xfId="1" applyFont="1" applyFill="1" applyBorder="1" applyAlignment="1">
      <alignment horizontal="right" wrapText="1"/>
    </xf>
    <xf numFmtId="44" fontId="14" fillId="2" borderId="1" xfId="1" applyFont="1" applyFill="1" applyBorder="1" applyAlignment="1">
      <alignment horizontal="right" wrapText="1"/>
    </xf>
    <xf numFmtId="44" fontId="5" fillId="2" borderId="1" xfId="1" applyFont="1" applyFill="1" applyBorder="1" applyAlignment="1">
      <alignment horizontal="right" wrapText="1"/>
    </xf>
    <xf numFmtId="44" fontId="3" fillId="6" borderId="1" xfId="1" applyFont="1" applyFill="1" applyBorder="1" applyAlignment="1">
      <alignment wrapText="1"/>
    </xf>
    <xf numFmtId="44" fontId="4" fillId="2" borderId="1" xfId="1" applyFont="1" applyFill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44" fontId="0" fillId="0" borderId="1" xfId="1" applyFont="1" applyBorder="1" applyAlignment="1">
      <alignment wrapText="1"/>
    </xf>
    <xf numFmtId="0" fontId="9" fillId="0" borderId="1" xfId="0" applyFont="1" applyBorder="1" applyAlignment="1">
      <alignment wrapText="1"/>
    </xf>
    <xf numFmtId="44" fontId="6" fillId="5" borderId="1" xfId="1" applyFont="1" applyFill="1" applyBorder="1" applyAlignment="1">
      <alignment horizontal="left" wrapText="1"/>
    </xf>
    <xf numFmtId="44" fontId="2" fillId="6" borderId="1" xfId="1" applyFont="1" applyFill="1" applyBorder="1" applyAlignment="1">
      <alignment wrapText="1"/>
    </xf>
    <xf numFmtId="0" fontId="10" fillId="0" borderId="1" xfId="0" applyFont="1" applyBorder="1" applyAlignment="1">
      <alignment horizontal="left" wrapText="1"/>
    </xf>
    <xf numFmtId="0" fontId="17" fillId="0" borderId="0" xfId="2" applyAlignment="1">
      <alignment wrapText="1"/>
    </xf>
    <xf numFmtId="0" fontId="0" fillId="0" borderId="1" xfId="0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15" fillId="0" borderId="1" xfId="0" applyFont="1" applyBorder="1" applyAlignment="1">
      <alignment horizontal="left" wrapText="1"/>
    </xf>
    <xf numFmtId="0" fontId="16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dafruit.com/product/4650" TargetMode="External"/><Relationship Id="rId18" Type="http://schemas.openxmlformats.org/officeDocument/2006/relationships/hyperlink" Target="https://www.adafruit.com/product/3965" TargetMode="External"/><Relationship Id="rId26" Type="http://schemas.openxmlformats.org/officeDocument/2006/relationships/hyperlink" Target="https://www.mouser.com/ProductDetail/972-FS10151005" TargetMode="External"/><Relationship Id="rId39" Type="http://schemas.openxmlformats.org/officeDocument/2006/relationships/hyperlink" Target="https://www.adafruit.com/product/5626" TargetMode="External"/><Relationship Id="rId3" Type="http://schemas.openxmlformats.org/officeDocument/2006/relationships/hyperlink" Target="https://hvacquick.com/products/residential/AirFlow-Boosting/Inline-Air-Booster-Fans/AC-Infinity-CLOUDLINE-Inline-Fans-With-Speed-Controller" TargetMode="External"/><Relationship Id="rId21" Type="http://schemas.openxmlformats.org/officeDocument/2006/relationships/hyperlink" Target="https://www.adafruit.com/product/4210" TargetMode="External"/><Relationship Id="rId34" Type="http://schemas.openxmlformats.org/officeDocument/2006/relationships/hyperlink" Target="https://www.digikey.com/en/products/detail/epcos-tdk-electronics/B59100M1170A070/651876" TargetMode="External"/><Relationship Id="rId42" Type="http://schemas.openxmlformats.org/officeDocument/2006/relationships/hyperlink" Target="https://www.digikey.com/en/products/detail/riedon/MSR5-0R01F1/1641093" TargetMode="External"/><Relationship Id="rId47" Type="http://schemas.openxmlformats.org/officeDocument/2006/relationships/hyperlink" Target="https://www.amazon.com/Electrical-Connectors-Colorful-Assortment-Connection/dp/B09NRFGTDH/ref=sr_1_3" TargetMode="External"/><Relationship Id="rId50" Type="http://schemas.openxmlformats.org/officeDocument/2006/relationships/hyperlink" Target="https://www.amazon.com/LitOrange-Standoff-Threaded-Motherboard-Assortment/dp/B07TP2YYQB/ref=sr_1_4" TargetMode="External"/><Relationship Id="rId7" Type="http://schemas.openxmlformats.org/officeDocument/2006/relationships/hyperlink" Target="https://www.amazon.com/gp/product/B07TP2YYQB/ref=ppx_od_dt_b_asin_title_s00?ie=UTF8&amp;th=1" TargetMode="External"/><Relationship Id="rId12" Type="http://schemas.openxmlformats.org/officeDocument/2006/relationships/hyperlink" Target="https://www.adafruit.com/product/3417" TargetMode="External"/><Relationship Id="rId17" Type="http://schemas.openxmlformats.org/officeDocument/2006/relationships/hyperlink" Target="https://www.adafruit.com/product/4101" TargetMode="External"/><Relationship Id="rId25" Type="http://schemas.openxmlformats.org/officeDocument/2006/relationships/hyperlink" Target="https://www.digikey.com/en/products/detail/alpha-wire/PF24016-NA005/3843442" TargetMode="External"/><Relationship Id="rId33" Type="http://schemas.openxmlformats.org/officeDocument/2006/relationships/hyperlink" Target="https://www.adafruit.com/product/4399" TargetMode="External"/><Relationship Id="rId38" Type="http://schemas.openxmlformats.org/officeDocument/2006/relationships/hyperlink" Target="https://www.amazon.com/dp/B00IOOAB6C?psc=1&amp;ref=ppx_yo2ov_dt_b_product_details" TargetMode="External"/><Relationship Id="rId46" Type="http://schemas.openxmlformats.org/officeDocument/2006/relationships/hyperlink" Target="https://www.amazon.com/Precision-Electronic-Assortment-1ohm-1Mohm-Geekstory/dp/B079FP5WD9/ref=sr_1_1" TargetMode="External"/><Relationship Id="rId2" Type="http://schemas.openxmlformats.org/officeDocument/2006/relationships/hyperlink" Target="https://www.hvacquick.com/products/residential/Air-Filters/Inline-Filter-Boxes/HVACQuick-CFB-Series-MERV-13-Inline-Filter-Boxes" TargetMode="External"/><Relationship Id="rId16" Type="http://schemas.openxmlformats.org/officeDocument/2006/relationships/hyperlink" Target="https://www.adafruit.com/product/3245" TargetMode="External"/><Relationship Id="rId20" Type="http://schemas.openxmlformats.org/officeDocument/2006/relationships/hyperlink" Target="https://www.adafruit.com/product/5385" TargetMode="External"/><Relationship Id="rId29" Type="http://schemas.openxmlformats.org/officeDocument/2006/relationships/hyperlink" Target="https://www.amazon.com/gp/product/B09BVF5B28/ref=ppx_yo_dt_b_asin_title_o00_s00" TargetMode="External"/><Relationship Id="rId41" Type="http://schemas.openxmlformats.org/officeDocument/2006/relationships/hyperlink" Target="https://www.amazon.com/MEAN-WELL-LRS-350-24-350-4W-Switchable/dp/B013ETVO12/ref=sr_1_3" TargetMode="External"/><Relationship Id="rId1" Type="http://schemas.openxmlformats.org/officeDocument/2006/relationships/hyperlink" Target="https://www.sigmaaldrich.com/US/en/product/sigald/334340" TargetMode="External"/><Relationship Id="rId6" Type="http://schemas.openxmlformats.org/officeDocument/2006/relationships/hyperlink" Target="https://www.amazon.com/Electronic-Enclosure-Case-1-5U-Aluminum/dp/B09MK3TSGR/ref=sr_1_4" TargetMode="External"/><Relationship Id="rId11" Type="http://schemas.openxmlformats.org/officeDocument/2006/relationships/hyperlink" Target="https://www.adafruit.com/product/4474" TargetMode="External"/><Relationship Id="rId24" Type="http://schemas.openxmlformats.org/officeDocument/2006/relationships/hyperlink" Target="https://www.digikey.com/en/products/detail/remington-industries/18N8025/11612571" TargetMode="External"/><Relationship Id="rId32" Type="http://schemas.openxmlformats.org/officeDocument/2006/relationships/hyperlink" Target="https://www.adafruit.com/product/571" TargetMode="External"/><Relationship Id="rId37" Type="http://schemas.openxmlformats.org/officeDocument/2006/relationships/hyperlink" Target="https://www.amazon.com/dp/B09FYWQ44L?ref=ppx_yo2ov_dt_b_product_details&amp;th=1" TargetMode="External"/><Relationship Id="rId40" Type="http://schemas.openxmlformats.org/officeDocument/2006/relationships/hyperlink" Target="https://www.adafruit.com/product/4756" TargetMode="External"/><Relationship Id="rId45" Type="http://schemas.openxmlformats.org/officeDocument/2006/relationships/hyperlink" Target="https://www.digikey.com/en/products/detail/onsemi/2N3904BU/1413" TargetMode="External"/><Relationship Id="rId5" Type="http://schemas.openxmlformats.org/officeDocument/2006/relationships/hyperlink" Target="https://www.homedepot.com/p/Master-Flow-10-in-Round-Duct-Cap-DC10/203612782" TargetMode="External"/><Relationship Id="rId15" Type="http://schemas.openxmlformats.org/officeDocument/2006/relationships/hyperlink" Target="https://www.adafruit.com/product/270" TargetMode="External"/><Relationship Id="rId23" Type="http://schemas.openxmlformats.org/officeDocument/2006/relationships/hyperlink" Target="https://www.adafruit.com/product/4397" TargetMode="External"/><Relationship Id="rId28" Type="http://schemas.openxmlformats.org/officeDocument/2006/relationships/hyperlink" Target="https://www.amazon.com/gp/product/B07VQK3ZVK/ref=ppx_od_dt_b_asin_title_s00?th=1" TargetMode="External"/><Relationship Id="rId36" Type="http://schemas.openxmlformats.org/officeDocument/2006/relationships/hyperlink" Target="https://www.amazon.com/gp/product/B08GSPLZBN/ref=ppx_od_dt_b_asin_title_s00?ie=UTF8&amp;psc=1" TargetMode="External"/><Relationship Id="rId49" Type="http://schemas.openxmlformats.org/officeDocument/2006/relationships/hyperlink" Target="https://www.amazon.com/gp/product/B07VHNHMMJ/ref=ppx_yo_dt_b_asin_title_o03_s01" TargetMode="External"/><Relationship Id="rId10" Type="http://schemas.openxmlformats.org/officeDocument/2006/relationships/hyperlink" Target="https://www.adafruit.com/product/5400" TargetMode="External"/><Relationship Id="rId19" Type="http://schemas.openxmlformats.org/officeDocument/2006/relationships/hyperlink" Target="https://www.adafruit.com/product/1311" TargetMode="External"/><Relationship Id="rId31" Type="http://schemas.openxmlformats.org/officeDocument/2006/relationships/hyperlink" Target="https://www.adafruit.com/product/757" TargetMode="External"/><Relationship Id="rId44" Type="http://schemas.openxmlformats.org/officeDocument/2006/relationships/hyperlink" Target="https://www.digikey.com/en/products/detail/analog-devices-inc/LT1677CN8-PBF/962980" TargetMode="External"/><Relationship Id="rId4" Type="http://schemas.openxmlformats.org/officeDocument/2006/relationships/hyperlink" Target="https://hvacquick.com/products/residential/Zoning-and-Zone-Dampers/Zone-Dampers/Suncourt-Motorized-Zone-Dampers" TargetMode="External"/><Relationship Id="rId9" Type="http://schemas.openxmlformats.org/officeDocument/2006/relationships/hyperlink" Target="https://www.amazon.com/gp/product/B0C9GRF1S3/ref=ppx_od_dt_b_asin_title_s00" TargetMode="External"/><Relationship Id="rId14" Type="http://schemas.openxmlformats.org/officeDocument/2006/relationships/hyperlink" Target="https://www.adafruit.com/product/4867" TargetMode="External"/><Relationship Id="rId22" Type="http://schemas.openxmlformats.org/officeDocument/2006/relationships/hyperlink" Target="https://www.adafruit.com/product/4209" TargetMode="External"/><Relationship Id="rId27" Type="http://schemas.openxmlformats.org/officeDocument/2006/relationships/hyperlink" Target="https://www.amazon.com/Electrical-Silicone-Flexible-temperature-resistance/dp/B0756TDTDM/ref=sr_1_9" TargetMode="External"/><Relationship Id="rId30" Type="http://schemas.openxmlformats.org/officeDocument/2006/relationships/hyperlink" Target="https://www.amazon.com/gp/product/B0CBPRKDRR/ref=ppx_yo_dt_b_asin_title_o08_s00" TargetMode="External"/><Relationship Id="rId35" Type="http://schemas.openxmlformats.org/officeDocument/2006/relationships/hyperlink" Target="https://www.amazon.com/gp/product/B01NBOD98K/ref=ppx_od_dt_b_asin_title_s00?ie=UTF8&amp;psc=1" TargetMode="External"/><Relationship Id="rId43" Type="http://schemas.openxmlformats.org/officeDocument/2006/relationships/hyperlink" Target="https://www.digikey.com/en/products/detail/goford-semiconductor/G040P04T/19524542" TargetMode="External"/><Relationship Id="rId48" Type="http://schemas.openxmlformats.org/officeDocument/2006/relationships/hyperlink" Target="https://www.digikey.com/en/products/detail/amphenol-anytek/VP0265540000G/4957847" TargetMode="External"/><Relationship Id="rId8" Type="http://schemas.openxmlformats.org/officeDocument/2006/relationships/hyperlink" Target="https://www.uline.com/Product/Detail/H-3325BL/Utility-Carts/Uline-Flat-Shelf-Utility-Cart-44-x-25-x-33-Black?model=H-3325BL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87"/>
  <sheetViews>
    <sheetView tabSelected="1" workbookViewId="0">
      <pane xSplit="2" topLeftCell="C1" activePane="topRight" state="frozen"/>
      <selection pane="topRight" activeCell="A75" sqref="A75:A84"/>
    </sheetView>
  </sheetViews>
  <sheetFormatPr defaultColWidth="12.5703125" defaultRowHeight="15.75" customHeight="1"/>
  <cols>
    <col min="1" max="1" width="6.28515625" style="48" customWidth="1"/>
    <col min="2" max="2" width="40" style="34" customWidth="1"/>
    <col min="3" max="3" width="11.140625" style="17" customWidth="1"/>
    <col min="4" max="4" width="11" style="17" customWidth="1"/>
    <col min="5" max="5" width="48.7109375" style="17" customWidth="1"/>
    <col min="6" max="6" width="10.28515625" style="35" customWidth="1"/>
    <col min="7" max="7" width="8" style="35" customWidth="1"/>
    <col min="8" max="8" width="9.42578125" style="36" customWidth="1"/>
    <col min="9" max="9" width="11.42578125" style="36" customWidth="1"/>
    <col min="10" max="10" width="49.5703125" style="21" customWidth="1"/>
  </cols>
  <sheetData>
    <row r="1" spans="1:10" ht="12.75">
      <c r="A1" s="46" t="s">
        <v>227</v>
      </c>
      <c r="B1" s="2" t="s">
        <v>9</v>
      </c>
      <c r="C1" s="3"/>
      <c r="D1" s="3"/>
      <c r="E1" s="3"/>
      <c r="F1" s="23"/>
      <c r="G1" s="23"/>
      <c r="H1" s="25"/>
      <c r="I1" s="25"/>
      <c r="J1" s="18"/>
    </row>
    <row r="2" spans="1:10" s="16" customFormat="1" ht="25.5">
      <c r="A2" s="47"/>
      <c r="B2" s="4" t="s">
        <v>0</v>
      </c>
      <c r="C2" s="4" t="s">
        <v>1</v>
      </c>
      <c r="D2" s="4" t="s">
        <v>3</v>
      </c>
      <c r="E2" s="4" t="s">
        <v>2</v>
      </c>
      <c r="F2" s="4" t="s">
        <v>4</v>
      </c>
      <c r="G2" s="4" t="s">
        <v>5</v>
      </c>
      <c r="H2" s="26" t="s">
        <v>6</v>
      </c>
      <c r="I2" s="26" t="s">
        <v>7</v>
      </c>
      <c r="J2" s="24" t="s">
        <v>93</v>
      </c>
    </row>
    <row r="3" spans="1:10" ht="25.5">
      <c r="A3" s="48">
        <v>1</v>
      </c>
      <c r="B3" s="5" t="s">
        <v>10</v>
      </c>
      <c r="C3" s="6" t="s">
        <v>11</v>
      </c>
      <c r="D3" s="13">
        <v>334340</v>
      </c>
      <c r="E3" s="7" t="s">
        <v>12</v>
      </c>
      <c r="F3" s="11">
        <v>2</v>
      </c>
      <c r="G3" s="11" t="s">
        <v>101</v>
      </c>
      <c r="H3" s="27">
        <v>165</v>
      </c>
      <c r="I3" s="27">
        <f>H3*F3</f>
        <v>330</v>
      </c>
      <c r="J3" s="19" t="s">
        <v>94</v>
      </c>
    </row>
    <row r="4" spans="1:10" ht="12.75">
      <c r="B4" s="8"/>
      <c r="C4" s="9"/>
      <c r="D4" s="8"/>
      <c r="E4" s="9"/>
      <c r="F4" s="9"/>
      <c r="G4" s="9"/>
      <c r="H4" s="28" t="s">
        <v>8</v>
      </c>
      <c r="I4" s="31">
        <f>I3</f>
        <v>330</v>
      </c>
      <c r="J4" s="19"/>
    </row>
    <row r="5" spans="1:10" ht="12.75">
      <c r="A5" s="49"/>
      <c r="B5" s="2" t="s">
        <v>13</v>
      </c>
      <c r="C5" s="3"/>
      <c r="D5" s="14"/>
      <c r="E5" s="3"/>
      <c r="F5" s="23"/>
      <c r="G5" s="23"/>
      <c r="H5" s="25"/>
      <c r="I5" s="25"/>
      <c r="J5" s="18"/>
    </row>
    <row r="6" spans="1:10" s="16" customFormat="1" ht="25.5">
      <c r="A6" s="47"/>
      <c r="B6" s="4" t="s">
        <v>0</v>
      </c>
      <c r="C6" s="4" t="s">
        <v>1</v>
      </c>
      <c r="D6" s="4" t="s">
        <v>3</v>
      </c>
      <c r="E6" s="4" t="s">
        <v>2</v>
      </c>
      <c r="F6" s="4" t="s">
        <v>4</v>
      </c>
      <c r="G6" s="4" t="s">
        <v>5</v>
      </c>
      <c r="H6" s="26" t="s">
        <v>6</v>
      </c>
      <c r="I6" s="26" t="s">
        <v>7</v>
      </c>
      <c r="J6" s="24" t="s">
        <v>93</v>
      </c>
    </row>
    <row r="7" spans="1:10" ht="38.25">
      <c r="A7" s="48">
        <v>11</v>
      </c>
      <c r="B7" s="5" t="s">
        <v>14</v>
      </c>
      <c r="C7" s="6" t="s">
        <v>15</v>
      </c>
      <c r="D7" s="5" t="s">
        <v>17</v>
      </c>
      <c r="E7" s="7" t="s">
        <v>16</v>
      </c>
      <c r="F7" s="11">
        <v>1</v>
      </c>
      <c r="G7" s="11" t="s">
        <v>32</v>
      </c>
      <c r="H7" s="32">
        <v>249</v>
      </c>
      <c r="I7" s="32">
        <f>F7*H7</f>
        <v>249</v>
      </c>
      <c r="J7" s="19" t="s">
        <v>95</v>
      </c>
    </row>
    <row r="8" spans="1:10" ht="38.25">
      <c r="A8" s="48">
        <v>12</v>
      </c>
      <c r="B8" s="5" t="s">
        <v>18</v>
      </c>
      <c r="C8" s="6" t="s">
        <v>19</v>
      </c>
      <c r="D8" s="5" t="s">
        <v>20</v>
      </c>
      <c r="E8" s="22" t="s">
        <v>97</v>
      </c>
      <c r="F8" s="11">
        <v>1</v>
      </c>
      <c r="G8" s="11" t="s">
        <v>32</v>
      </c>
      <c r="H8" s="32">
        <v>269</v>
      </c>
      <c r="I8" s="32">
        <f>F8*H8</f>
        <v>269</v>
      </c>
      <c r="J8" s="19" t="s">
        <v>96</v>
      </c>
    </row>
    <row r="9" spans="1:10" ht="51">
      <c r="A9" s="48">
        <v>13</v>
      </c>
      <c r="B9" s="5" t="s">
        <v>21</v>
      </c>
      <c r="C9" s="6" t="s">
        <v>22</v>
      </c>
      <c r="D9" s="5" t="s">
        <v>24</v>
      </c>
      <c r="E9" s="7" t="s">
        <v>23</v>
      </c>
      <c r="F9" s="11">
        <v>2</v>
      </c>
      <c r="G9" s="11" t="s">
        <v>32</v>
      </c>
      <c r="H9" s="32">
        <v>93.99</v>
      </c>
      <c r="I9" s="32">
        <f>F9*H9</f>
        <v>187.98</v>
      </c>
      <c r="J9" s="19" t="s">
        <v>98</v>
      </c>
    </row>
    <row r="10" spans="1:10" ht="38.25">
      <c r="A10" s="48">
        <v>14</v>
      </c>
      <c r="B10" s="5" t="s">
        <v>28</v>
      </c>
      <c r="C10" s="6" t="s">
        <v>29</v>
      </c>
      <c r="D10" s="6" t="s">
        <v>30</v>
      </c>
      <c r="E10" s="22" t="s">
        <v>103</v>
      </c>
      <c r="F10" s="11">
        <v>1</v>
      </c>
      <c r="G10" s="11" t="s">
        <v>32</v>
      </c>
      <c r="H10" s="29">
        <v>170</v>
      </c>
      <c r="I10" s="27">
        <f>F10*H10</f>
        <v>170</v>
      </c>
      <c r="J10" s="19" t="s">
        <v>104</v>
      </c>
    </row>
    <row r="11" spans="1:10" ht="38.25">
      <c r="A11" s="48">
        <v>15</v>
      </c>
      <c r="B11" s="5" t="s">
        <v>25</v>
      </c>
      <c r="C11" s="6" t="s">
        <v>26</v>
      </c>
      <c r="D11" s="5" t="s">
        <v>27</v>
      </c>
      <c r="E11" s="22" t="s">
        <v>99</v>
      </c>
      <c r="F11" s="11">
        <v>2</v>
      </c>
      <c r="G11" s="11" t="s">
        <v>32</v>
      </c>
      <c r="H11" s="32">
        <v>17.93</v>
      </c>
      <c r="I11" s="32">
        <f>F11*H11</f>
        <v>35.86</v>
      </c>
      <c r="J11" s="19" t="s">
        <v>100</v>
      </c>
    </row>
    <row r="12" spans="1:10" ht="12.75">
      <c r="B12" s="5"/>
      <c r="C12" s="6"/>
      <c r="D12" s="6"/>
      <c r="E12" s="6"/>
      <c r="F12" s="11"/>
      <c r="G12" s="11"/>
      <c r="H12" s="28" t="s">
        <v>8</v>
      </c>
      <c r="I12" s="31">
        <f>SUM(I7:I11)</f>
        <v>911.84</v>
      </c>
      <c r="J12" s="19"/>
    </row>
    <row r="13" spans="1:10" ht="12.75">
      <c r="A13" s="49"/>
      <c r="B13" s="2" t="s">
        <v>214</v>
      </c>
      <c r="C13" s="3"/>
      <c r="D13" s="3"/>
      <c r="E13" s="3"/>
      <c r="F13" s="23"/>
      <c r="G13" s="23"/>
      <c r="H13" s="25"/>
      <c r="I13" s="25"/>
      <c r="J13" s="18"/>
    </row>
    <row r="14" spans="1:10" s="16" customFormat="1" ht="25.5">
      <c r="A14" s="47"/>
      <c r="B14" s="4" t="s">
        <v>0</v>
      </c>
      <c r="C14" s="4" t="s">
        <v>1</v>
      </c>
      <c r="D14" s="4" t="s">
        <v>3</v>
      </c>
      <c r="E14" s="4" t="s">
        <v>2</v>
      </c>
      <c r="F14" s="4" t="s">
        <v>4</v>
      </c>
      <c r="G14" s="4" t="s">
        <v>5</v>
      </c>
      <c r="H14" s="26" t="s">
        <v>6</v>
      </c>
      <c r="I14" s="26" t="s">
        <v>7</v>
      </c>
      <c r="J14" s="24" t="s">
        <v>93</v>
      </c>
    </row>
    <row r="15" spans="1:10" ht="25.5">
      <c r="A15" s="48">
        <v>21</v>
      </c>
      <c r="B15" s="5" t="s">
        <v>114</v>
      </c>
      <c r="C15" s="6" t="s">
        <v>38</v>
      </c>
      <c r="D15" s="6">
        <v>5400</v>
      </c>
      <c r="E15" s="7" t="s">
        <v>39</v>
      </c>
      <c r="F15" s="11">
        <v>1</v>
      </c>
      <c r="G15" s="11" t="s">
        <v>32</v>
      </c>
      <c r="H15" s="27">
        <v>19.95</v>
      </c>
      <c r="I15" s="27">
        <f t="shared" ref="I15:I28" si="0">F15*H15</f>
        <v>19.95</v>
      </c>
      <c r="J15" s="19" t="s">
        <v>115</v>
      </c>
    </row>
    <row r="16" spans="1:10" ht="12.75">
      <c r="A16" s="48">
        <v>22</v>
      </c>
      <c r="B16" s="5" t="s">
        <v>116</v>
      </c>
      <c r="C16" s="6" t="s">
        <v>38</v>
      </c>
      <c r="D16" s="6">
        <v>4474</v>
      </c>
      <c r="E16" s="10" t="s">
        <v>40</v>
      </c>
      <c r="F16" s="11">
        <v>1</v>
      </c>
      <c r="G16" s="11" t="s">
        <v>32</v>
      </c>
      <c r="H16" s="27">
        <v>4.95</v>
      </c>
      <c r="I16" s="27">
        <f t="shared" si="0"/>
        <v>4.95</v>
      </c>
      <c r="J16" s="19"/>
    </row>
    <row r="17" spans="1:14" ht="25.5">
      <c r="A17" s="48">
        <v>23</v>
      </c>
      <c r="B17" s="5" t="s">
        <v>118</v>
      </c>
      <c r="C17" s="6" t="s">
        <v>38</v>
      </c>
      <c r="D17" s="6">
        <v>3417</v>
      </c>
      <c r="E17" s="10" t="s">
        <v>41</v>
      </c>
      <c r="F17" s="11">
        <v>1</v>
      </c>
      <c r="G17" s="11" t="s">
        <v>32</v>
      </c>
      <c r="H17" s="27">
        <v>8.5</v>
      </c>
      <c r="I17" s="27">
        <f t="shared" si="0"/>
        <v>8.5</v>
      </c>
      <c r="J17" s="19" t="s">
        <v>117</v>
      </c>
    </row>
    <row r="18" spans="1:14" ht="25.5">
      <c r="A18" s="48">
        <v>24</v>
      </c>
      <c r="B18" s="5" t="s">
        <v>119</v>
      </c>
      <c r="C18" s="6" t="s">
        <v>38</v>
      </c>
      <c r="D18" s="6">
        <v>4650</v>
      </c>
      <c r="E18" s="10" t="s">
        <v>42</v>
      </c>
      <c r="F18" s="11">
        <v>1</v>
      </c>
      <c r="G18" s="11" t="s">
        <v>32</v>
      </c>
      <c r="H18" s="27">
        <v>14.95</v>
      </c>
      <c r="I18" s="27">
        <f t="shared" si="0"/>
        <v>14.95</v>
      </c>
      <c r="J18" s="19" t="s">
        <v>120</v>
      </c>
    </row>
    <row r="19" spans="1:14" ht="25.5">
      <c r="A19" s="48">
        <v>25</v>
      </c>
      <c r="B19" s="5" t="s">
        <v>121</v>
      </c>
      <c r="C19" s="6" t="s">
        <v>38</v>
      </c>
      <c r="D19" s="6">
        <v>5626</v>
      </c>
      <c r="E19" s="22" t="s">
        <v>43</v>
      </c>
      <c r="F19" s="11">
        <v>2</v>
      </c>
      <c r="G19" s="11" t="s">
        <v>32</v>
      </c>
      <c r="H19" s="27">
        <v>6.95</v>
      </c>
      <c r="I19" s="27">
        <f t="shared" si="0"/>
        <v>13.9</v>
      </c>
      <c r="J19" s="19" t="s">
        <v>122</v>
      </c>
    </row>
    <row r="20" spans="1:14" ht="25.5">
      <c r="A20" s="48">
        <v>26</v>
      </c>
      <c r="B20" s="5" t="s">
        <v>123</v>
      </c>
      <c r="C20" s="6" t="s">
        <v>38</v>
      </c>
      <c r="D20" s="6">
        <v>4756</v>
      </c>
      <c r="E20" s="22" t="s">
        <v>71</v>
      </c>
      <c r="F20" s="11">
        <v>6</v>
      </c>
      <c r="G20" s="11" t="s">
        <v>32</v>
      </c>
      <c r="H20" s="27">
        <v>7.5</v>
      </c>
      <c r="I20" s="27">
        <f t="shared" si="0"/>
        <v>45</v>
      </c>
      <c r="J20" s="19" t="s">
        <v>124</v>
      </c>
    </row>
    <row r="21" spans="1:14" ht="69" customHeight="1">
      <c r="A21" s="48">
        <v>27</v>
      </c>
      <c r="B21" s="5" t="s">
        <v>44</v>
      </c>
      <c r="C21" s="6" t="s">
        <v>38</v>
      </c>
      <c r="D21" s="6">
        <v>4867</v>
      </c>
      <c r="E21" s="7" t="s">
        <v>45</v>
      </c>
      <c r="F21" s="11">
        <v>2</v>
      </c>
      <c r="G21" s="11" t="s">
        <v>32</v>
      </c>
      <c r="H21" s="27">
        <v>58.95</v>
      </c>
      <c r="I21" s="27">
        <f t="shared" si="0"/>
        <v>117.9</v>
      </c>
      <c r="J21" s="19" t="s">
        <v>125</v>
      </c>
    </row>
    <row r="22" spans="1:14" ht="25.5">
      <c r="A22" s="48">
        <v>28</v>
      </c>
      <c r="B22" s="5" t="s">
        <v>64</v>
      </c>
      <c r="C22" s="6" t="s">
        <v>181</v>
      </c>
      <c r="D22" s="6" t="s">
        <v>182</v>
      </c>
      <c r="E22" s="7" t="s">
        <v>65</v>
      </c>
      <c r="F22" s="11">
        <v>2</v>
      </c>
      <c r="G22" s="11" t="s">
        <v>32</v>
      </c>
      <c r="H22" s="27">
        <v>26.72</v>
      </c>
      <c r="I22" s="27">
        <f t="shared" si="0"/>
        <v>53.44</v>
      </c>
      <c r="J22" s="19" t="s">
        <v>183</v>
      </c>
      <c r="K22" s="1"/>
      <c r="L22" s="1"/>
      <c r="M22" s="1"/>
      <c r="N22" s="1"/>
    </row>
    <row r="23" spans="1:14" ht="38.25">
      <c r="A23" s="48">
        <v>29</v>
      </c>
      <c r="B23" s="5" t="s">
        <v>126</v>
      </c>
      <c r="C23" s="6" t="s">
        <v>38</v>
      </c>
      <c r="D23" s="6">
        <v>270</v>
      </c>
      <c r="E23" s="10" t="s">
        <v>46</v>
      </c>
      <c r="F23" s="11">
        <v>4</v>
      </c>
      <c r="G23" s="11" t="s">
        <v>32</v>
      </c>
      <c r="H23" s="27">
        <v>9.9499999999999993</v>
      </c>
      <c r="I23" s="27">
        <f t="shared" si="0"/>
        <v>39.799999999999997</v>
      </c>
      <c r="J23" s="19" t="s">
        <v>129</v>
      </c>
    </row>
    <row r="24" spans="1:14" ht="25.5">
      <c r="A24" s="48">
        <v>30</v>
      </c>
      <c r="B24" s="5" t="s">
        <v>127</v>
      </c>
      <c r="C24" s="6" t="s">
        <v>38</v>
      </c>
      <c r="D24" s="6">
        <v>3245</v>
      </c>
      <c r="E24" s="7" t="s">
        <v>47</v>
      </c>
      <c r="F24" s="11">
        <v>4</v>
      </c>
      <c r="G24" s="11" t="s">
        <v>32</v>
      </c>
      <c r="H24" s="27">
        <v>9.9499999999999993</v>
      </c>
      <c r="I24" s="27">
        <f t="shared" si="0"/>
        <v>39.799999999999997</v>
      </c>
      <c r="J24" s="19" t="s">
        <v>128</v>
      </c>
    </row>
    <row r="25" spans="1:14" ht="12.75">
      <c r="A25" s="48">
        <v>31</v>
      </c>
      <c r="B25" s="5" t="s">
        <v>130</v>
      </c>
      <c r="C25" s="6" t="s">
        <v>38</v>
      </c>
      <c r="D25" s="6">
        <v>4101</v>
      </c>
      <c r="E25" s="7" t="s">
        <v>48</v>
      </c>
      <c r="F25" s="11">
        <v>8</v>
      </c>
      <c r="G25" s="11" t="s">
        <v>32</v>
      </c>
      <c r="H25" s="27">
        <v>15.95</v>
      </c>
      <c r="I25" s="27">
        <f t="shared" si="0"/>
        <v>127.6</v>
      </c>
      <c r="J25" s="19" t="s">
        <v>131</v>
      </c>
    </row>
    <row r="26" spans="1:14" ht="25.5">
      <c r="A26" s="48">
        <v>32</v>
      </c>
      <c r="B26" s="5" t="s">
        <v>132</v>
      </c>
      <c r="C26" s="6" t="s">
        <v>38</v>
      </c>
      <c r="D26" s="6">
        <v>3965</v>
      </c>
      <c r="E26" s="7" t="s">
        <v>49</v>
      </c>
      <c r="F26" s="11">
        <v>2</v>
      </c>
      <c r="G26" s="11" t="s">
        <v>32</v>
      </c>
      <c r="H26" s="27">
        <v>14.95</v>
      </c>
      <c r="I26" s="27">
        <f t="shared" si="0"/>
        <v>29.9</v>
      </c>
      <c r="J26" s="19" t="s">
        <v>133</v>
      </c>
    </row>
    <row r="27" spans="1:14" ht="38.25">
      <c r="A27" s="48">
        <v>33</v>
      </c>
      <c r="B27" s="5" t="s">
        <v>202</v>
      </c>
      <c r="C27" s="6" t="s">
        <v>38</v>
      </c>
      <c r="D27" s="17">
        <v>757</v>
      </c>
      <c r="E27" s="22" t="s">
        <v>203</v>
      </c>
      <c r="F27" s="11">
        <v>1</v>
      </c>
      <c r="G27" s="11" t="s">
        <v>32</v>
      </c>
      <c r="H27" s="27">
        <v>3.95</v>
      </c>
      <c r="I27" s="27">
        <f t="shared" si="0"/>
        <v>3.95</v>
      </c>
      <c r="J27" s="19" t="s">
        <v>204</v>
      </c>
      <c r="K27" s="1"/>
      <c r="L27" s="1"/>
      <c r="M27" s="1"/>
      <c r="N27" s="1"/>
    </row>
    <row r="28" spans="1:14" ht="38.25">
      <c r="A28" s="48">
        <v>34</v>
      </c>
      <c r="B28" s="5" t="s">
        <v>113</v>
      </c>
      <c r="C28" s="6" t="s">
        <v>110</v>
      </c>
      <c r="D28" s="6" t="s">
        <v>111</v>
      </c>
      <c r="E28" s="22" t="s">
        <v>112</v>
      </c>
      <c r="F28" s="11">
        <v>2</v>
      </c>
      <c r="G28" s="11" t="s">
        <v>32</v>
      </c>
      <c r="H28" s="30">
        <v>29</v>
      </c>
      <c r="I28" s="27">
        <f t="shared" si="0"/>
        <v>58</v>
      </c>
      <c r="J28" s="19" t="s">
        <v>218</v>
      </c>
    </row>
    <row r="29" spans="1:14" ht="12.75">
      <c r="E29" s="6"/>
      <c r="H29" s="38" t="s">
        <v>78</v>
      </c>
      <c r="I29" s="39">
        <f>SUM(I15:I28)</f>
        <v>577.6400000000001</v>
      </c>
      <c r="J29" s="20"/>
      <c r="K29" s="1"/>
      <c r="L29" s="1"/>
      <c r="M29" s="1"/>
      <c r="N29" s="1"/>
    </row>
    <row r="30" spans="1:14" ht="12.75">
      <c r="A30" s="49"/>
      <c r="B30" s="2" t="s">
        <v>213</v>
      </c>
      <c r="C30" s="3"/>
      <c r="D30" s="3"/>
      <c r="E30" s="3"/>
      <c r="F30" s="23"/>
      <c r="G30" s="23"/>
      <c r="H30" s="25"/>
      <c r="I30" s="25"/>
      <c r="J30" s="18"/>
    </row>
    <row r="31" spans="1:14" s="16" customFormat="1" ht="25.5">
      <c r="A31" s="47"/>
      <c r="B31" s="4" t="s">
        <v>0</v>
      </c>
      <c r="C31" s="4" t="s">
        <v>1</v>
      </c>
      <c r="D31" s="4" t="s">
        <v>3</v>
      </c>
      <c r="E31" s="4" t="s">
        <v>2</v>
      </c>
      <c r="F31" s="4" t="s">
        <v>4</v>
      </c>
      <c r="G31" s="4" t="s">
        <v>5</v>
      </c>
      <c r="H31" s="26" t="s">
        <v>6</v>
      </c>
      <c r="I31" s="26" t="s">
        <v>7</v>
      </c>
      <c r="J31" s="24" t="s">
        <v>93</v>
      </c>
    </row>
    <row r="32" spans="1:14" ht="51">
      <c r="A32" s="48">
        <v>51</v>
      </c>
      <c r="B32" s="5" t="s">
        <v>105</v>
      </c>
      <c r="C32" s="15" t="s">
        <v>107</v>
      </c>
      <c r="D32" s="17" t="s">
        <v>108</v>
      </c>
      <c r="E32" s="22" t="s">
        <v>106</v>
      </c>
      <c r="F32" s="11">
        <v>1</v>
      </c>
      <c r="G32" s="11" t="s">
        <v>32</v>
      </c>
      <c r="H32" s="30">
        <v>26.26</v>
      </c>
      <c r="I32" s="27">
        <f t="shared" ref="I32:I44" si="1">F32*H32</f>
        <v>26.26</v>
      </c>
      <c r="J32" s="19" t="s">
        <v>109</v>
      </c>
    </row>
    <row r="33" spans="1:14" ht="38.25">
      <c r="A33" s="48">
        <v>52</v>
      </c>
      <c r="B33" s="5" t="s">
        <v>143</v>
      </c>
      <c r="C33" s="6" t="s">
        <v>141</v>
      </c>
      <c r="D33" s="17" t="s">
        <v>142</v>
      </c>
      <c r="E33" s="22" t="s">
        <v>144</v>
      </c>
      <c r="F33" s="11">
        <v>2</v>
      </c>
      <c r="G33" s="11" t="s">
        <v>32</v>
      </c>
      <c r="H33" s="27">
        <v>31.45</v>
      </c>
      <c r="I33" s="27">
        <f t="shared" si="1"/>
        <v>62.9</v>
      </c>
      <c r="J33" s="19" t="s">
        <v>146</v>
      </c>
    </row>
    <row r="34" spans="1:14" ht="51">
      <c r="A34" s="48">
        <v>53</v>
      </c>
      <c r="B34" s="5" t="s">
        <v>147</v>
      </c>
      <c r="C34" s="6" t="s">
        <v>149</v>
      </c>
      <c r="D34" t="s">
        <v>148</v>
      </c>
      <c r="E34" s="7" t="s">
        <v>55</v>
      </c>
      <c r="F34" s="11">
        <v>1</v>
      </c>
      <c r="G34" s="11" t="s">
        <v>56</v>
      </c>
      <c r="H34" s="27">
        <v>20.14</v>
      </c>
      <c r="I34" s="27">
        <f t="shared" si="1"/>
        <v>20.14</v>
      </c>
      <c r="J34" s="19" t="s">
        <v>150</v>
      </c>
    </row>
    <row r="35" spans="1:14" ht="38.25">
      <c r="A35" s="48">
        <v>54</v>
      </c>
      <c r="B35" s="5" t="s">
        <v>152</v>
      </c>
      <c r="C35" s="6" t="s">
        <v>153</v>
      </c>
      <c r="D35" t="s">
        <v>151</v>
      </c>
      <c r="E35" s="10" t="s">
        <v>57</v>
      </c>
      <c r="F35" s="11">
        <v>1</v>
      </c>
      <c r="G35" s="11" t="s">
        <v>56</v>
      </c>
      <c r="H35" s="27">
        <v>49.89</v>
      </c>
      <c r="I35" s="27">
        <f t="shared" si="1"/>
        <v>49.89</v>
      </c>
      <c r="J35" s="19" t="s">
        <v>154</v>
      </c>
    </row>
    <row r="36" spans="1:14" ht="25.5">
      <c r="A36" s="48">
        <v>55</v>
      </c>
      <c r="B36" s="5" t="s">
        <v>157</v>
      </c>
      <c r="C36" s="6" t="s">
        <v>155</v>
      </c>
      <c r="D36" s="17" t="s">
        <v>156</v>
      </c>
      <c r="E36" s="10" t="s">
        <v>58</v>
      </c>
      <c r="F36" s="11">
        <v>2</v>
      </c>
      <c r="G36" s="33" t="s">
        <v>32</v>
      </c>
      <c r="H36" s="27">
        <v>1.41</v>
      </c>
      <c r="I36" s="27">
        <f t="shared" si="1"/>
        <v>2.82</v>
      </c>
      <c r="J36" s="19" t="s">
        <v>158</v>
      </c>
    </row>
    <row r="37" spans="1:14" ht="25.5">
      <c r="A37" s="48">
        <v>56</v>
      </c>
      <c r="B37" s="5" t="s">
        <v>161</v>
      </c>
      <c r="C37" s="6" t="s">
        <v>160</v>
      </c>
      <c r="D37" s="15" t="s">
        <v>159</v>
      </c>
      <c r="E37" s="41" t="s">
        <v>59</v>
      </c>
      <c r="F37" s="11">
        <v>2</v>
      </c>
      <c r="G37" s="33" t="s">
        <v>32</v>
      </c>
      <c r="H37" s="27">
        <v>6.72</v>
      </c>
      <c r="I37" s="27">
        <f t="shared" si="1"/>
        <v>13.44</v>
      </c>
      <c r="J37" s="19" t="s">
        <v>158</v>
      </c>
    </row>
    <row r="38" spans="1:14" ht="25.5">
      <c r="A38" s="48">
        <v>57</v>
      </c>
      <c r="B38" s="5" t="s">
        <v>60</v>
      </c>
      <c r="C38" s="6" t="s">
        <v>162</v>
      </c>
      <c r="D38" s="6" t="s">
        <v>163</v>
      </c>
      <c r="E38" s="10" t="s">
        <v>61</v>
      </c>
      <c r="F38" s="11">
        <v>2</v>
      </c>
      <c r="G38" s="33" t="s">
        <v>32</v>
      </c>
      <c r="H38" s="27">
        <v>1.91</v>
      </c>
      <c r="I38" s="27">
        <f t="shared" si="1"/>
        <v>3.82</v>
      </c>
      <c r="J38" s="19" t="s">
        <v>165</v>
      </c>
    </row>
    <row r="39" spans="1:14" ht="25.5">
      <c r="A39" s="48">
        <v>58</v>
      </c>
      <c r="B39" s="34" t="s">
        <v>164</v>
      </c>
      <c r="C39" s="17" t="s">
        <v>168</v>
      </c>
      <c r="D39" s="17" t="s">
        <v>167</v>
      </c>
      <c r="E39" s="22" t="s">
        <v>166</v>
      </c>
      <c r="F39" s="35">
        <v>2</v>
      </c>
      <c r="G39" s="35" t="s">
        <v>66</v>
      </c>
      <c r="H39" s="36">
        <v>0.35</v>
      </c>
      <c r="I39" s="36">
        <f t="shared" si="1"/>
        <v>0.7</v>
      </c>
      <c r="J39" s="19" t="s">
        <v>169</v>
      </c>
    </row>
    <row r="40" spans="1:14" ht="25.5">
      <c r="A40" s="48">
        <v>59</v>
      </c>
      <c r="B40" s="5" t="s">
        <v>174</v>
      </c>
      <c r="C40" s="6" t="s">
        <v>175</v>
      </c>
      <c r="E40" s="22" t="s">
        <v>176</v>
      </c>
      <c r="F40" s="11">
        <v>1</v>
      </c>
      <c r="G40" s="11" t="s">
        <v>35</v>
      </c>
      <c r="H40" s="27">
        <v>9.99</v>
      </c>
      <c r="I40" s="27">
        <f t="shared" si="1"/>
        <v>9.99</v>
      </c>
      <c r="J40" s="19" t="s">
        <v>177</v>
      </c>
      <c r="K40" s="1"/>
      <c r="L40" s="1"/>
      <c r="M40" s="1"/>
      <c r="N40" s="1"/>
    </row>
    <row r="41" spans="1:14" ht="25.5">
      <c r="A41" s="48">
        <v>60</v>
      </c>
      <c r="B41" s="5" t="s">
        <v>62</v>
      </c>
      <c r="C41" s="6" t="s">
        <v>178</v>
      </c>
      <c r="D41" s="15" t="s">
        <v>179</v>
      </c>
      <c r="E41" s="22" t="s">
        <v>63</v>
      </c>
      <c r="F41" s="11">
        <v>4</v>
      </c>
      <c r="G41" s="11" t="s">
        <v>32</v>
      </c>
      <c r="H41" s="27">
        <v>2.6</v>
      </c>
      <c r="I41" s="27">
        <f t="shared" si="1"/>
        <v>10.4</v>
      </c>
      <c r="J41" s="19" t="s">
        <v>180</v>
      </c>
      <c r="K41" s="1"/>
      <c r="L41" s="1"/>
      <c r="M41" s="1"/>
      <c r="N41" s="1"/>
    </row>
    <row r="42" spans="1:14" ht="25.5">
      <c r="A42" s="48">
        <v>61</v>
      </c>
      <c r="B42" s="5" t="s">
        <v>184</v>
      </c>
      <c r="C42" s="6" t="s">
        <v>187</v>
      </c>
      <c r="E42" s="22" t="s">
        <v>186</v>
      </c>
      <c r="F42" s="11">
        <v>1</v>
      </c>
      <c r="G42" s="11" t="s">
        <v>66</v>
      </c>
      <c r="H42" s="27">
        <v>11.98</v>
      </c>
      <c r="I42" s="27">
        <f t="shared" si="1"/>
        <v>11.98</v>
      </c>
      <c r="J42" s="19" t="s">
        <v>185</v>
      </c>
      <c r="K42" s="1"/>
      <c r="L42" s="1"/>
      <c r="M42" s="1"/>
      <c r="N42" s="1"/>
    </row>
    <row r="43" spans="1:14" ht="25.5">
      <c r="A43" s="48">
        <v>62</v>
      </c>
      <c r="B43" s="5" t="s">
        <v>195</v>
      </c>
      <c r="C43" s="6" t="s">
        <v>187</v>
      </c>
      <c r="E43" s="22" t="s">
        <v>194</v>
      </c>
      <c r="F43" s="11">
        <v>1</v>
      </c>
      <c r="G43" s="11" t="s">
        <v>32</v>
      </c>
      <c r="H43" s="27">
        <v>14.99</v>
      </c>
      <c r="I43" s="27">
        <f t="shared" si="1"/>
        <v>14.99</v>
      </c>
      <c r="J43" s="19" t="s">
        <v>196</v>
      </c>
      <c r="K43" s="1"/>
      <c r="L43" s="1"/>
      <c r="M43" s="1"/>
      <c r="N43" s="1"/>
    </row>
    <row r="44" spans="1:14" ht="36" customHeight="1">
      <c r="A44" s="48">
        <v>63</v>
      </c>
      <c r="B44" s="5" t="s">
        <v>74</v>
      </c>
      <c r="C44" s="6" t="s">
        <v>210</v>
      </c>
      <c r="E44" s="7" t="s">
        <v>75</v>
      </c>
      <c r="F44" s="11">
        <v>4</v>
      </c>
      <c r="G44" s="11" t="s">
        <v>32</v>
      </c>
      <c r="H44" s="27">
        <v>6.67</v>
      </c>
      <c r="I44" s="27">
        <f t="shared" si="1"/>
        <v>26.68</v>
      </c>
      <c r="J44" s="19" t="s">
        <v>211</v>
      </c>
      <c r="K44" s="1"/>
      <c r="L44" s="1"/>
      <c r="M44" s="1"/>
      <c r="N44" s="1"/>
    </row>
    <row r="45" spans="1:14" ht="12.75">
      <c r="B45" s="5"/>
      <c r="C45" s="6"/>
      <c r="E45" s="10"/>
      <c r="F45" s="11"/>
      <c r="G45" s="11"/>
      <c r="H45" s="27"/>
      <c r="I45" s="27"/>
      <c r="J45" s="42"/>
    </row>
    <row r="46" spans="1:14" ht="12.75">
      <c r="B46" s="40"/>
      <c r="C46" s="6"/>
      <c r="D46" s="6"/>
      <c r="E46" s="10"/>
      <c r="F46" s="11"/>
      <c r="G46" s="11"/>
      <c r="H46" s="38" t="s">
        <v>78</v>
      </c>
      <c r="I46" s="39">
        <f>SUM(I32:I45)</f>
        <v>254.01</v>
      </c>
      <c r="J46" s="42"/>
    </row>
    <row r="47" spans="1:14" ht="12.75">
      <c r="A47" s="49"/>
      <c r="B47" s="2" t="s">
        <v>219</v>
      </c>
      <c r="C47" s="3"/>
      <c r="D47" s="3"/>
      <c r="E47" s="3"/>
      <c r="F47" s="23"/>
      <c r="G47" s="23"/>
      <c r="H47" s="25"/>
      <c r="I47" s="25"/>
      <c r="J47" s="44"/>
    </row>
    <row r="48" spans="1:14" s="16" customFormat="1" ht="25.5">
      <c r="A48" s="47"/>
      <c r="B48" s="4" t="s">
        <v>0</v>
      </c>
      <c r="C48" s="4" t="s">
        <v>1</v>
      </c>
      <c r="D48" s="4" t="s">
        <v>3</v>
      </c>
      <c r="E48" s="4" t="s">
        <v>2</v>
      </c>
      <c r="F48" s="4" t="s">
        <v>4</v>
      </c>
      <c r="G48" s="4" t="s">
        <v>5</v>
      </c>
      <c r="H48" s="26" t="s">
        <v>6</v>
      </c>
      <c r="I48" s="26" t="s">
        <v>7</v>
      </c>
      <c r="J48" s="24" t="s">
        <v>93</v>
      </c>
    </row>
    <row r="49" spans="1:14" ht="25.5">
      <c r="A49" s="48">
        <v>71</v>
      </c>
      <c r="B49" s="5" t="s">
        <v>134</v>
      </c>
      <c r="C49" s="6" t="s">
        <v>38</v>
      </c>
      <c r="D49" s="6"/>
      <c r="E49" s="7" t="s">
        <v>50</v>
      </c>
      <c r="F49" s="11">
        <v>1</v>
      </c>
      <c r="G49" s="11" t="s">
        <v>145</v>
      </c>
      <c r="H49" s="27">
        <v>15.95</v>
      </c>
      <c r="I49" s="27">
        <f t="shared" ref="I49:I59" si="2">F49*H49</f>
        <v>15.95</v>
      </c>
      <c r="J49" s="19" t="s">
        <v>135</v>
      </c>
    </row>
    <row r="50" spans="1:14" ht="12.75">
      <c r="A50" s="48">
        <v>72</v>
      </c>
      <c r="B50" s="5" t="s">
        <v>138</v>
      </c>
      <c r="C50" s="6" t="s">
        <v>38</v>
      </c>
      <c r="D50" s="6"/>
      <c r="E50" s="7" t="s">
        <v>51</v>
      </c>
      <c r="F50" s="11">
        <v>12</v>
      </c>
      <c r="G50" s="11" t="s">
        <v>32</v>
      </c>
      <c r="H50" s="27">
        <v>1.5</v>
      </c>
      <c r="I50" s="27">
        <f t="shared" si="2"/>
        <v>18</v>
      </c>
      <c r="J50" s="19" t="s">
        <v>136</v>
      </c>
    </row>
    <row r="51" spans="1:14" ht="12.75">
      <c r="A51" s="48">
        <v>73</v>
      </c>
      <c r="B51" s="5" t="s">
        <v>137</v>
      </c>
      <c r="C51" s="6" t="s">
        <v>38</v>
      </c>
      <c r="D51" s="6"/>
      <c r="E51" s="7" t="s">
        <v>52</v>
      </c>
      <c r="F51" s="11">
        <v>8</v>
      </c>
      <c r="G51" s="11" t="s">
        <v>32</v>
      </c>
      <c r="H51" s="27">
        <v>0.95</v>
      </c>
      <c r="I51" s="27">
        <f t="shared" si="2"/>
        <v>7.6</v>
      </c>
      <c r="J51" s="19" t="s">
        <v>136</v>
      </c>
    </row>
    <row r="52" spans="1:14" ht="12.75">
      <c r="A52" s="48">
        <v>74</v>
      </c>
      <c r="B52" s="5" t="s">
        <v>139</v>
      </c>
      <c r="C52" s="6" t="s">
        <v>38</v>
      </c>
      <c r="D52" s="6"/>
      <c r="E52" s="7" t="s">
        <v>53</v>
      </c>
      <c r="F52" s="11">
        <v>10</v>
      </c>
      <c r="G52" s="11" t="s">
        <v>32</v>
      </c>
      <c r="H52" s="27">
        <v>0.95</v>
      </c>
      <c r="I52" s="27">
        <f t="shared" si="2"/>
        <v>9.5</v>
      </c>
      <c r="J52" s="19" t="s">
        <v>136</v>
      </c>
    </row>
    <row r="53" spans="1:14" ht="12.75">
      <c r="A53" s="48">
        <v>75</v>
      </c>
      <c r="B53" s="5" t="s">
        <v>140</v>
      </c>
      <c r="C53" s="6" t="s">
        <v>38</v>
      </c>
      <c r="E53" s="10" t="s">
        <v>54</v>
      </c>
      <c r="F53" s="11">
        <v>6</v>
      </c>
      <c r="G53" s="11" t="s">
        <v>32</v>
      </c>
      <c r="H53" s="27">
        <v>0.95</v>
      </c>
      <c r="I53" s="27">
        <f t="shared" si="2"/>
        <v>5.6999999999999993</v>
      </c>
      <c r="J53" s="19" t="s">
        <v>136</v>
      </c>
    </row>
    <row r="54" spans="1:14" ht="25.5">
      <c r="A54" s="48">
        <v>76</v>
      </c>
      <c r="B54" s="5" t="s">
        <v>72</v>
      </c>
      <c r="C54" s="6" t="s">
        <v>38</v>
      </c>
      <c r="E54" s="37" t="s">
        <v>73</v>
      </c>
      <c r="F54" s="11">
        <v>4</v>
      </c>
      <c r="G54" s="11" t="s">
        <v>32</v>
      </c>
      <c r="H54" s="27">
        <v>0.95</v>
      </c>
      <c r="I54" s="27">
        <f t="shared" si="2"/>
        <v>3.8</v>
      </c>
      <c r="J54" s="19" t="s">
        <v>136</v>
      </c>
      <c r="K54" s="1"/>
      <c r="L54" s="1"/>
      <c r="M54" s="1"/>
      <c r="N54" s="1"/>
    </row>
    <row r="55" spans="1:14" ht="38.25">
      <c r="A55" s="48">
        <v>77</v>
      </c>
      <c r="B55" s="34" t="s">
        <v>170</v>
      </c>
      <c r="C55" s="17" t="s">
        <v>172</v>
      </c>
      <c r="E55" s="22" t="s">
        <v>171</v>
      </c>
      <c r="F55" s="35">
        <v>1</v>
      </c>
      <c r="G55" s="35" t="s">
        <v>35</v>
      </c>
      <c r="H55" s="36">
        <v>13.99</v>
      </c>
      <c r="I55" s="36">
        <f t="shared" si="2"/>
        <v>13.99</v>
      </c>
      <c r="J55" s="19" t="s">
        <v>173</v>
      </c>
    </row>
    <row r="56" spans="1:14" ht="25.5">
      <c r="A56" s="48">
        <v>78</v>
      </c>
      <c r="B56" s="5" t="s">
        <v>67</v>
      </c>
      <c r="C56" s="6" t="s">
        <v>187</v>
      </c>
      <c r="E56" s="22" t="s">
        <v>188</v>
      </c>
      <c r="F56" s="11">
        <v>1</v>
      </c>
      <c r="G56" s="11" t="s">
        <v>35</v>
      </c>
      <c r="H56" s="27">
        <v>9.99</v>
      </c>
      <c r="I56" s="27">
        <f t="shared" si="2"/>
        <v>9.99</v>
      </c>
      <c r="J56" s="19" t="s">
        <v>189</v>
      </c>
      <c r="K56" s="1"/>
      <c r="L56" s="1"/>
      <c r="M56" s="1"/>
      <c r="N56" s="1"/>
    </row>
    <row r="57" spans="1:14" ht="25.5">
      <c r="A57" s="48">
        <v>79</v>
      </c>
      <c r="B57" s="5" t="s">
        <v>68</v>
      </c>
      <c r="C57" s="6" t="s">
        <v>187</v>
      </c>
      <c r="E57" s="22" t="s">
        <v>197</v>
      </c>
      <c r="F57" s="11">
        <v>2</v>
      </c>
      <c r="G57" s="11" t="s">
        <v>35</v>
      </c>
      <c r="H57" s="27">
        <v>6.99</v>
      </c>
      <c r="I57" s="27">
        <f t="shared" si="2"/>
        <v>13.98</v>
      </c>
      <c r="J57" s="19" t="s">
        <v>198</v>
      </c>
      <c r="K57" s="1"/>
      <c r="L57" s="1"/>
      <c r="M57" s="1"/>
      <c r="N57" s="1"/>
    </row>
    <row r="58" spans="1:14" ht="25.5">
      <c r="A58" s="48">
        <v>80</v>
      </c>
      <c r="B58" s="5" t="s">
        <v>200</v>
      </c>
      <c r="C58" s="6" t="s">
        <v>187</v>
      </c>
      <c r="E58" s="22" t="s">
        <v>199</v>
      </c>
      <c r="F58" s="11">
        <v>1</v>
      </c>
      <c r="G58" s="11" t="s">
        <v>69</v>
      </c>
      <c r="H58" s="27">
        <v>11.49</v>
      </c>
      <c r="I58" s="27">
        <f t="shared" si="2"/>
        <v>11.49</v>
      </c>
      <c r="J58" s="19" t="s">
        <v>201</v>
      </c>
      <c r="K58" s="1"/>
      <c r="L58" s="1"/>
      <c r="M58" s="1"/>
      <c r="N58" s="1"/>
    </row>
    <row r="59" spans="1:14" ht="25.5">
      <c r="A59" s="48">
        <v>81</v>
      </c>
      <c r="B59" s="5" t="s">
        <v>207</v>
      </c>
      <c r="C59" s="6" t="s">
        <v>38</v>
      </c>
      <c r="D59" s="17">
        <v>571</v>
      </c>
      <c r="E59" s="22" t="s">
        <v>208</v>
      </c>
      <c r="F59" s="11">
        <v>1</v>
      </c>
      <c r="G59" s="11" t="s">
        <v>69</v>
      </c>
      <c r="H59" s="27">
        <v>12.5</v>
      </c>
      <c r="I59" s="27">
        <f t="shared" si="2"/>
        <v>12.5</v>
      </c>
      <c r="J59" s="19" t="s">
        <v>209</v>
      </c>
      <c r="K59" s="1"/>
      <c r="L59" s="1"/>
      <c r="M59" s="1"/>
      <c r="N59" s="1"/>
    </row>
    <row r="60" spans="1:14" ht="12.75">
      <c r="E60" s="6"/>
      <c r="H60" s="38" t="s">
        <v>78</v>
      </c>
      <c r="I60" s="39">
        <f>SUM(I49:I59)</f>
        <v>122.49999999999999</v>
      </c>
      <c r="J60" s="43"/>
      <c r="K60" s="1"/>
      <c r="L60" s="1"/>
      <c r="M60" s="1"/>
      <c r="N60" s="1"/>
    </row>
    <row r="61" spans="1:14" ht="12.75">
      <c r="A61" s="49"/>
      <c r="B61" s="2" t="s">
        <v>193</v>
      </c>
      <c r="C61" s="3"/>
      <c r="D61" s="3"/>
      <c r="E61" s="3"/>
      <c r="F61" s="23"/>
      <c r="G61" s="23"/>
      <c r="H61" s="25"/>
      <c r="I61" s="25"/>
      <c r="J61" s="44"/>
    </row>
    <row r="62" spans="1:14" s="16" customFormat="1" ht="25.5">
      <c r="A62" s="47"/>
      <c r="B62" s="4" t="s">
        <v>0</v>
      </c>
      <c r="C62" s="4" t="s">
        <v>1</v>
      </c>
      <c r="D62" s="4" t="s">
        <v>3</v>
      </c>
      <c r="E62" s="4" t="s">
        <v>2</v>
      </c>
      <c r="F62" s="4" t="s">
        <v>4</v>
      </c>
      <c r="G62" s="4" t="s">
        <v>5</v>
      </c>
      <c r="H62" s="26" t="s">
        <v>6</v>
      </c>
      <c r="I62" s="26" t="s">
        <v>7</v>
      </c>
      <c r="J62" s="24" t="s">
        <v>93</v>
      </c>
    </row>
    <row r="63" spans="1:14" ht="12.75">
      <c r="A63" s="48">
        <v>91</v>
      </c>
      <c r="B63" s="5" t="s">
        <v>92</v>
      </c>
      <c r="C63" s="6" t="s">
        <v>212</v>
      </c>
      <c r="D63" s="17" t="s">
        <v>187</v>
      </c>
      <c r="E63" s="6" t="s">
        <v>111</v>
      </c>
      <c r="F63" s="11"/>
      <c r="G63" s="11"/>
      <c r="H63" s="27"/>
      <c r="I63" s="27"/>
      <c r="J63" s="42"/>
    </row>
    <row r="64" spans="1:14" ht="12.75">
      <c r="A64" s="48">
        <v>92</v>
      </c>
      <c r="B64" s="5" t="s">
        <v>79</v>
      </c>
      <c r="C64" s="6" t="s">
        <v>212</v>
      </c>
      <c r="D64" s="17" t="s">
        <v>187</v>
      </c>
      <c r="E64" s="6" t="s">
        <v>111</v>
      </c>
      <c r="J64" s="19"/>
    </row>
    <row r="65" spans="1:14" ht="12.75">
      <c r="A65" s="48">
        <v>93</v>
      </c>
      <c r="B65" s="5" t="s">
        <v>80</v>
      </c>
      <c r="C65" s="6" t="s">
        <v>212</v>
      </c>
      <c r="D65" s="17" t="s">
        <v>187</v>
      </c>
      <c r="E65" s="6" t="s">
        <v>111</v>
      </c>
      <c r="J65" s="19"/>
    </row>
    <row r="66" spans="1:14" ht="12.75">
      <c r="A66" s="48">
        <v>94</v>
      </c>
      <c r="B66" s="5" t="s">
        <v>81</v>
      </c>
      <c r="C66" s="6" t="s">
        <v>212</v>
      </c>
      <c r="D66" s="17" t="s">
        <v>187</v>
      </c>
      <c r="E66" s="6" t="s">
        <v>111</v>
      </c>
      <c r="J66" s="19"/>
    </row>
    <row r="67" spans="1:14" ht="12.75">
      <c r="A67" s="48">
        <v>95</v>
      </c>
      <c r="B67" s="5" t="s">
        <v>82</v>
      </c>
      <c r="C67" s="6" t="s">
        <v>212</v>
      </c>
      <c r="D67" s="17" t="s">
        <v>187</v>
      </c>
      <c r="E67" s="6" t="s">
        <v>111</v>
      </c>
      <c r="J67" s="19"/>
    </row>
    <row r="68" spans="1:14" ht="12.75">
      <c r="A68" s="48">
        <v>96</v>
      </c>
      <c r="B68" s="5" t="s">
        <v>83</v>
      </c>
      <c r="C68" s="6" t="s">
        <v>212</v>
      </c>
      <c r="D68" s="17" t="s">
        <v>187</v>
      </c>
      <c r="E68" s="6" t="s">
        <v>111</v>
      </c>
      <c r="J68" s="19"/>
    </row>
    <row r="69" spans="1:14" ht="12.75">
      <c r="A69" s="48">
        <v>97</v>
      </c>
      <c r="B69" s="5" t="s">
        <v>221</v>
      </c>
      <c r="C69" s="6" t="s">
        <v>212</v>
      </c>
      <c r="D69" s="17" t="s">
        <v>187</v>
      </c>
      <c r="E69" s="6" t="s">
        <v>111</v>
      </c>
      <c r="J69" s="19"/>
    </row>
    <row r="70" spans="1:14" ht="25.5">
      <c r="A70" s="48">
        <v>98</v>
      </c>
      <c r="B70" s="5" t="s">
        <v>84</v>
      </c>
      <c r="C70" s="6" t="s">
        <v>31</v>
      </c>
      <c r="D70" s="6"/>
      <c r="E70" s="10" t="s">
        <v>85</v>
      </c>
      <c r="F70" s="11">
        <v>1</v>
      </c>
      <c r="G70" s="11" t="s">
        <v>32</v>
      </c>
      <c r="H70" s="30">
        <v>27.98</v>
      </c>
      <c r="I70" s="27">
        <f>F70*H70</f>
        <v>27.98</v>
      </c>
      <c r="J70" s="19" t="s">
        <v>222</v>
      </c>
    </row>
    <row r="71" spans="1:14" ht="25.5">
      <c r="A71" s="48">
        <v>99</v>
      </c>
      <c r="B71" s="45" t="s">
        <v>86</v>
      </c>
      <c r="C71" s="6" t="s">
        <v>31</v>
      </c>
      <c r="D71" s="6"/>
      <c r="E71" s="10" t="s">
        <v>87</v>
      </c>
      <c r="F71" s="11">
        <v>1</v>
      </c>
      <c r="G71" s="11" t="s">
        <v>32</v>
      </c>
      <c r="H71" s="30">
        <v>8.48</v>
      </c>
      <c r="I71" s="27">
        <f>F71*H71</f>
        <v>8.48</v>
      </c>
      <c r="J71" s="19" t="s">
        <v>223</v>
      </c>
    </row>
    <row r="72" spans="1:14" ht="12.75">
      <c r="E72" s="6"/>
      <c r="H72" s="38" t="s">
        <v>78</v>
      </c>
      <c r="I72" s="39">
        <f>SUM(I63:I71)</f>
        <v>36.46</v>
      </c>
      <c r="J72" s="20" t="s">
        <v>220</v>
      </c>
      <c r="K72" s="1"/>
      <c r="L72" s="1"/>
      <c r="M72" s="1"/>
      <c r="N72" s="1"/>
    </row>
    <row r="73" spans="1:14" ht="12.75">
      <c r="A73" s="49"/>
      <c r="B73" s="2" t="s">
        <v>102</v>
      </c>
      <c r="C73" s="3"/>
      <c r="D73" s="3"/>
      <c r="E73" s="3"/>
      <c r="F73" s="23"/>
      <c r="G73" s="23"/>
      <c r="H73" s="25"/>
      <c r="I73" s="25"/>
      <c r="J73" s="18"/>
    </row>
    <row r="74" spans="1:14" s="16" customFormat="1" ht="25.5">
      <c r="A74" s="47"/>
      <c r="B74" s="4" t="s">
        <v>0</v>
      </c>
      <c r="C74" s="4" t="s">
        <v>1</v>
      </c>
      <c r="D74" s="4" t="s">
        <v>3</v>
      </c>
      <c r="E74" s="4" t="s">
        <v>2</v>
      </c>
      <c r="F74" s="4" t="s">
        <v>4</v>
      </c>
      <c r="G74" s="4" t="s">
        <v>5</v>
      </c>
      <c r="H74" s="26" t="s">
        <v>6</v>
      </c>
      <c r="I74" s="26" t="s">
        <v>7</v>
      </c>
      <c r="J74" s="24" t="s">
        <v>93</v>
      </c>
    </row>
    <row r="75" spans="1:14" s="16" customFormat="1" ht="12.75">
      <c r="A75" s="47">
        <v>111</v>
      </c>
      <c r="B75" s="5" t="s">
        <v>215</v>
      </c>
      <c r="C75" s="6" t="s">
        <v>175</v>
      </c>
      <c r="D75" s="6" t="s">
        <v>187</v>
      </c>
      <c r="E75" s="4"/>
      <c r="F75" s="4"/>
      <c r="G75" s="4"/>
      <c r="H75" s="26"/>
      <c r="I75" s="26"/>
      <c r="J75" s="19" t="s">
        <v>226</v>
      </c>
    </row>
    <row r="76" spans="1:14" ht="12.75">
      <c r="A76" s="48">
        <v>112</v>
      </c>
      <c r="B76" s="5" t="s">
        <v>88</v>
      </c>
      <c r="C76" s="6" t="s">
        <v>175</v>
      </c>
      <c r="D76" s="6" t="s">
        <v>187</v>
      </c>
      <c r="E76" s="12"/>
      <c r="F76" s="11"/>
      <c r="G76" s="11"/>
      <c r="H76" s="27"/>
      <c r="I76" s="27"/>
      <c r="J76" s="19" t="s">
        <v>225</v>
      </c>
    </row>
    <row r="77" spans="1:14" ht="25.5">
      <c r="A77" s="47">
        <v>113</v>
      </c>
      <c r="B77" s="5" t="s">
        <v>36</v>
      </c>
      <c r="C77" s="6" t="s">
        <v>31</v>
      </c>
      <c r="E77" s="10" t="s">
        <v>37</v>
      </c>
      <c r="F77" s="11">
        <v>1</v>
      </c>
      <c r="G77" s="11" t="s">
        <v>35</v>
      </c>
      <c r="H77" s="27">
        <v>8.99</v>
      </c>
      <c r="I77" s="27">
        <f>F77*H77</f>
        <v>8.99</v>
      </c>
      <c r="J77" s="19" t="s">
        <v>224</v>
      </c>
      <c r="K77" s="1"/>
      <c r="L77" s="1"/>
      <c r="M77" s="1"/>
      <c r="N77" s="1"/>
    </row>
    <row r="78" spans="1:14" ht="25.5">
      <c r="A78" s="48">
        <v>114</v>
      </c>
      <c r="B78" s="5" t="s">
        <v>33</v>
      </c>
      <c r="C78" s="6" t="s">
        <v>31</v>
      </c>
      <c r="D78" s="6"/>
      <c r="E78" s="10" t="s">
        <v>34</v>
      </c>
      <c r="F78" s="11">
        <v>1</v>
      </c>
      <c r="G78" s="11" t="s">
        <v>35</v>
      </c>
      <c r="H78" s="30">
        <v>14.88</v>
      </c>
      <c r="I78" s="27">
        <f>F78*H78</f>
        <v>14.88</v>
      </c>
      <c r="J78" s="19" t="s">
        <v>192</v>
      </c>
    </row>
    <row r="79" spans="1:14" ht="25.5">
      <c r="A79" s="47">
        <v>115</v>
      </c>
      <c r="B79" s="5" t="s">
        <v>76</v>
      </c>
      <c r="C79" s="6" t="s">
        <v>187</v>
      </c>
      <c r="D79" s="6"/>
      <c r="E79" s="10" t="s">
        <v>77</v>
      </c>
      <c r="F79" s="11">
        <v>1</v>
      </c>
      <c r="G79" s="11" t="s">
        <v>32</v>
      </c>
      <c r="H79" s="30">
        <v>27.98</v>
      </c>
      <c r="I79" s="27">
        <v>8.9700000000000006</v>
      </c>
      <c r="J79" s="19" t="s">
        <v>192</v>
      </c>
    </row>
    <row r="80" spans="1:14" ht="12.75">
      <c r="A80" s="48">
        <v>116</v>
      </c>
      <c r="B80" s="5" t="s">
        <v>89</v>
      </c>
      <c r="C80" s="6" t="s">
        <v>175</v>
      </c>
      <c r="D80" s="6" t="s">
        <v>187</v>
      </c>
      <c r="E80" s="11"/>
      <c r="J80" s="19"/>
    </row>
    <row r="81" spans="1:14" ht="12.75">
      <c r="A81" s="47">
        <v>117</v>
      </c>
      <c r="B81" s="5" t="s">
        <v>90</v>
      </c>
      <c r="C81" s="6" t="s">
        <v>175</v>
      </c>
      <c r="D81" s="6" t="s">
        <v>187</v>
      </c>
      <c r="E81" s="11"/>
      <c r="J81" s="19"/>
    </row>
    <row r="82" spans="1:14" ht="25.5">
      <c r="A82" s="48">
        <v>118</v>
      </c>
      <c r="B82" s="5" t="s">
        <v>190</v>
      </c>
      <c r="C82" s="6" t="s">
        <v>187</v>
      </c>
      <c r="E82" s="22" t="s">
        <v>191</v>
      </c>
      <c r="F82" s="11">
        <v>1</v>
      </c>
      <c r="G82" s="11" t="s">
        <v>32</v>
      </c>
      <c r="H82" s="27">
        <v>14.88</v>
      </c>
      <c r="I82" s="27">
        <f>F82*H82</f>
        <v>14.88</v>
      </c>
      <c r="J82" s="19" t="s">
        <v>192</v>
      </c>
      <c r="K82" s="1"/>
      <c r="L82" s="1"/>
      <c r="M82" s="1"/>
      <c r="N82" s="1"/>
    </row>
    <row r="83" spans="1:14" ht="25.5">
      <c r="A83" s="47">
        <v>119</v>
      </c>
      <c r="B83" s="5" t="s">
        <v>205</v>
      </c>
      <c r="C83" s="6" t="s">
        <v>187</v>
      </c>
      <c r="E83" s="10" t="s">
        <v>70</v>
      </c>
      <c r="F83" s="11">
        <v>1</v>
      </c>
      <c r="G83" s="11" t="s">
        <v>69</v>
      </c>
      <c r="H83" s="27">
        <v>8.58</v>
      </c>
      <c r="I83" s="27">
        <f>F83*H83</f>
        <v>8.58</v>
      </c>
      <c r="J83" s="19" t="s">
        <v>206</v>
      </c>
    </row>
    <row r="84" spans="1:14" ht="25.5">
      <c r="A84" s="48">
        <v>120</v>
      </c>
      <c r="B84" s="45" t="s">
        <v>217</v>
      </c>
      <c r="C84" s="6" t="s">
        <v>216</v>
      </c>
      <c r="D84" s="6"/>
      <c r="E84" s="7" t="s">
        <v>91</v>
      </c>
      <c r="F84" s="11">
        <v>1</v>
      </c>
      <c r="G84" s="11" t="s">
        <v>32</v>
      </c>
      <c r="H84" s="30">
        <v>9.99</v>
      </c>
      <c r="I84" s="27">
        <f>F84*H84</f>
        <v>9.99</v>
      </c>
      <c r="J84" s="19"/>
    </row>
    <row r="85" spans="1:14" ht="12.75">
      <c r="C85" s="6"/>
      <c r="D85" s="9"/>
      <c r="E85" s="11"/>
      <c r="H85" s="38" t="s">
        <v>78</v>
      </c>
      <c r="I85" s="39">
        <f>SUM(I75:I84)</f>
        <v>66.290000000000006</v>
      </c>
      <c r="J85" s="20" t="s">
        <v>220</v>
      </c>
    </row>
    <row r="87" spans="1:14" ht="31.15" customHeight="1">
      <c r="H87" s="38" t="s">
        <v>228</v>
      </c>
      <c r="I87" s="39">
        <f>I85+I72+I60+I46+I29+I12+I4</f>
        <v>2298.7400000000002</v>
      </c>
    </row>
  </sheetData>
  <phoneticPr fontId="0" type="noConversion"/>
  <hyperlinks>
    <hyperlink ref="E3" r:id="rId1"/>
    <hyperlink ref="E7" r:id="rId2"/>
    <hyperlink ref="E8" r:id="rId3"/>
    <hyperlink ref="E9" r:id="rId4"/>
    <hyperlink ref="E11" r:id="rId5"/>
    <hyperlink ref="E32" r:id="rId6"/>
    <hyperlink ref="E78" r:id="rId7"/>
    <hyperlink ref="E10" r:id="rId8"/>
    <hyperlink ref="E77" r:id="rId9"/>
    <hyperlink ref="E15" r:id="rId10"/>
    <hyperlink ref="E16" r:id="rId11"/>
    <hyperlink ref="E17" r:id="rId12"/>
    <hyperlink ref="E18" r:id="rId13"/>
    <hyperlink ref="E21" r:id="rId14"/>
    <hyperlink ref="E23" r:id="rId15"/>
    <hyperlink ref="E24" r:id="rId16"/>
    <hyperlink ref="E25" r:id="rId17"/>
    <hyperlink ref="E26" r:id="rId18"/>
    <hyperlink ref="E49" r:id="rId19"/>
    <hyperlink ref="E50" r:id="rId20"/>
    <hyperlink ref="E51" r:id="rId21"/>
    <hyperlink ref="E52" r:id="rId22"/>
    <hyperlink ref="E53" r:id="rId23"/>
    <hyperlink ref="E34" r:id="rId24"/>
    <hyperlink ref="E35" r:id="rId25"/>
    <hyperlink ref="E22" r:id="rId26"/>
    <hyperlink ref="E42" r:id="rId27"/>
    <hyperlink ref="E43" r:id="rId28"/>
    <hyperlink ref="E57" r:id="rId29"/>
    <hyperlink ref="E58" r:id="rId30"/>
    <hyperlink ref="E27" r:id="rId31"/>
    <hyperlink ref="E59" r:id="rId32"/>
    <hyperlink ref="E54" r:id="rId33"/>
    <hyperlink ref="E44" r:id="rId34"/>
    <hyperlink ref="E79" r:id="rId35"/>
    <hyperlink ref="E70" r:id="rId36"/>
    <hyperlink ref="E71" r:id="rId37"/>
    <hyperlink ref="E84" r:id="rId38"/>
    <hyperlink ref="E19" r:id="rId39"/>
    <hyperlink ref="E20" r:id="rId40"/>
    <hyperlink ref="E33" r:id="rId41"/>
    <hyperlink ref="E36" r:id="rId42"/>
    <hyperlink ref="E38" r:id="rId43"/>
    <hyperlink ref="E37" r:id="rId44"/>
    <hyperlink ref="E39" r:id="rId45"/>
    <hyperlink ref="E55" r:id="rId46"/>
    <hyperlink ref="E40" r:id="rId47"/>
    <hyperlink ref="E41" r:id="rId48"/>
    <hyperlink ref="E56" r:id="rId49"/>
    <hyperlink ref="E82" r:id="rId50"/>
  </hyperlinks>
  <pageMargins left="0.7" right="0.7" top="0.75" bottom="0.75" header="0.3" footer="0.3"/>
  <pageSetup orientation="portrait" horizontalDpi="0" verticalDpi="0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2024-01-11T19:16:39Z</dcterms:created>
  <dcterms:modified xsi:type="dcterms:W3CDTF">2024-01-22T00:02:07Z</dcterms:modified>
</cp:coreProperties>
</file>