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ne_wejsciowe" sheetId="1" r:id="rId4"/>
    <sheet state="visible" name="wyniki" sheetId="2" r:id="rId5"/>
  </sheets>
  <definedNames>
    <definedName hidden="1" localSheetId="1" name="_xlnm._FilterDatabase">wyniki!$X$1:$Y$1000</definedName>
  </definedNames>
  <calcPr/>
</workbook>
</file>

<file path=xl/sharedStrings.xml><?xml version="1.0" encoding="utf-8"?>
<sst xmlns="http://schemas.openxmlformats.org/spreadsheetml/2006/main" count="922" uniqueCount="148">
  <si>
    <t>P_KIERUNEK_NAZWA</t>
  </si>
  <si>
    <t>P_NAZWA_UCZELNI</t>
  </si>
  <si>
    <t>P_NAZWA_JEDN</t>
  </si>
  <si>
    <t>P_FORMA</t>
  </si>
  <si>
    <t>P_CZY_BEZR_P1</t>
  </si>
  <si>
    <t>P_CZY_BEZR_P4</t>
  </si>
  <si>
    <t>P_ME_ZAR_STUD_P1</t>
  </si>
  <si>
    <t>P_ME_ZAR_STUD_P4</t>
  </si>
  <si>
    <t>P_IF_2st</t>
  </si>
  <si>
    <t>P_IF_2st_ucz</t>
  </si>
  <si>
    <t>P_ME_ZAR_ETAT_DOSW_P4</t>
  </si>
  <si>
    <t>P_ME_ZAR_ETAT_NDOSW_P4</t>
  </si>
  <si>
    <t>Informatyka</t>
  </si>
  <si>
    <t>Wyższa Szkoła Zarządzania i Bankowości w Krakowie</t>
  </si>
  <si>
    <t>Wydział Zarządzania, Finansów i Informatyki</t>
  </si>
  <si>
    <t>N</t>
  </si>
  <si>
    <t>Politechnika Warszawska</t>
  </si>
  <si>
    <t>Wydział Elektryczny</t>
  </si>
  <si>
    <t>S</t>
  </si>
  <si>
    <t>Państwowa Wyższa Szkoła Zawodowa w Tarnowie</t>
  </si>
  <si>
    <t>Warszawska Wyższa Szkoła Informatyki w Warszawie</t>
  </si>
  <si>
    <t>Polsko-Japońska Akademia Technik Komputerowych</t>
  </si>
  <si>
    <t>Wydział Informatyki</t>
  </si>
  <si>
    <t>Politechnika Gdańska</t>
  </si>
  <si>
    <t>Wydział Elektroniki, Telekomunikacji i Informatyki</t>
  </si>
  <si>
    <t>Uniwersytet Mikołaja Kopernika w Toruniu</t>
  </si>
  <si>
    <t>Wydział Matematyki i Informatyki</t>
  </si>
  <si>
    <t>Wojskowa Akademia Techniczna im. Jarosława Dąbrowskiego</t>
  </si>
  <si>
    <t>Wydział Cybernetyki</t>
  </si>
  <si>
    <t>Politechnika Poznańska</t>
  </si>
  <si>
    <t>Politechnika Łódzka</t>
  </si>
  <si>
    <t>Wydział Elektrotechniki, Elektroniki, Informatyki i Automatyki</t>
  </si>
  <si>
    <t>Wydział Elektroniki i Technik Informacyjnych</t>
  </si>
  <si>
    <t>Politechnika Krakowska im. Tadeusza Kościuszki</t>
  </si>
  <si>
    <t>Wydział Inżynierii Elektrycznej i Komputerowej</t>
  </si>
  <si>
    <t>Wyższa Szkoła Przedsiębiorczości i Administracji w Lublinie</t>
  </si>
  <si>
    <t>Wydział Nauk Technicznych</t>
  </si>
  <si>
    <t>Informatyka w biznesie - k. unikatowy</t>
  </si>
  <si>
    <t>Uniwersytet Ekonomiczny we Wrocławiu</t>
  </si>
  <si>
    <t>Wydział Zarządzania, Informatyki i Finansów</t>
  </si>
  <si>
    <t>Informatyka i ekonometria</t>
  </si>
  <si>
    <t>Wyższa Szkoła Ekonomii i Informatyki w Krakowie</t>
  </si>
  <si>
    <t>Wydział Ekonomiczno-Informatyczny</t>
  </si>
  <si>
    <t>Uniwersytet Kardynała Stefana Wyszyńskiego w Warszawie</t>
  </si>
  <si>
    <t>Wydział Matematyczno-Przyrodniczy.Szkoła Nauk Ścisłych</t>
  </si>
  <si>
    <t>Wydział Matematyki i Nauk Informacyjnych</t>
  </si>
  <si>
    <t>Politechnika Białostocka</t>
  </si>
  <si>
    <t>Uniwersytet Gdański</t>
  </si>
  <si>
    <t>Wydział Matematyki, Fizyki i Informatyki</t>
  </si>
  <si>
    <t>Uniwersytet Jagielloński w Krakowie</t>
  </si>
  <si>
    <t>Uniwersytet Wrocławski</t>
  </si>
  <si>
    <t>Uniwersytet Pedagogiczny im. Komisji Edukacji Narodowej w Krakowie</t>
  </si>
  <si>
    <t>Wydział Matematyczno-Fizyczno-Techniczny</t>
  </si>
  <si>
    <t>Akademia Górniczo-Hutnicza im. Stanisława Staszica w Krakowie</t>
  </si>
  <si>
    <t>Wydział Informatyki, Elektroniki i Telekomunikacji</t>
  </si>
  <si>
    <t>Wydział Zarządzania</t>
  </si>
  <si>
    <t>Wydział Elektrotechniki, Automatyki, Informatyki i Inżynierii Biomedycznej</t>
  </si>
  <si>
    <t>Politechnika Wrocławska</t>
  </si>
  <si>
    <t>Europejska Uczelnia w Warszawie</t>
  </si>
  <si>
    <t>Wydział Informatyki i Telekomunikacji</t>
  </si>
  <si>
    <t>Uniwersytet im. Adama Mickiewicza w Poznaniu</t>
  </si>
  <si>
    <t>Uniwersytet Śląski w Katowicach</t>
  </si>
  <si>
    <t>Wydział Informatyki i Nauki o Materiałach</t>
  </si>
  <si>
    <t>Szkoła Główna Gospodarstwa Wiejskiego w Warszawie</t>
  </si>
  <si>
    <t>Wydział Zastosowań Informatyki i Matematyki</t>
  </si>
  <si>
    <t>Wyższa Szkoła Informatyki i Zarządzania COPERNICUS we Wrocławiu</t>
  </si>
  <si>
    <t>Wyższa Szkoła Informatyki i Zarządzania z siedzibą w Rzeszowie</t>
  </si>
  <si>
    <t>Wydział Informatyki Stosowanej</t>
  </si>
  <si>
    <t>Informatyka analityczna</t>
  </si>
  <si>
    <t>Wydział Zamiejscowy Informatyki w Gdańsku</t>
  </si>
  <si>
    <t>Informatyka stosowana</t>
  </si>
  <si>
    <t>Wydział Inżynierii Metali i Informatyki Przemysłowej</t>
  </si>
  <si>
    <t>Akademia Techniczno-Humanistyczna w Bielsku-Białej</t>
  </si>
  <si>
    <t>Wydział Budowy Maszyn i Informatyki</t>
  </si>
  <si>
    <t>Uniwersytet Kazimierza Wielkiego w Bydgoszczy</t>
  </si>
  <si>
    <t>Wydział Matematyki, Fizyki i Techniki</t>
  </si>
  <si>
    <t>Wydział Fizyki i Informatyki Stosowanej</t>
  </si>
  <si>
    <t>Wydział Podstawowych Problemów Techniki</t>
  </si>
  <si>
    <t>Informatyka stosowana - k. unikatowy</t>
  </si>
  <si>
    <t>Uniwersytet Ekonomiczny w Krakowie</t>
  </si>
  <si>
    <t>Uniwersytet Łódzki</t>
  </si>
  <si>
    <t>Państwowa Wyższa Szkoła Zawodowa im. Witelona w Legnicy</t>
  </si>
  <si>
    <t>Wydział Nauk Technicznych i Ekonomicznych</t>
  </si>
  <si>
    <t>Społeczna Akademia Nauk z siedzibą w Łodzi</t>
  </si>
  <si>
    <t>Wydział Studiów Międzynarodowych i Informatyki</t>
  </si>
  <si>
    <t>Politechnika Częstochowska</t>
  </si>
  <si>
    <t>Uniwersytet Warszawski</t>
  </si>
  <si>
    <t>Wydział Nauk Ekonomicznych</t>
  </si>
  <si>
    <t>Wydział Ekonomiczno-Socjologiczny</t>
  </si>
  <si>
    <t>Wydział Zamiejscowy w Ostrowie Wielkopolskim</t>
  </si>
  <si>
    <t>Wydział Geologii, Geofizyki i Ochrony Środowiska</t>
  </si>
  <si>
    <t>Wyższa Szkoła Biznesu w Dąbrowie Górniczej</t>
  </si>
  <si>
    <t>Wydział Nauk Stosowanych</t>
  </si>
  <si>
    <t>Wydział Mechaniczny</t>
  </si>
  <si>
    <t>Uniwersytet Przyrodniczo-Humanistyczny w Siedlcach</t>
  </si>
  <si>
    <t>Wydział Nauk Ścisłych</t>
  </si>
  <si>
    <t>Uniwersytet Ekonomiczny w Poznaniu</t>
  </si>
  <si>
    <t>Wydział Informatyki i Gospodarki Elektronicznej</t>
  </si>
  <si>
    <t>Wydział Fizyki Technicznej, Informatyki i Matematyki Stosowanej</t>
  </si>
  <si>
    <t>Wydział Fizyki, Astronomii i Informatyki Stosowanej</t>
  </si>
  <si>
    <t>Wydział Inżynierii Mechanicznej i Informatyki</t>
  </si>
  <si>
    <t>Wydział Fizyki, Matematyki i Informatyki</t>
  </si>
  <si>
    <t>Politechnika Lubelska</t>
  </si>
  <si>
    <t>Wydział Elektrotechniki i Informatyki</t>
  </si>
  <si>
    <t>Uniwersytet Ekonomiczny w Katowicach</t>
  </si>
  <si>
    <t>Wydział Informatyki i Komunikacji</t>
  </si>
  <si>
    <t>Politechnika Śląska</t>
  </si>
  <si>
    <t>Państwowa Wyższa Szkoła Zawodowa w Nysie</t>
  </si>
  <si>
    <t>Uniwersytet Zielonogórski</t>
  </si>
  <si>
    <t>Wydział Informatyki, Elektrotechniki i Automatyki</t>
  </si>
  <si>
    <t>Politechnika Świętokrzyska</t>
  </si>
  <si>
    <t>Wydział Elektrotechniki, Automatyki i Informatyki</t>
  </si>
  <si>
    <t>Wydział Automatyki, Elektroniki i Informatyki</t>
  </si>
  <si>
    <t>Wydział Zarządzania i Ekonomii</t>
  </si>
  <si>
    <t>Uniwersytet Marii Curie-Skłodowskiej w Lublinie</t>
  </si>
  <si>
    <t>Zachodniopomorski Uniwersytet Technologiczny w Szczecinie</t>
  </si>
  <si>
    <t>Politechnika Rzeszowska im. Ignacego Łukasiewicza</t>
  </si>
  <si>
    <t>Uniwersytet Warmińsko-Mazurski w Olsztynie</t>
  </si>
  <si>
    <t>Wyższa Szkoła Ekonomii i Innowacji w Lublinie</t>
  </si>
  <si>
    <t>Wydział Transportu i Informatyki</t>
  </si>
  <si>
    <t>Katolicki Uniwersytet Lubelski Jana Pawła II w Lublinie</t>
  </si>
  <si>
    <t>Wydział Matematyki, Informatyki i Architektury Krajobrazu</t>
  </si>
  <si>
    <t>Wydział Matematyki, Informatyki i Mechaniki</t>
  </si>
  <si>
    <t>Uniwersytet Opolski</t>
  </si>
  <si>
    <t>Politechnika Koszalińska</t>
  </si>
  <si>
    <t>Wydział Elektroniki i Informatyki</t>
  </si>
  <si>
    <t>Państwowa Wyższa Szkoła Zawodowa w Płocku</t>
  </si>
  <si>
    <t>Wydział Nauk Ekonomicznych i Informatyki</t>
  </si>
  <si>
    <t>Państwowa Wyższa Szkoła Zawodowa w Nowym Sączu</t>
  </si>
  <si>
    <t>Politechnika Opolska</t>
  </si>
  <si>
    <t>Uniwersytet Szczeciński</t>
  </si>
  <si>
    <t>Wydział Nauk Ekonomicznych i Zarządzania</t>
  </si>
  <si>
    <t>Wyższa Szkoła Bankowa w Poznaniu</t>
  </si>
  <si>
    <t>Wydział Finansów i Bankowości</t>
  </si>
  <si>
    <t>Wyższa Szkoła Bankowa z siedzibą w Gdańsku</t>
  </si>
  <si>
    <t>Wydział Finansów i Zarządzania</t>
  </si>
  <si>
    <t>Wydział Matematyki, Fizyki i Chemii</t>
  </si>
  <si>
    <t>Uniwersytet Jana Kochanowskiego w Kielcach</t>
  </si>
  <si>
    <t>Wydział Nauk Ścisłych i Przyrodniczych</t>
  </si>
  <si>
    <t>Państwowa Wyższa Szkoła Techniczno-Ekonomiczna im. ks. Bronisława Markiewicza w Jarosławiu</t>
  </si>
  <si>
    <t>Instytut Inżynierii Technicznej</t>
  </si>
  <si>
    <t>Wydział Matematyki Stosowanej</t>
  </si>
  <si>
    <t>Akademia im. Jakuba z Paradyża</t>
  </si>
  <si>
    <t>Wydział Techniczny</t>
  </si>
  <si>
    <t>średnia</t>
  </si>
  <si>
    <t>ID</t>
  </si>
  <si>
    <t>wynik</t>
  </si>
  <si>
    <t>rank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</si>
</sst>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"/>
  </numFmts>
  <fonts count="10">
    <font>
      <sz val="11.0"/>
      <color rgb="FF000000"/>
      <name val="Calibri"/>
      <scheme val="minor"/>
    </font>
    <font>
      <sz val="12.0"/>
      <color rgb="FF0D0D0D"/>
      <name val="Söhne"/>
    </font>
    <font>
      <b/>
      <sz val="11.0"/>
      <color rgb="FF000000"/>
      <name val="Arial"/>
    </font>
    <font>
      <color theme="1"/>
      <name val="Calibri"/>
      <scheme val="minor"/>
    </font>
    <font>
      <sz val="10.0"/>
      <color rgb="FF000000"/>
      <name val="Calibri"/>
    </font>
    <font>
      <sz val="10.0"/>
      <color theme="1"/>
      <name val="Calibri"/>
    </font>
    <font>
      <sz val="11.0"/>
      <color rgb="FF000000"/>
      <name val="Calibri"/>
    </font>
    <font>
      <sz val="10.0"/>
      <color rgb="FF000000"/>
      <name val="Arial"/>
    </font>
    <font>
      <b/>
      <color theme="1"/>
      <name val="Calibri"/>
      <scheme val="minor"/>
    </font>
    <font>
      <sz val="10.0"/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/>
      <right/>
      <top/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0"/>
    </xf>
    <xf borderId="0" fillId="0" fontId="2" numFmtId="0" xfId="0" applyAlignment="1" applyFont="1">
      <alignment horizontal="center" readingOrder="0" shrinkToFit="0" vertical="top" wrapText="1"/>
    </xf>
    <xf borderId="0" fillId="0" fontId="2" numFmtId="0" xfId="0" applyAlignment="1" applyFont="1">
      <alignment horizontal="center" readingOrder="0" shrinkToFit="0" vertical="top" wrapText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horizontal="right" readingOrder="0" vertical="bottom"/>
    </xf>
    <xf borderId="0" fillId="0" fontId="3" numFmtId="0" xfId="0" applyAlignment="1" applyFont="1">
      <alignment horizontal="left" vertical="bottom"/>
    </xf>
    <xf borderId="0" fillId="0" fontId="4" numFmtId="4" xfId="0" applyAlignment="1" applyFont="1" applyNumberFormat="1">
      <alignment readingOrder="0" shrinkToFit="0" vertical="bottom" wrapText="0"/>
    </xf>
    <xf borderId="0" fillId="0" fontId="5" numFmtId="0" xfId="0" applyAlignment="1" applyFont="1">
      <alignment readingOrder="0"/>
    </xf>
    <xf borderId="0" fillId="0" fontId="4" numFmtId="4" xfId="0" applyAlignment="1" applyFont="1" applyNumberFormat="1">
      <alignment shrinkToFit="0" vertical="bottom" wrapText="0"/>
    </xf>
    <xf borderId="0" fillId="0" fontId="4" numFmtId="2" xfId="0" applyAlignment="1" applyFont="1" applyNumberFormat="1">
      <alignment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0" fontId="6" numFmtId="4" xfId="0" applyAlignment="1" applyFont="1" applyNumberFormat="1">
      <alignment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5" numFmtId="4" xfId="0" applyAlignment="1" applyFont="1" applyNumberFormat="1">
      <alignment horizontal="right" vertical="bottom"/>
    </xf>
    <xf borderId="0" fillId="0" fontId="3" numFmtId="4" xfId="0" applyFont="1" applyNumberFormat="1"/>
    <xf borderId="1" fillId="0" fontId="4" numFmtId="0" xfId="0" applyAlignment="1" applyBorder="1" applyFont="1">
      <alignment readingOrder="0" shrinkToFit="0" vertical="bottom" wrapText="0"/>
    </xf>
    <xf borderId="0" fillId="0" fontId="4" numFmtId="4" xfId="0" applyAlignment="1" applyFont="1" applyNumberFormat="1">
      <alignment horizontal="right" readingOrder="0" shrinkToFit="0" vertical="bottom" wrapText="0"/>
    </xf>
    <xf borderId="0" fillId="0" fontId="8" numFmtId="164" xfId="0" applyFont="1" applyNumberFormat="1"/>
    <xf borderId="0" fillId="0" fontId="3" numFmtId="49" xfId="0" applyFont="1" applyNumberFormat="1"/>
    <xf borderId="0" fillId="0" fontId="8" numFmtId="4" xfId="0" applyFont="1" applyNumberFormat="1"/>
    <xf borderId="0" fillId="2" fontId="1" numFmtId="0" xfId="0" applyAlignment="1" applyFont="1">
      <alignment readingOrder="0" shrinkToFit="0" vertical="bottom" wrapText="0"/>
    </xf>
    <xf borderId="0" fillId="0" fontId="3" numFmtId="164" xfId="0" applyAlignment="1" applyFont="1" applyNumberFormat="1">
      <alignment readingOrder="0"/>
    </xf>
    <xf borderId="0" fillId="0" fontId="3" numFmtId="49" xfId="0" applyAlignment="1" applyFont="1" applyNumberFormat="1">
      <alignment readingOrder="0"/>
    </xf>
    <xf borderId="0" fillId="0" fontId="3" numFmtId="164" xfId="0" applyFont="1" applyNumberFormat="1"/>
    <xf borderId="0" fillId="0" fontId="5" numFmtId="4" xfId="0" applyAlignment="1" applyFont="1" applyNumberFormat="1">
      <alignment readingOrder="0" vertical="bottom"/>
    </xf>
    <xf borderId="0" fillId="0" fontId="5" numFmtId="164" xfId="0" applyFont="1" applyNumberFormat="1"/>
    <xf borderId="0" fillId="0" fontId="5" numFmtId="0" xfId="0" applyFont="1"/>
    <xf borderId="0" fillId="0" fontId="5" numFmtId="49" xfId="0" applyFont="1" applyNumberFormat="1"/>
    <xf borderId="0" fillId="0" fontId="9" numFmtId="4" xfId="0" applyFont="1" applyNumberFormat="1"/>
    <xf borderId="0" fillId="0" fontId="9" numFmtId="164" xfId="0" applyFont="1" applyNumberFormat="1"/>
    <xf borderId="0" fillId="0" fontId="9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4" width="32.71"/>
    <col customWidth="1" min="5" max="26" width="10.71"/>
  </cols>
  <sheetData>
    <row r="1" ht="15.75" customHeight="1">
      <c r="A1" s="1"/>
      <c r="B1" s="2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4" t="s">
        <v>10</v>
      </c>
      <c r="M1" s="4" t="s">
        <v>11</v>
      </c>
    </row>
    <row r="2">
      <c r="A2" s="5">
        <v>1.0</v>
      </c>
      <c r="B2" s="6" t="s">
        <v>12</v>
      </c>
      <c r="C2" s="6" t="s">
        <v>13</v>
      </c>
      <c r="D2" s="6" t="s">
        <v>14</v>
      </c>
      <c r="E2" s="6" t="s">
        <v>15</v>
      </c>
      <c r="F2" s="7">
        <v>4.0</v>
      </c>
      <c r="G2" s="7">
        <v>0.0</v>
      </c>
      <c r="H2" s="7">
        <v>7802.74</v>
      </c>
      <c r="I2" s="7">
        <v>14112.59086</v>
      </c>
      <c r="J2" s="7">
        <v>12.0</v>
      </c>
      <c r="K2" s="7">
        <v>33.3</v>
      </c>
      <c r="L2" s="8">
        <v>6603.17</v>
      </c>
      <c r="M2" s="8">
        <v>3421.9</v>
      </c>
      <c r="N2" s="9"/>
    </row>
    <row r="3">
      <c r="A3" s="5">
        <v>2.0</v>
      </c>
      <c r="B3" s="5" t="s">
        <v>12</v>
      </c>
      <c r="C3" s="5" t="s">
        <v>16</v>
      </c>
      <c r="D3" s="10" t="s">
        <v>17</v>
      </c>
      <c r="E3" s="10" t="s">
        <v>18</v>
      </c>
      <c r="F3" s="10">
        <v>2.3</v>
      </c>
      <c r="G3" s="10">
        <v>2.3</v>
      </c>
      <c r="H3" s="10">
        <v>8327.84</v>
      </c>
      <c r="I3" s="10">
        <v>13470.99</v>
      </c>
      <c r="J3" s="10">
        <v>83.7</v>
      </c>
      <c r="K3" s="10">
        <v>97.2</v>
      </c>
      <c r="L3" s="11">
        <v>10068.05</v>
      </c>
      <c r="M3" s="11">
        <v>12347.52</v>
      </c>
    </row>
    <row r="4">
      <c r="A4" s="5">
        <v>3.0</v>
      </c>
      <c r="B4" s="5" t="s">
        <v>12</v>
      </c>
      <c r="C4" s="5" t="s">
        <v>19</v>
      </c>
      <c r="D4" s="12"/>
      <c r="E4" s="10" t="s">
        <v>18</v>
      </c>
      <c r="F4" s="10">
        <v>45.7</v>
      </c>
      <c r="G4" s="10">
        <v>10.9</v>
      </c>
      <c r="H4" s="10">
        <v>2961.07</v>
      </c>
      <c r="I4" s="10">
        <v>12843.74</v>
      </c>
      <c r="J4" s="10">
        <v>26.1</v>
      </c>
      <c r="K4" s="10">
        <v>0.0</v>
      </c>
      <c r="L4" s="11">
        <v>5063.94</v>
      </c>
      <c r="M4" s="11">
        <v>5166.67</v>
      </c>
    </row>
    <row r="5">
      <c r="A5" s="5">
        <v>4.0</v>
      </c>
      <c r="B5" s="5" t="s">
        <v>12</v>
      </c>
      <c r="C5" s="5" t="s">
        <v>20</v>
      </c>
      <c r="D5" s="12"/>
      <c r="E5" s="10" t="s">
        <v>15</v>
      </c>
      <c r="F5" s="10">
        <v>3.5</v>
      </c>
      <c r="G5" s="10">
        <v>1.2</v>
      </c>
      <c r="H5" s="10">
        <v>4903.8</v>
      </c>
      <c r="I5" s="10">
        <v>12781.38</v>
      </c>
      <c r="J5" s="10">
        <v>25.6</v>
      </c>
      <c r="K5" s="10">
        <v>45.5</v>
      </c>
      <c r="L5" s="11">
        <v>9368.14</v>
      </c>
      <c r="M5" s="11">
        <v>7116.97</v>
      </c>
    </row>
    <row r="6">
      <c r="A6" s="5">
        <v>5.0</v>
      </c>
      <c r="B6" s="5" t="s">
        <v>12</v>
      </c>
      <c r="C6" s="5" t="s">
        <v>21</v>
      </c>
      <c r="D6" s="10" t="s">
        <v>22</v>
      </c>
      <c r="E6" s="10" t="s">
        <v>15</v>
      </c>
      <c r="F6" s="10">
        <v>5.9</v>
      </c>
      <c r="G6" s="10">
        <v>0.0</v>
      </c>
      <c r="H6" s="10">
        <v>6330.43</v>
      </c>
      <c r="I6" s="10">
        <v>12104.8</v>
      </c>
      <c r="J6" s="10">
        <v>20.6</v>
      </c>
      <c r="K6" s="10">
        <v>57.1</v>
      </c>
      <c r="L6" s="13">
        <v>10622.01</v>
      </c>
      <c r="M6" s="11">
        <v>2308.33</v>
      </c>
    </row>
    <row r="7">
      <c r="A7" s="5">
        <v>6.0</v>
      </c>
      <c r="B7" s="5" t="s">
        <v>12</v>
      </c>
      <c r="C7" s="5" t="s">
        <v>23</v>
      </c>
      <c r="D7" s="10" t="s">
        <v>24</v>
      </c>
      <c r="E7" s="10" t="s">
        <v>18</v>
      </c>
      <c r="F7" s="10">
        <v>1.6</v>
      </c>
      <c r="G7" s="10">
        <v>0.0</v>
      </c>
      <c r="H7" s="10">
        <v>4291.56</v>
      </c>
      <c r="I7" s="10">
        <v>11587.7</v>
      </c>
      <c r="J7" s="10">
        <v>88.5</v>
      </c>
      <c r="K7" s="10">
        <v>97.2</v>
      </c>
      <c r="L7" s="13">
        <v>12136.64</v>
      </c>
      <c r="M7" s="11">
        <v>10873.3</v>
      </c>
    </row>
    <row r="8">
      <c r="A8" s="5">
        <v>7.0</v>
      </c>
      <c r="B8" s="5" t="s">
        <v>12</v>
      </c>
      <c r="C8" s="5" t="s">
        <v>25</v>
      </c>
      <c r="D8" s="10" t="s">
        <v>26</v>
      </c>
      <c r="E8" s="10" t="s">
        <v>18</v>
      </c>
      <c r="F8" s="10">
        <v>5.4</v>
      </c>
      <c r="G8" s="10">
        <v>5.4</v>
      </c>
      <c r="H8" s="10">
        <v>2108.82</v>
      </c>
      <c r="I8" s="10">
        <v>10929.53</v>
      </c>
      <c r="J8" s="10">
        <v>83.8</v>
      </c>
      <c r="K8" s="10">
        <v>93.5</v>
      </c>
      <c r="L8" s="10">
        <v>5383.07</v>
      </c>
      <c r="M8" s="11">
        <v>5983.64</v>
      </c>
    </row>
    <row r="9">
      <c r="A9" s="5">
        <v>8.0</v>
      </c>
      <c r="B9" s="5" t="s">
        <v>12</v>
      </c>
      <c r="C9" s="5" t="s">
        <v>27</v>
      </c>
      <c r="D9" s="10" t="s">
        <v>28</v>
      </c>
      <c r="E9" s="10" t="s">
        <v>18</v>
      </c>
      <c r="F9" s="10">
        <v>2.4</v>
      </c>
      <c r="G9" s="10">
        <v>0.0</v>
      </c>
      <c r="H9" s="10">
        <v>5398.97</v>
      </c>
      <c r="I9" s="10">
        <v>10825.24</v>
      </c>
      <c r="J9" s="10">
        <v>85.9</v>
      </c>
      <c r="K9" s="10">
        <v>83.6</v>
      </c>
      <c r="L9" s="10">
        <v>12078.4</v>
      </c>
      <c r="M9" s="11">
        <v>9217.86</v>
      </c>
    </row>
    <row r="10">
      <c r="A10" s="5">
        <v>9.0</v>
      </c>
      <c r="B10" s="5" t="s">
        <v>12</v>
      </c>
      <c r="C10" s="5" t="s">
        <v>20</v>
      </c>
      <c r="D10" s="12"/>
      <c r="E10" s="10" t="s">
        <v>15</v>
      </c>
      <c r="F10" s="10">
        <v>5.3</v>
      </c>
      <c r="G10" s="10">
        <v>0.0</v>
      </c>
      <c r="H10" s="10">
        <v>5971.83</v>
      </c>
      <c r="I10" s="10">
        <v>10801.07673</v>
      </c>
      <c r="J10" s="10">
        <v>31.6</v>
      </c>
      <c r="K10" s="10">
        <v>66.7</v>
      </c>
      <c r="L10" s="11">
        <v>7108.33</v>
      </c>
      <c r="M10" s="11">
        <v>6023.430246</v>
      </c>
    </row>
    <row r="11">
      <c r="A11" s="5">
        <v>10.0</v>
      </c>
      <c r="B11" s="5" t="s">
        <v>12</v>
      </c>
      <c r="C11" s="5" t="s">
        <v>23</v>
      </c>
      <c r="D11" s="10" t="s">
        <v>24</v>
      </c>
      <c r="E11" s="10" t="s">
        <v>18</v>
      </c>
      <c r="F11" s="10">
        <v>5.0</v>
      </c>
      <c r="G11" s="10">
        <v>2.5</v>
      </c>
      <c r="H11" s="10">
        <v>4571.88</v>
      </c>
      <c r="I11" s="10">
        <v>10726.89</v>
      </c>
      <c r="J11" s="10">
        <v>80.0</v>
      </c>
      <c r="K11" s="10">
        <v>100.0</v>
      </c>
      <c r="L11" s="11">
        <v>9522.58</v>
      </c>
      <c r="M11" s="11">
        <v>8242.41</v>
      </c>
    </row>
    <row r="12">
      <c r="A12" s="5">
        <v>11.0</v>
      </c>
      <c r="B12" s="5" t="s">
        <v>12</v>
      </c>
      <c r="C12" s="5" t="s">
        <v>29</v>
      </c>
      <c r="D12" s="10" t="s">
        <v>22</v>
      </c>
      <c r="E12" s="10" t="s">
        <v>15</v>
      </c>
      <c r="F12" s="10">
        <v>0.0</v>
      </c>
      <c r="G12" s="10">
        <v>0.0</v>
      </c>
      <c r="H12" s="10">
        <v>5746.44</v>
      </c>
      <c r="I12" s="10">
        <v>10393.42034</v>
      </c>
      <c r="J12" s="10">
        <v>30.0</v>
      </c>
      <c r="K12" s="10">
        <v>100.0</v>
      </c>
      <c r="L12" s="11">
        <v>9028.33</v>
      </c>
      <c r="M12" s="11">
        <v>7650.392707</v>
      </c>
    </row>
    <row r="13">
      <c r="A13" s="5">
        <v>12.0</v>
      </c>
      <c r="B13" s="5" t="s">
        <v>12</v>
      </c>
      <c r="C13" s="5" t="s">
        <v>30</v>
      </c>
      <c r="D13" s="10" t="s">
        <v>31</v>
      </c>
      <c r="E13" s="10" t="s">
        <v>15</v>
      </c>
      <c r="F13" s="10">
        <v>0.0</v>
      </c>
      <c r="G13" s="10">
        <v>6.7</v>
      </c>
      <c r="H13" s="10">
        <v>5727.56</v>
      </c>
      <c r="I13" s="10">
        <v>10359.27263</v>
      </c>
      <c r="J13" s="10">
        <v>16.7</v>
      </c>
      <c r="K13" s="10">
        <v>60.0</v>
      </c>
      <c r="L13" s="11">
        <v>6499.67</v>
      </c>
      <c r="M13" s="11">
        <v>5507.666198</v>
      </c>
    </row>
    <row r="14">
      <c r="A14" s="5">
        <v>13.0</v>
      </c>
      <c r="B14" s="5" t="s">
        <v>12</v>
      </c>
      <c r="C14" s="5" t="s">
        <v>16</v>
      </c>
      <c r="D14" s="10" t="s">
        <v>32</v>
      </c>
      <c r="E14" s="10" t="s">
        <v>18</v>
      </c>
      <c r="F14" s="10">
        <v>2.5</v>
      </c>
      <c r="G14" s="10">
        <v>1.2</v>
      </c>
      <c r="H14" s="10">
        <v>5347.82</v>
      </c>
      <c r="I14" s="10">
        <v>10263.07</v>
      </c>
      <c r="J14" s="10">
        <v>96.2</v>
      </c>
      <c r="K14" s="10">
        <v>100.0</v>
      </c>
      <c r="L14" s="11">
        <v>10802.59</v>
      </c>
      <c r="M14" s="11">
        <v>10155.56</v>
      </c>
    </row>
    <row r="15">
      <c r="A15" s="5">
        <v>14.0</v>
      </c>
      <c r="B15" s="5" t="s">
        <v>12</v>
      </c>
      <c r="C15" s="5" t="s">
        <v>33</v>
      </c>
      <c r="D15" s="10" t="s">
        <v>34</v>
      </c>
      <c r="E15" s="10" t="s">
        <v>18</v>
      </c>
      <c r="F15" s="10">
        <v>3.8</v>
      </c>
      <c r="G15" s="10">
        <v>1.9</v>
      </c>
      <c r="H15" s="10">
        <v>5021.89</v>
      </c>
      <c r="I15" s="10">
        <v>10044.34</v>
      </c>
      <c r="J15" s="10">
        <v>86.5</v>
      </c>
      <c r="K15" s="10">
        <v>66.7</v>
      </c>
      <c r="L15" s="11">
        <v>10958.58</v>
      </c>
      <c r="M15" s="11">
        <v>7987.52</v>
      </c>
    </row>
    <row r="16">
      <c r="A16" s="5">
        <v>15.0</v>
      </c>
      <c r="B16" s="5" t="s">
        <v>12</v>
      </c>
      <c r="C16" s="5" t="s">
        <v>35</v>
      </c>
      <c r="D16" s="10" t="s">
        <v>36</v>
      </c>
      <c r="E16" s="10" t="s">
        <v>15</v>
      </c>
      <c r="F16" s="10">
        <v>27.8</v>
      </c>
      <c r="G16" s="10">
        <v>5.6</v>
      </c>
      <c r="H16" s="10">
        <v>5541.98</v>
      </c>
      <c r="I16" s="10">
        <v>10023.61943</v>
      </c>
      <c r="J16" s="10">
        <v>22.2</v>
      </c>
      <c r="K16" s="10">
        <v>0.0</v>
      </c>
      <c r="L16" s="11">
        <v>5386.03</v>
      </c>
      <c r="M16" s="11">
        <v>4296.07</v>
      </c>
    </row>
    <row r="17">
      <c r="A17" s="5">
        <v>16.0</v>
      </c>
      <c r="B17" s="5" t="s">
        <v>37</v>
      </c>
      <c r="C17" s="5" t="s">
        <v>38</v>
      </c>
      <c r="D17" s="10" t="s">
        <v>39</v>
      </c>
      <c r="E17" s="10" t="s">
        <v>15</v>
      </c>
      <c r="F17" s="10">
        <v>5.6</v>
      </c>
      <c r="G17" s="10">
        <v>11.1</v>
      </c>
      <c r="H17" s="10">
        <v>5460.06</v>
      </c>
      <c r="I17" s="10">
        <v>9875.453088</v>
      </c>
      <c r="J17" s="10">
        <v>72.2</v>
      </c>
      <c r="K17" s="10">
        <v>92.3</v>
      </c>
      <c r="L17" s="11">
        <v>4641.63</v>
      </c>
      <c r="M17" s="11">
        <v>6865.64</v>
      </c>
    </row>
    <row r="18">
      <c r="A18" s="5">
        <v>17.0</v>
      </c>
      <c r="B18" s="5" t="s">
        <v>40</v>
      </c>
      <c r="C18" s="11" t="s">
        <v>41</v>
      </c>
      <c r="D18" s="10" t="s">
        <v>42</v>
      </c>
      <c r="E18" s="10" t="s">
        <v>15</v>
      </c>
      <c r="F18" s="10">
        <v>20.0</v>
      </c>
      <c r="G18" s="10">
        <v>10.9</v>
      </c>
      <c r="H18" s="10">
        <v>5449.82</v>
      </c>
      <c r="I18" s="10">
        <v>9856.932296</v>
      </c>
      <c r="J18" s="10">
        <v>16.4</v>
      </c>
      <c r="K18" s="10">
        <v>0.0</v>
      </c>
      <c r="L18" s="11">
        <v>5347.95</v>
      </c>
      <c r="M18" s="11">
        <v>3490.44</v>
      </c>
    </row>
    <row r="19" ht="15.75" customHeight="1">
      <c r="A19" s="5">
        <v>18.0</v>
      </c>
      <c r="B19" s="5" t="s">
        <v>12</v>
      </c>
      <c r="C19" s="5" t="s">
        <v>43</v>
      </c>
      <c r="D19" s="10" t="s">
        <v>44</v>
      </c>
      <c r="E19" s="10" t="s">
        <v>18</v>
      </c>
      <c r="F19" s="10">
        <v>0.0</v>
      </c>
      <c r="G19" s="10">
        <v>3.6</v>
      </c>
      <c r="H19" s="10">
        <v>5346.08</v>
      </c>
      <c r="I19" s="10">
        <v>9669.300749</v>
      </c>
      <c r="J19" s="10">
        <v>67.9</v>
      </c>
      <c r="K19" s="10">
        <v>78.9</v>
      </c>
      <c r="L19" s="11">
        <v>10921.79</v>
      </c>
      <c r="M19" s="11">
        <v>6421.66</v>
      </c>
    </row>
    <row r="20" ht="15.75" customHeight="1">
      <c r="A20" s="5">
        <v>19.0</v>
      </c>
      <c r="B20" s="5" t="s">
        <v>12</v>
      </c>
      <c r="C20" s="5" t="s">
        <v>16</v>
      </c>
      <c r="D20" s="10" t="s">
        <v>45</v>
      </c>
      <c r="E20" s="10" t="s">
        <v>18</v>
      </c>
      <c r="F20" s="10">
        <v>0.0</v>
      </c>
      <c r="G20" s="10">
        <v>0.0</v>
      </c>
      <c r="H20" s="10">
        <v>3949.35</v>
      </c>
      <c r="I20" s="10">
        <v>9574.0</v>
      </c>
      <c r="J20" s="10">
        <v>72.1</v>
      </c>
      <c r="K20" s="10">
        <v>95.5</v>
      </c>
      <c r="L20" s="11">
        <v>10377.02</v>
      </c>
      <c r="M20" s="11">
        <v>8125.75</v>
      </c>
    </row>
    <row r="21" ht="15.75" customHeight="1">
      <c r="A21" s="5">
        <v>20.0</v>
      </c>
      <c r="B21" s="5" t="s">
        <v>12</v>
      </c>
      <c r="C21" s="5" t="s">
        <v>46</v>
      </c>
      <c r="D21" s="10" t="s">
        <v>22</v>
      </c>
      <c r="E21" s="10" t="s">
        <v>18</v>
      </c>
      <c r="F21" s="10">
        <v>20.0</v>
      </c>
      <c r="G21" s="10">
        <v>0.0</v>
      </c>
      <c r="H21" s="10">
        <v>5144.14</v>
      </c>
      <c r="I21" s="10">
        <v>9304.057694</v>
      </c>
      <c r="J21" s="10">
        <v>50.0</v>
      </c>
      <c r="K21" s="10">
        <v>80.0</v>
      </c>
      <c r="L21" s="11">
        <v>7979.1</v>
      </c>
      <c r="M21" s="11">
        <v>11766.31</v>
      </c>
    </row>
    <row r="22" ht="15.75" customHeight="1">
      <c r="A22" s="5">
        <v>21.0</v>
      </c>
      <c r="B22" s="5" t="s">
        <v>12</v>
      </c>
      <c r="C22" s="5" t="s">
        <v>47</v>
      </c>
      <c r="D22" s="10" t="s">
        <v>48</v>
      </c>
      <c r="E22" s="10" t="s">
        <v>18</v>
      </c>
      <c r="F22" s="10">
        <v>3.5</v>
      </c>
      <c r="G22" s="10">
        <v>1.8</v>
      </c>
      <c r="H22" s="10">
        <v>4036.04</v>
      </c>
      <c r="I22" s="10">
        <v>9161.21</v>
      </c>
      <c r="J22" s="10">
        <v>85.7</v>
      </c>
      <c r="K22" s="10">
        <v>89.6</v>
      </c>
      <c r="L22" s="11">
        <v>9277.83</v>
      </c>
      <c r="M22" s="11">
        <v>8671.78</v>
      </c>
    </row>
    <row r="23" ht="15.75" customHeight="1">
      <c r="A23" s="5">
        <v>22.0</v>
      </c>
      <c r="B23" s="5" t="s">
        <v>12</v>
      </c>
      <c r="C23" s="5" t="s">
        <v>49</v>
      </c>
      <c r="D23" s="10" t="s">
        <v>26</v>
      </c>
      <c r="E23" s="10" t="s">
        <v>18</v>
      </c>
      <c r="F23" s="10">
        <v>0.0</v>
      </c>
      <c r="G23" s="10">
        <v>2.7</v>
      </c>
      <c r="H23" s="10">
        <v>4396.3</v>
      </c>
      <c r="I23" s="10">
        <v>8686.27</v>
      </c>
      <c r="J23" s="10">
        <v>86.3</v>
      </c>
      <c r="K23" s="10">
        <v>92.1</v>
      </c>
      <c r="L23" s="11">
        <v>12118.24</v>
      </c>
      <c r="M23" s="11">
        <v>8407.5</v>
      </c>
    </row>
    <row r="24" ht="15.75" customHeight="1">
      <c r="A24" s="5">
        <v>23.0</v>
      </c>
      <c r="B24" s="5" t="s">
        <v>12</v>
      </c>
      <c r="C24" s="5" t="s">
        <v>50</v>
      </c>
      <c r="D24" s="10" t="s">
        <v>26</v>
      </c>
      <c r="E24" s="10" t="s">
        <v>18</v>
      </c>
      <c r="F24" s="10">
        <v>0.0</v>
      </c>
      <c r="G24" s="10">
        <v>3.7</v>
      </c>
      <c r="H24" s="10">
        <v>4571.24</v>
      </c>
      <c r="I24" s="10">
        <v>8541.04</v>
      </c>
      <c r="J24" s="10">
        <v>70.7</v>
      </c>
      <c r="K24" s="10">
        <v>79.3</v>
      </c>
      <c r="L24" s="11">
        <v>10680.38</v>
      </c>
      <c r="M24" s="11">
        <v>9983.64</v>
      </c>
    </row>
    <row r="25" ht="15.75" customHeight="1">
      <c r="A25" s="5">
        <v>24.0</v>
      </c>
      <c r="B25" s="5" t="s">
        <v>12</v>
      </c>
      <c r="C25" s="11" t="s">
        <v>51</v>
      </c>
      <c r="D25" s="10" t="s">
        <v>52</v>
      </c>
      <c r="E25" s="10" t="s">
        <v>15</v>
      </c>
      <c r="F25" s="11">
        <v>0.0</v>
      </c>
      <c r="G25" s="10">
        <v>0.0</v>
      </c>
      <c r="H25" s="10">
        <v>4709.95</v>
      </c>
      <c r="I25" s="10">
        <v>8518.75076</v>
      </c>
      <c r="J25" s="10">
        <v>36.4</v>
      </c>
      <c r="K25" s="10">
        <v>100.0</v>
      </c>
      <c r="L25" s="11">
        <v>11391.05</v>
      </c>
      <c r="M25" s="11">
        <v>9457.77</v>
      </c>
    </row>
    <row r="26" ht="15.75" customHeight="1">
      <c r="A26" s="5">
        <v>25.0</v>
      </c>
      <c r="B26" s="5" t="s">
        <v>12</v>
      </c>
      <c r="C26" s="5" t="s">
        <v>53</v>
      </c>
      <c r="D26" s="10" t="s">
        <v>54</v>
      </c>
      <c r="E26" s="10" t="s">
        <v>18</v>
      </c>
      <c r="F26" s="10">
        <v>0.8</v>
      </c>
      <c r="G26" s="10">
        <v>1.6</v>
      </c>
      <c r="H26" s="10">
        <v>3558.13</v>
      </c>
      <c r="I26" s="10">
        <v>8484.56</v>
      </c>
      <c r="J26" s="10">
        <v>91.3</v>
      </c>
      <c r="K26" s="10">
        <v>98.3</v>
      </c>
      <c r="L26" s="11">
        <v>12057.67</v>
      </c>
      <c r="M26" s="11">
        <v>10236.5</v>
      </c>
    </row>
    <row r="27" ht="15.75" customHeight="1">
      <c r="A27" s="5">
        <v>26.0</v>
      </c>
      <c r="B27" s="5" t="s">
        <v>40</v>
      </c>
      <c r="C27" s="5" t="s">
        <v>53</v>
      </c>
      <c r="D27" s="10" t="s">
        <v>55</v>
      </c>
      <c r="E27" s="10" t="s">
        <v>18</v>
      </c>
      <c r="F27" s="10">
        <v>2.6</v>
      </c>
      <c r="G27" s="10">
        <v>0.0</v>
      </c>
      <c r="H27" s="10">
        <v>3598.78</v>
      </c>
      <c r="I27" s="10">
        <v>8413.64</v>
      </c>
      <c r="J27" s="10">
        <v>97.4</v>
      </c>
      <c r="K27" s="10">
        <v>94.6</v>
      </c>
      <c r="L27" s="11">
        <v>9713.07</v>
      </c>
      <c r="M27" s="11">
        <v>6140.19</v>
      </c>
    </row>
    <row r="28" ht="15.75" customHeight="1">
      <c r="A28" s="5">
        <v>27.0</v>
      </c>
      <c r="B28" s="5" t="s">
        <v>12</v>
      </c>
      <c r="C28" s="5" t="s">
        <v>53</v>
      </c>
      <c r="D28" s="10" t="s">
        <v>56</v>
      </c>
      <c r="E28" s="10" t="s">
        <v>18</v>
      </c>
      <c r="F28" s="10">
        <v>1.1</v>
      </c>
      <c r="G28" s="10">
        <v>1.1</v>
      </c>
      <c r="H28" s="10">
        <v>5278.37</v>
      </c>
      <c r="I28" s="10">
        <v>8301.47</v>
      </c>
      <c r="J28" s="10">
        <v>92.0</v>
      </c>
      <c r="K28" s="10">
        <v>97.5</v>
      </c>
      <c r="L28" s="11">
        <v>14037.86</v>
      </c>
      <c r="M28" s="11">
        <v>9232.57</v>
      </c>
    </row>
    <row r="29" ht="15.75" customHeight="1">
      <c r="A29" s="5">
        <v>28.0</v>
      </c>
      <c r="B29" s="5" t="s">
        <v>12</v>
      </c>
      <c r="C29" s="5" t="s">
        <v>57</v>
      </c>
      <c r="D29" s="10" t="s">
        <v>55</v>
      </c>
      <c r="E29" s="10" t="s">
        <v>18</v>
      </c>
      <c r="F29" s="10">
        <v>1.8</v>
      </c>
      <c r="G29" s="10">
        <v>2.4</v>
      </c>
      <c r="H29" s="10">
        <v>4028.58</v>
      </c>
      <c r="I29" s="10">
        <v>8257.57</v>
      </c>
      <c r="J29" s="10">
        <v>80.5</v>
      </c>
      <c r="K29" s="10">
        <v>97.1</v>
      </c>
      <c r="L29" s="11">
        <v>11635.33</v>
      </c>
      <c r="M29" s="11">
        <v>8711.35</v>
      </c>
    </row>
    <row r="30" ht="15.75" customHeight="1">
      <c r="A30" s="5">
        <v>29.0</v>
      </c>
      <c r="B30" s="5" t="s">
        <v>12</v>
      </c>
      <c r="C30" s="5" t="s">
        <v>58</v>
      </c>
      <c r="D30" s="10" t="s">
        <v>22</v>
      </c>
      <c r="E30" s="10" t="s">
        <v>15</v>
      </c>
      <c r="F30" s="10">
        <v>11.8</v>
      </c>
      <c r="G30" s="10">
        <v>5.9</v>
      </c>
      <c r="H30" s="10">
        <v>4524.0</v>
      </c>
      <c r="I30" s="10">
        <v>8182.428356</v>
      </c>
      <c r="J30" s="10">
        <v>23.5</v>
      </c>
      <c r="K30" s="10">
        <v>100.0</v>
      </c>
      <c r="L30" s="11">
        <v>6268.83</v>
      </c>
      <c r="M30" s="11">
        <v>5312.057857</v>
      </c>
    </row>
    <row r="31" ht="15.75" customHeight="1">
      <c r="A31" s="5">
        <v>30.0</v>
      </c>
      <c r="B31" s="5" t="s">
        <v>12</v>
      </c>
      <c r="C31" s="5" t="s">
        <v>57</v>
      </c>
      <c r="D31" s="10" t="s">
        <v>59</v>
      </c>
      <c r="E31" s="10" t="s">
        <v>18</v>
      </c>
      <c r="F31" s="10">
        <v>0.0</v>
      </c>
      <c r="G31" s="10">
        <v>1.2</v>
      </c>
      <c r="H31" s="10">
        <v>4212.17</v>
      </c>
      <c r="I31" s="10">
        <v>8148.88</v>
      </c>
      <c r="J31" s="10">
        <v>86.5</v>
      </c>
      <c r="K31" s="10">
        <v>95.0</v>
      </c>
      <c r="L31" s="11">
        <v>9841.14</v>
      </c>
      <c r="M31" s="11">
        <v>8844.46</v>
      </c>
    </row>
    <row r="32" ht="15.75" customHeight="1">
      <c r="A32" s="5">
        <v>31.0</v>
      </c>
      <c r="B32" s="5" t="s">
        <v>12</v>
      </c>
      <c r="C32" s="5" t="s">
        <v>60</v>
      </c>
      <c r="D32" s="10" t="s">
        <v>26</v>
      </c>
      <c r="E32" s="10" t="s">
        <v>18</v>
      </c>
      <c r="F32" s="10">
        <v>0.0</v>
      </c>
      <c r="G32" s="10">
        <v>2.7</v>
      </c>
      <c r="H32" s="10">
        <v>4143.57</v>
      </c>
      <c r="I32" s="10">
        <v>8119.19</v>
      </c>
      <c r="J32" s="10">
        <v>76.0</v>
      </c>
      <c r="K32" s="10">
        <v>98.2</v>
      </c>
      <c r="L32" s="11">
        <v>7241.51</v>
      </c>
      <c r="M32" s="11">
        <v>8611.22</v>
      </c>
    </row>
    <row r="33" ht="15.75" customHeight="1">
      <c r="A33" s="5">
        <v>32.0</v>
      </c>
      <c r="B33" s="5" t="s">
        <v>12</v>
      </c>
      <c r="C33" s="5" t="s">
        <v>57</v>
      </c>
      <c r="D33" s="10" t="s">
        <v>59</v>
      </c>
      <c r="E33" s="10" t="s">
        <v>18</v>
      </c>
      <c r="F33" s="10">
        <v>9.1</v>
      </c>
      <c r="G33" s="10">
        <v>4.5</v>
      </c>
      <c r="H33" s="10">
        <v>4477.39</v>
      </c>
      <c r="I33" s="10">
        <v>8098.126193</v>
      </c>
      <c r="J33" s="10">
        <v>50.0</v>
      </c>
      <c r="K33" s="10">
        <v>90.9</v>
      </c>
      <c r="L33" s="11">
        <v>10516.98</v>
      </c>
      <c r="M33" s="11">
        <v>6983.9</v>
      </c>
    </row>
    <row r="34" ht="15.75" customHeight="1">
      <c r="A34" s="5">
        <v>33.0</v>
      </c>
      <c r="B34" s="5" t="s">
        <v>12</v>
      </c>
      <c r="C34" s="5" t="s">
        <v>61</v>
      </c>
      <c r="D34" s="10" t="s">
        <v>62</v>
      </c>
      <c r="E34" s="10" t="s">
        <v>18</v>
      </c>
      <c r="F34" s="10">
        <v>23.1</v>
      </c>
      <c r="G34" s="10">
        <v>7.7</v>
      </c>
      <c r="H34" s="10">
        <v>4452.22</v>
      </c>
      <c r="I34" s="10">
        <v>8052.60194</v>
      </c>
      <c r="J34" s="10">
        <v>46.2</v>
      </c>
      <c r="K34" s="10">
        <v>66.7</v>
      </c>
      <c r="L34" s="11">
        <v>7079.65</v>
      </c>
      <c r="M34" s="11">
        <v>5289.76</v>
      </c>
    </row>
    <row r="35" ht="15.75" customHeight="1">
      <c r="A35" s="5">
        <v>34.0</v>
      </c>
      <c r="B35" s="5" t="s">
        <v>12</v>
      </c>
      <c r="C35" s="5" t="s">
        <v>63</v>
      </c>
      <c r="D35" s="10" t="s">
        <v>64</v>
      </c>
      <c r="E35" s="10" t="s">
        <v>18</v>
      </c>
      <c r="F35" s="10">
        <v>8.6</v>
      </c>
      <c r="G35" s="10">
        <v>0.0</v>
      </c>
      <c r="H35" s="10">
        <v>3991.0</v>
      </c>
      <c r="I35" s="10">
        <v>7870.55</v>
      </c>
      <c r="J35" s="10">
        <v>72.4</v>
      </c>
      <c r="K35" s="10">
        <v>92.9</v>
      </c>
      <c r="L35" s="11">
        <v>12148.02</v>
      </c>
      <c r="M35" s="11">
        <v>7520.47</v>
      </c>
    </row>
    <row r="36" ht="15.75" customHeight="1">
      <c r="A36" s="5">
        <v>35.0</v>
      </c>
      <c r="B36" s="5" t="s">
        <v>12</v>
      </c>
      <c r="C36" s="5" t="s">
        <v>65</v>
      </c>
      <c r="D36" s="10" t="s">
        <v>22</v>
      </c>
      <c r="E36" s="10" t="s">
        <v>15</v>
      </c>
      <c r="F36" s="10">
        <v>8.2</v>
      </c>
      <c r="G36" s="10">
        <v>6.6</v>
      </c>
      <c r="H36" s="10">
        <v>4101.69</v>
      </c>
      <c r="I36" s="10">
        <v>7870.19</v>
      </c>
      <c r="J36" s="10">
        <v>19.7</v>
      </c>
      <c r="K36" s="10">
        <v>0.0</v>
      </c>
      <c r="L36" s="11">
        <v>8254.17</v>
      </c>
      <c r="M36" s="11">
        <v>8129.59</v>
      </c>
    </row>
    <row r="37" ht="15.75" customHeight="1">
      <c r="A37" s="5">
        <v>36.0</v>
      </c>
      <c r="B37" s="5" t="s">
        <v>37</v>
      </c>
      <c r="C37" s="5" t="s">
        <v>38</v>
      </c>
      <c r="D37" s="10" t="s">
        <v>39</v>
      </c>
      <c r="E37" s="10" t="s">
        <v>18</v>
      </c>
      <c r="F37" s="10">
        <v>0.0</v>
      </c>
      <c r="G37" s="10">
        <v>3.4</v>
      </c>
      <c r="H37" s="10">
        <v>4336.22</v>
      </c>
      <c r="I37" s="10">
        <v>7842.796085</v>
      </c>
      <c r="J37" s="10">
        <v>89.8</v>
      </c>
      <c r="K37" s="10">
        <v>83.0</v>
      </c>
      <c r="L37" s="11">
        <v>6444.28</v>
      </c>
      <c r="M37" s="11">
        <v>7115.02</v>
      </c>
    </row>
    <row r="38" ht="15.75" customHeight="1">
      <c r="A38" s="5">
        <v>37.0</v>
      </c>
      <c r="B38" s="5" t="s">
        <v>12</v>
      </c>
      <c r="C38" s="5" t="s">
        <v>66</v>
      </c>
      <c r="D38" s="10" t="s">
        <v>67</v>
      </c>
      <c r="E38" s="10" t="s">
        <v>15</v>
      </c>
      <c r="F38" s="10">
        <v>27.3</v>
      </c>
      <c r="G38" s="10">
        <v>6.8</v>
      </c>
      <c r="H38" s="10">
        <v>4291.0</v>
      </c>
      <c r="I38" s="10">
        <v>7761.007975</v>
      </c>
      <c r="J38" s="10">
        <v>25.0</v>
      </c>
      <c r="K38" s="10">
        <v>81.8</v>
      </c>
      <c r="L38" s="11">
        <v>5829.34</v>
      </c>
      <c r="M38" s="11">
        <v>5540.3</v>
      </c>
    </row>
    <row r="39" ht="15.75" customHeight="1">
      <c r="A39" s="5">
        <v>38.0</v>
      </c>
      <c r="B39" s="5" t="s">
        <v>12</v>
      </c>
      <c r="C39" s="5" t="s">
        <v>29</v>
      </c>
      <c r="D39" s="10" t="s">
        <v>17</v>
      </c>
      <c r="E39" s="10" t="s">
        <v>18</v>
      </c>
      <c r="F39" s="10">
        <v>9.1</v>
      </c>
      <c r="G39" s="10">
        <v>6.5</v>
      </c>
      <c r="H39" s="10">
        <v>4284.91</v>
      </c>
      <c r="I39" s="10">
        <v>7749.993167</v>
      </c>
      <c r="J39" s="10">
        <v>85.7</v>
      </c>
      <c r="K39" s="10">
        <v>97.0</v>
      </c>
      <c r="L39" s="11">
        <v>8605.38</v>
      </c>
      <c r="M39" s="11">
        <v>6417.5</v>
      </c>
    </row>
    <row r="40" ht="15.75" customHeight="1">
      <c r="A40" s="5">
        <v>39.0</v>
      </c>
      <c r="B40" s="5" t="s">
        <v>68</v>
      </c>
      <c r="C40" s="11" t="s">
        <v>49</v>
      </c>
      <c r="D40" s="10" t="s">
        <v>26</v>
      </c>
      <c r="E40" s="10" t="s">
        <v>18</v>
      </c>
      <c r="F40" s="10">
        <v>0.0</v>
      </c>
      <c r="G40" s="10">
        <v>5.6</v>
      </c>
      <c r="H40" s="10">
        <v>2607.73</v>
      </c>
      <c r="I40" s="10">
        <v>7696.9</v>
      </c>
      <c r="J40" s="10">
        <v>88.9</v>
      </c>
      <c r="K40" s="10">
        <v>93.8</v>
      </c>
      <c r="L40" s="11">
        <v>10090.19</v>
      </c>
      <c r="M40" s="11">
        <v>8060.12</v>
      </c>
    </row>
    <row r="41" ht="15.75" customHeight="1">
      <c r="A41" s="5">
        <v>40.0</v>
      </c>
      <c r="B41" s="5" t="s">
        <v>12</v>
      </c>
      <c r="C41" s="5" t="s">
        <v>21</v>
      </c>
      <c r="D41" s="10" t="s">
        <v>69</v>
      </c>
      <c r="E41" s="10" t="s">
        <v>15</v>
      </c>
      <c r="F41" s="10">
        <v>1.8</v>
      </c>
      <c r="G41" s="10">
        <v>1.8</v>
      </c>
      <c r="H41" s="10">
        <v>4875.78</v>
      </c>
      <c r="I41" s="10">
        <v>7657.96</v>
      </c>
      <c r="J41" s="10">
        <v>12.7</v>
      </c>
      <c r="K41" s="10">
        <v>57.1</v>
      </c>
      <c r="L41" s="11">
        <v>9606.45</v>
      </c>
      <c r="M41" s="11">
        <v>9215.2</v>
      </c>
    </row>
    <row r="42" ht="15.75" customHeight="1">
      <c r="A42" s="5">
        <v>41.0</v>
      </c>
      <c r="B42" s="5" t="s">
        <v>70</v>
      </c>
      <c r="C42" s="5" t="s">
        <v>53</v>
      </c>
      <c r="D42" s="10" t="s">
        <v>71</v>
      </c>
      <c r="E42" s="10" t="s">
        <v>18</v>
      </c>
      <c r="F42" s="10">
        <v>2.3</v>
      </c>
      <c r="G42" s="10">
        <v>2.3</v>
      </c>
      <c r="H42" s="10">
        <v>4114.97</v>
      </c>
      <c r="I42" s="10">
        <v>7635.63</v>
      </c>
      <c r="J42" s="10">
        <v>84.9</v>
      </c>
      <c r="K42" s="10">
        <v>93.2</v>
      </c>
      <c r="L42" s="11">
        <v>8485.5</v>
      </c>
      <c r="M42" s="11">
        <v>7734.93</v>
      </c>
    </row>
    <row r="43" ht="15.75" customHeight="1">
      <c r="A43" s="5">
        <v>42.0</v>
      </c>
      <c r="B43" s="5" t="s">
        <v>12</v>
      </c>
      <c r="C43" s="5" t="s">
        <v>72</v>
      </c>
      <c r="D43" s="10" t="s">
        <v>73</v>
      </c>
      <c r="E43" s="10" t="s">
        <v>18</v>
      </c>
      <c r="F43" s="10">
        <v>9.3</v>
      </c>
      <c r="G43" s="10">
        <v>4.7</v>
      </c>
      <c r="H43" s="10">
        <v>3100.0</v>
      </c>
      <c r="I43" s="10">
        <v>7553.69</v>
      </c>
      <c r="J43" s="10">
        <v>62.8</v>
      </c>
      <c r="K43" s="10">
        <v>74.1</v>
      </c>
      <c r="L43" s="11">
        <v>4803.48</v>
      </c>
      <c r="M43" s="11">
        <v>5751.71</v>
      </c>
    </row>
    <row r="44" ht="15.75" customHeight="1">
      <c r="A44" s="5">
        <v>43.0</v>
      </c>
      <c r="B44" s="5" t="s">
        <v>12</v>
      </c>
      <c r="C44" s="5" t="s">
        <v>21</v>
      </c>
      <c r="D44" s="10" t="s">
        <v>22</v>
      </c>
      <c r="E44" s="10" t="s">
        <v>18</v>
      </c>
      <c r="F44" s="10">
        <v>2.4</v>
      </c>
      <c r="G44" s="10">
        <v>0.0</v>
      </c>
      <c r="H44" s="10">
        <v>4106.8</v>
      </c>
      <c r="I44" s="10">
        <v>7427.850746</v>
      </c>
      <c r="J44" s="10">
        <v>38.1</v>
      </c>
      <c r="K44" s="10">
        <v>75.0</v>
      </c>
      <c r="L44" s="11">
        <v>9836.89</v>
      </c>
      <c r="M44" s="11">
        <v>6549.42</v>
      </c>
    </row>
    <row r="45" ht="15.75" customHeight="1">
      <c r="A45" s="5">
        <v>44.0</v>
      </c>
      <c r="B45" s="5" t="s">
        <v>12</v>
      </c>
      <c r="C45" s="5" t="s">
        <v>74</v>
      </c>
      <c r="D45" s="10" t="s">
        <v>75</v>
      </c>
      <c r="E45" s="10" t="s">
        <v>18</v>
      </c>
      <c r="F45" s="10">
        <v>4.2</v>
      </c>
      <c r="G45" s="10">
        <v>8.3</v>
      </c>
      <c r="H45" s="10">
        <v>3779.17</v>
      </c>
      <c r="I45" s="10">
        <v>7360.92</v>
      </c>
      <c r="J45" s="10">
        <v>70.8</v>
      </c>
      <c r="K45" s="10">
        <v>41.2</v>
      </c>
      <c r="L45" s="11">
        <v>6668.28</v>
      </c>
      <c r="M45" s="11">
        <v>5731.38</v>
      </c>
    </row>
    <row r="46" ht="15.75" customHeight="1">
      <c r="A46" s="5">
        <v>45.0</v>
      </c>
      <c r="B46" s="5" t="s">
        <v>70</v>
      </c>
      <c r="C46" s="5" t="s">
        <v>53</v>
      </c>
      <c r="D46" s="10" t="s">
        <v>76</v>
      </c>
      <c r="E46" s="10" t="s">
        <v>18</v>
      </c>
      <c r="F46" s="10">
        <v>3.3</v>
      </c>
      <c r="G46" s="10">
        <v>3.3</v>
      </c>
      <c r="H46" s="10">
        <v>3997.66</v>
      </c>
      <c r="I46" s="10">
        <v>7300.0</v>
      </c>
      <c r="J46" s="10">
        <v>93.3</v>
      </c>
      <c r="K46" s="10">
        <v>94.6</v>
      </c>
      <c r="L46" s="11">
        <v>15959.12</v>
      </c>
      <c r="M46" s="11">
        <v>8518.15</v>
      </c>
    </row>
    <row r="47" ht="15.75" customHeight="1">
      <c r="A47" s="5">
        <v>46.0</v>
      </c>
      <c r="B47" s="5" t="s">
        <v>12</v>
      </c>
      <c r="C47" s="5" t="s">
        <v>57</v>
      </c>
      <c r="D47" s="10" t="s">
        <v>77</v>
      </c>
      <c r="E47" s="10" t="s">
        <v>18</v>
      </c>
      <c r="F47" s="10">
        <v>0.0</v>
      </c>
      <c r="G47" s="10">
        <v>0.0</v>
      </c>
      <c r="H47" s="10">
        <v>3123.91</v>
      </c>
      <c r="I47" s="10">
        <v>7263.09</v>
      </c>
      <c r="J47" s="10">
        <v>88.5</v>
      </c>
      <c r="K47" s="10">
        <v>98.1</v>
      </c>
      <c r="L47" s="11">
        <v>8006.3</v>
      </c>
      <c r="M47" s="11">
        <v>7972.54</v>
      </c>
    </row>
    <row r="48" ht="15.75" customHeight="1">
      <c r="A48" s="5">
        <v>47.0</v>
      </c>
      <c r="B48" s="5" t="s">
        <v>78</v>
      </c>
      <c r="C48" s="11" t="s">
        <v>79</v>
      </c>
      <c r="D48" s="10" t="s">
        <v>55</v>
      </c>
      <c r="E48" s="10" t="s">
        <v>15</v>
      </c>
      <c r="F48" s="10">
        <v>10.8</v>
      </c>
      <c r="G48" s="10">
        <v>2.7</v>
      </c>
      <c r="H48" s="10">
        <v>4003.45</v>
      </c>
      <c r="I48" s="10">
        <v>7240.924581</v>
      </c>
      <c r="J48" s="10">
        <v>24.3</v>
      </c>
      <c r="K48" s="10">
        <v>77.8</v>
      </c>
      <c r="L48" s="11">
        <v>7340.01</v>
      </c>
      <c r="M48" s="11">
        <v>4169.87</v>
      </c>
    </row>
    <row r="49" ht="15.75" customHeight="1">
      <c r="A49" s="5">
        <v>48.0</v>
      </c>
      <c r="B49" s="5" t="s">
        <v>12</v>
      </c>
      <c r="C49" s="5" t="s">
        <v>80</v>
      </c>
      <c r="D49" s="10" t="s">
        <v>76</v>
      </c>
      <c r="E49" s="10" t="s">
        <v>18</v>
      </c>
      <c r="F49" s="10">
        <v>8.3</v>
      </c>
      <c r="G49" s="10">
        <v>0.0</v>
      </c>
      <c r="H49" s="10">
        <v>4086.38</v>
      </c>
      <c r="I49" s="10">
        <v>7238.31</v>
      </c>
      <c r="J49" s="10">
        <v>75.0</v>
      </c>
      <c r="K49" s="10">
        <v>100.0</v>
      </c>
      <c r="L49" s="11">
        <v>4394.9</v>
      </c>
      <c r="M49" s="11">
        <v>6598.32</v>
      </c>
    </row>
    <row r="50" ht="15.75" customHeight="1">
      <c r="A50" s="5">
        <v>49.0</v>
      </c>
      <c r="B50" s="5" t="s">
        <v>12</v>
      </c>
      <c r="C50" s="5" t="s">
        <v>81</v>
      </c>
      <c r="D50" s="10" t="s">
        <v>82</v>
      </c>
      <c r="E50" s="10" t="s">
        <v>18</v>
      </c>
      <c r="F50" s="10">
        <v>25.4</v>
      </c>
      <c r="G50" s="10">
        <v>12.7</v>
      </c>
      <c r="H50" s="10">
        <v>3970.11</v>
      </c>
      <c r="I50" s="10">
        <v>7180.623484</v>
      </c>
      <c r="J50" s="10">
        <v>22.6</v>
      </c>
      <c r="K50" s="10">
        <v>28.6</v>
      </c>
      <c r="L50" s="11">
        <v>5294.54</v>
      </c>
      <c r="M50" s="11">
        <v>4083.26</v>
      </c>
    </row>
    <row r="51" ht="15.75" customHeight="1">
      <c r="A51" s="5">
        <v>50.0</v>
      </c>
      <c r="B51" s="5" t="s">
        <v>12</v>
      </c>
      <c r="C51" s="5" t="s">
        <v>83</v>
      </c>
      <c r="D51" s="10" t="s">
        <v>84</v>
      </c>
      <c r="E51" s="10" t="s">
        <v>15</v>
      </c>
      <c r="F51" s="10">
        <v>15.4</v>
      </c>
      <c r="G51" s="10">
        <v>7.7</v>
      </c>
      <c r="H51" s="10">
        <v>3963.9</v>
      </c>
      <c r="I51" s="10">
        <v>7169.391636</v>
      </c>
      <c r="J51" s="10">
        <v>61.5</v>
      </c>
      <c r="K51" s="10">
        <v>68.8</v>
      </c>
      <c r="L51" s="11">
        <v>6255.09</v>
      </c>
      <c r="M51" s="11">
        <v>2425.0</v>
      </c>
    </row>
    <row r="52" ht="15.75" customHeight="1">
      <c r="A52" s="5">
        <v>51.0</v>
      </c>
      <c r="B52" s="5" t="s">
        <v>12</v>
      </c>
      <c r="C52" s="5" t="s">
        <v>13</v>
      </c>
      <c r="D52" s="10" t="s">
        <v>14</v>
      </c>
      <c r="E52" s="10" t="s">
        <v>18</v>
      </c>
      <c r="F52" s="10">
        <v>21.1</v>
      </c>
      <c r="G52" s="10">
        <v>15.8</v>
      </c>
      <c r="H52" s="10">
        <v>3956.19</v>
      </c>
      <c r="I52" s="10">
        <v>7155.446781</v>
      </c>
      <c r="J52" s="10">
        <v>26.3</v>
      </c>
      <c r="K52" s="10">
        <v>20.0</v>
      </c>
      <c r="L52" s="11">
        <v>8050.0</v>
      </c>
      <c r="M52" s="11">
        <v>5475.22</v>
      </c>
    </row>
    <row r="53" ht="15.75" customHeight="1">
      <c r="A53" s="5">
        <v>52.0</v>
      </c>
      <c r="B53" s="5" t="s">
        <v>12</v>
      </c>
      <c r="C53" s="5" t="s">
        <v>29</v>
      </c>
      <c r="D53" s="10" t="s">
        <v>22</v>
      </c>
      <c r="E53" s="10" t="s">
        <v>18</v>
      </c>
      <c r="F53" s="10">
        <v>1.1</v>
      </c>
      <c r="G53" s="10">
        <v>2.2</v>
      </c>
      <c r="H53" s="10">
        <v>3232.9</v>
      </c>
      <c r="I53" s="10">
        <v>7128.35</v>
      </c>
      <c r="J53" s="10">
        <v>84.6</v>
      </c>
      <c r="K53" s="10">
        <v>96.1</v>
      </c>
      <c r="L53" s="11">
        <v>10503.23</v>
      </c>
      <c r="M53" s="11">
        <v>7238.19</v>
      </c>
    </row>
    <row r="54" ht="15.75" customHeight="1">
      <c r="A54" s="5">
        <v>53.0</v>
      </c>
      <c r="B54" s="5" t="s">
        <v>12</v>
      </c>
      <c r="C54" s="5" t="s">
        <v>85</v>
      </c>
      <c r="D54" s="10" t="s">
        <v>17</v>
      </c>
      <c r="E54" s="10" t="s">
        <v>18</v>
      </c>
      <c r="F54" s="10">
        <v>25.0</v>
      </c>
      <c r="G54" s="10">
        <v>0.0</v>
      </c>
      <c r="H54" s="10">
        <v>3815.04</v>
      </c>
      <c r="I54" s="10">
        <v>6900.152846</v>
      </c>
      <c r="J54" s="10">
        <v>75.0</v>
      </c>
      <c r="K54" s="10">
        <v>80.0</v>
      </c>
      <c r="L54" s="11">
        <v>7152.08</v>
      </c>
      <c r="M54" s="11">
        <v>5336.48</v>
      </c>
    </row>
    <row r="55" ht="15.75" customHeight="1">
      <c r="A55" s="5">
        <v>54.0</v>
      </c>
      <c r="B55" s="5" t="s">
        <v>40</v>
      </c>
      <c r="C55" s="11" t="s">
        <v>86</v>
      </c>
      <c r="D55" s="10" t="s">
        <v>87</v>
      </c>
      <c r="E55" s="10" t="s">
        <v>18</v>
      </c>
      <c r="F55" s="10">
        <v>2.3</v>
      </c>
      <c r="G55" s="10">
        <v>2.3</v>
      </c>
      <c r="H55" s="10">
        <v>3940.84</v>
      </c>
      <c r="I55" s="10">
        <v>6759.26</v>
      </c>
      <c r="J55" s="10">
        <v>93.0</v>
      </c>
      <c r="K55" s="10">
        <v>67.5</v>
      </c>
      <c r="L55" s="11">
        <v>12032.15</v>
      </c>
      <c r="M55" s="11">
        <v>8586.57</v>
      </c>
    </row>
    <row r="56" ht="15.75" customHeight="1">
      <c r="A56" s="5">
        <v>55.0</v>
      </c>
      <c r="B56" s="5" t="s">
        <v>12</v>
      </c>
      <c r="C56" s="5" t="s">
        <v>80</v>
      </c>
      <c r="D56" s="10" t="s">
        <v>88</v>
      </c>
      <c r="E56" s="10" t="s">
        <v>18</v>
      </c>
      <c r="F56" s="10">
        <v>12.9</v>
      </c>
      <c r="G56" s="10">
        <v>12.9</v>
      </c>
      <c r="H56" s="10">
        <v>2737.62</v>
      </c>
      <c r="I56" s="10">
        <v>6757.5</v>
      </c>
      <c r="J56" s="10">
        <v>61.3</v>
      </c>
      <c r="K56" s="10">
        <v>84.2</v>
      </c>
      <c r="L56" s="11">
        <v>7057.94</v>
      </c>
      <c r="M56" s="11">
        <v>4747.72</v>
      </c>
    </row>
    <row r="57" ht="15.75" customHeight="1">
      <c r="A57" s="5">
        <v>56.0</v>
      </c>
      <c r="B57" s="5" t="s">
        <v>12</v>
      </c>
      <c r="C57" s="5" t="s">
        <v>30</v>
      </c>
      <c r="D57" s="10" t="s">
        <v>31</v>
      </c>
      <c r="E57" s="10" t="s">
        <v>18</v>
      </c>
      <c r="F57" s="10">
        <v>4.2</v>
      </c>
      <c r="G57" s="10">
        <v>4.2</v>
      </c>
      <c r="H57" s="10">
        <v>4133.91</v>
      </c>
      <c r="I57" s="10">
        <v>6702.52</v>
      </c>
      <c r="J57" s="10">
        <v>75.0</v>
      </c>
      <c r="K57" s="10">
        <v>94.4</v>
      </c>
      <c r="L57" s="11">
        <v>7700.17</v>
      </c>
      <c r="M57" s="11">
        <v>7103.75</v>
      </c>
    </row>
    <row r="58" ht="15.75" customHeight="1">
      <c r="A58" s="5">
        <v>57.0</v>
      </c>
      <c r="B58" s="5" t="s">
        <v>12</v>
      </c>
      <c r="C58" s="5" t="s">
        <v>83</v>
      </c>
      <c r="D58" s="10" t="s">
        <v>89</v>
      </c>
      <c r="E58" s="10" t="s">
        <v>15</v>
      </c>
      <c r="F58" s="10">
        <v>12.0</v>
      </c>
      <c r="G58" s="10">
        <v>4.0</v>
      </c>
      <c r="H58" s="10">
        <v>3657.9</v>
      </c>
      <c r="I58" s="10">
        <v>6615.938259</v>
      </c>
      <c r="J58" s="10">
        <v>40.0</v>
      </c>
      <c r="K58" s="10">
        <v>80.0</v>
      </c>
      <c r="L58" s="11">
        <v>4591.76</v>
      </c>
      <c r="M58" s="11">
        <v>4989.2</v>
      </c>
    </row>
    <row r="59" ht="15.75" customHeight="1">
      <c r="A59" s="5">
        <v>58.0</v>
      </c>
      <c r="B59" s="5" t="s">
        <v>70</v>
      </c>
      <c r="C59" s="11" t="s">
        <v>53</v>
      </c>
      <c r="D59" s="10" t="s">
        <v>90</v>
      </c>
      <c r="E59" s="10" t="s">
        <v>18</v>
      </c>
      <c r="F59" s="10">
        <v>0.0</v>
      </c>
      <c r="G59" s="10">
        <v>0.0</v>
      </c>
      <c r="H59" s="10">
        <v>3619.97</v>
      </c>
      <c r="I59" s="10">
        <v>6547.335362</v>
      </c>
      <c r="J59" s="10">
        <v>100.0</v>
      </c>
      <c r="K59" s="10">
        <v>96.3</v>
      </c>
      <c r="L59" s="11">
        <v>8572.53</v>
      </c>
      <c r="M59" s="11">
        <v>10280.14</v>
      </c>
    </row>
    <row r="60" ht="15.75" customHeight="1">
      <c r="A60" s="5">
        <v>59.0</v>
      </c>
      <c r="B60" s="5" t="s">
        <v>12</v>
      </c>
      <c r="C60" s="5" t="s">
        <v>60</v>
      </c>
      <c r="D60" s="10" t="s">
        <v>26</v>
      </c>
      <c r="E60" s="10" t="s">
        <v>15</v>
      </c>
      <c r="F60" s="10">
        <v>12.0</v>
      </c>
      <c r="G60" s="10">
        <v>0.0</v>
      </c>
      <c r="H60" s="10">
        <v>4897.82</v>
      </c>
      <c r="I60" s="10">
        <v>6495.83</v>
      </c>
      <c r="J60" s="10">
        <v>44.0</v>
      </c>
      <c r="K60" s="10">
        <v>100.0</v>
      </c>
      <c r="L60" s="11">
        <v>7486.24</v>
      </c>
      <c r="M60" s="11">
        <v>8930.0</v>
      </c>
    </row>
    <row r="61" ht="15.75" customHeight="1">
      <c r="A61" s="5">
        <v>60.0</v>
      </c>
      <c r="B61" s="5" t="s">
        <v>40</v>
      </c>
      <c r="C61" s="5" t="s">
        <v>63</v>
      </c>
      <c r="D61" s="10" t="s">
        <v>64</v>
      </c>
      <c r="E61" s="10" t="s">
        <v>18</v>
      </c>
      <c r="F61" s="10">
        <v>5.5</v>
      </c>
      <c r="G61" s="10">
        <v>4.1</v>
      </c>
      <c r="H61" s="10">
        <v>3481.19</v>
      </c>
      <c r="I61" s="10">
        <v>6386.97</v>
      </c>
      <c r="J61" s="10">
        <v>98.6</v>
      </c>
      <c r="K61" s="10">
        <v>86.1</v>
      </c>
      <c r="L61" s="11">
        <v>6667.64</v>
      </c>
      <c r="M61" s="11">
        <v>7035.97</v>
      </c>
    </row>
    <row r="62" ht="15.75" customHeight="1">
      <c r="A62" s="5">
        <v>61.0</v>
      </c>
      <c r="B62" s="5" t="s">
        <v>12</v>
      </c>
      <c r="C62" s="5" t="s">
        <v>91</v>
      </c>
      <c r="D62" s="10" t="s">
        <v>92</v>
      </c>
      <c r="E62" s="10" t="s">
        <v>15</v>
      </c>
      <c r="F62" s="10">
        <v>15.4</v>
      </c>
      <c r="G62" s="10">
        <v>3.8</v>
      </c>
      <c r="H62" s="10">
        <v>3500.0</v>
      </c>
      <c r="I62" s="10">
        <v>6330.349082</v>
      </c>
      <c r="J62" s="10">
        <v>30.8</v>
      </c>
      <c r="K62" s="10">
        <v>87.5</v>
      </c>
      <c r="L62" s="11">
        <v>5113.71</v>
      </c>
      <c r="M62" s="11">
        <v>7058.89</v>
      </c>
    </row>
    <row r="63" ht="15.75" customHeight="1">
      <c r="A63" s="5">
        <v>62.0</v>
      </c>
      <c r="B63" s="5" t="s">
        <v>12</v>
      </c>
      <c r="C63" s="5" t="s">
        <v>33</v>
      </c>
      <c r="D63" s="10" t="s">
        <v>93</v>
      </c>
      <c r="E63" s="10" t="s">
        <v>18</v>
      </c>
      <c r="F63" s="10">
        <v>9.3</v>
      </c>
      <c r="G63" s="10">
        <v>2.4</v>
      </c>
      <c r="H63" s="10">
        <v>3422.24</v>
      </c>
      <c r="I63" s="10">
        <v>6189.706812</v>
      </c>
      <c r="J63" s="10">
        <v>79.1</v>
      </c>
      <c r="K63" s="10">
        <v>94.1</v>
      </c>
      <c r="L63" s="11">
        <v>12818.17</v>
      </c>
      <c r="M63" s="11">
        <v>9977.6</v>
      </c>
    </row>
    <row r="64" ht="15.75" customHeight="1">
      <c r="A64" s="5">
        <v>63.0</v>
      </c>
      <c r="B64" s="5" t="s">
        <v>12</v>
      </c>
      <c r="C64" s="5" t="s">
        <v>94</v>
      </c>
      <c r="D64" s="10" t="s">
        <v>95</v>
      </c>
      <c r="E64" s="10" t="s">
        <v>18</v>
      </c>
      <c r="F64" s="10">
        <v>13.5</v>
      </c>
      <c r="G64" s="10">
        <v>0.0</v>
      </c>
      <c r="H64" s="10">
        <v>3411.38</v>
      </c>
      <c r="I64" s="10">
        <v>6170.064643</v>
      </c>
      <c r="J64" s="10">
        <v>81.1</v>
      </c>
      <c r="K64" s="10">
        <v>100.0</v>
      </c>
      <c r="L64" s="11">
        <v>6716.14</v>
      </c>
      <c r="M64" s="11">
        <v>5823.54</v>
      </c>
    </row>
    <row r="65" ht="15.75" customHeight="1">
      <c r="A65" s="5">
        <v>64.0</v>
      </c>
      <c r="B65" s="5" t="s">
        <v>40</v>
      </c>
      <c r="C65" s="5" t="s">
        <v>96</v>
      </c>
      <c r="D65" s="10" t="s">
        <v>97</v>
      </c>
      <c r="E65" s="10" t="s">
        <v>18</v>
      </c>
      <c r="F65" s="10">
        <v>1.7</v>
      </c>
      <c r="G65" s="10">
        <v>5.2</v>
      </c>
      <c r="H65" s="10">
        <v>2627.51</v>
      </c>
      <c r="I65" s="10">
        <v>6169.0</v>
      </c>
      <c r="J65" s="10">
        <v>89.5</v>
      </c>
      <c r="K65" s="10">
        <v>82.4</v>
      </c>
      <c r="L65" s="11">
        <v>7030.37</v>
      </c>
      <c r="M65" s="11">
        <v>5897.38</v>
      </c>
    </row>
    <row r="66" ht="15.75" customHeight="1">
      <c r="A66" s="5">
        <v>65.0</v>
      </c>
      <c r="B66" s="5" t="s">
        <v>12</v>
      </c>
      <c r="C66" s="5" t="s">
        <v>30</v>
      </c>
      <c r="D66" s="10" t="s">
        <v>98</v>
      </c>
      <c r="E66" s="10" t="s">
        <v>18</v>
      </c>
      <c r="F66" s="10">
        <v>3.9</v>
      </c>
      <c r="G66" s="10">
        <v>1.6</v>
      </c>
      <c r="H66" s="10">
        <v>3753.05</v>
      </c>
      <c r="I66" s="10">
        <v>6052.16</v>
      </c>
      <c r="J66" s="10">
        <v>79.5</v>
      </c>
      <c r="K66" s="10">
        <v>96.0</v>
      </c>
      <c r="L66" s="11">
        <v>10008.88</v>
      </c>
      <c r="M66" s="11">
        <v>8183.05</v>
      </c>
    </row>
    <row r="67" ht="15.75" customHeight="1">
      <c r="A67" s="5">
        <v>66.0</v>
      </c>
      <c r="B67" s="5" t="s">
        <v>12</v>
      </c>
      <c r="C67" s="5" t="s">
        <v>61</v>
      </c>
      <c r="D67" s="10" t="s">
        <v>62</v>
      </c>
      <c r="E67" s="10" t="s">
        <v>18</v>
      </c>
      <c r="F67" s="10">
        <v>10.1</v>
      </c>
      <c r="G67" s="10">
        <v>5.1</v>
      </c>
      <c r="H67" s="10">
        <v>2970.79</v>
      </c>
      <c r="I67" s="10">
        <v>5957.36</v>
      </c>
      <c r="J67" s="10">
        <v>39.2</v>
      </c>
      <c r="K67" s="10">
        <v>90.3</v>
      </c>
      <c r="L67" s="11">
        <v>7330.3</v>
      </c>
      <c r="M67" s="11">
        <v>6058.51</v>
      </c>
    </row>
    <row r="68" ht="15.75" customHeight="1">
      <c r="A68" s="5">
        <v>67.0</v>
      </c>
      <c r="B68" s="5" t="s">
        <v>12</v>
      </c>
      <c r="C68" s="5" t="s">
        <v>49</v>
      </c>
      <c r="D68" s="10" t="s">
        <v>99</v>
      </c>
      <c r="E68" s="10" t="s">
        <v>18</v>
      </c>
      <c r="F68" s="10">
        <v>5.8</v>
      </c>
      <c r="G68" s="10">
        <v>1.9</v>
      </c>
      <c r="H68" s="10">
        <v>4599.1</v>
      </c>
      <c r="I68" s="10">
        <v>5918.08</v>
      </c>
      <c r="J68" s="10">
        <v>82.7</v>
      </c>
      <c r="K68" s="10">
        <v>97.7</v>
      </c>
      <c r="L68" s="11">
        <v>6865.28</v>
      </c>
      <c r="M68" s="11">
        <v>7681.44</v>
      </c>
    </row>
    <row r="69" ht="15.75" customHeight="1">
      <c r="A69" s="5">
        <v>68.0</v>
      </c>
      <c r="B69" s="5" t="s">
        <v>78</v>
      </c>
      <c r="C69" s="5" t="s">
        <v>79</v>
      </c>
      <c r="D69" s="10" t="s">
        <v>55</v>
      </c>
      <c r="E69" s="10" t="s">
        <v>18</v>
      </c>
      <c r="F69" s="10">
        <v>5.6</v>
      </c>
      <c r="G69" s="10">
        <v>4.4</v>
      </c>
      <c r="H69" s="10">
        <v>3002.01</v>
      </c>
      <c r="I69" s="10">
        <v>5889.42</v>
      </c>
      <c r="J69" s="10">
        <v>79.8</v>
      </c>
      <c r="K69" s="10">
        <v>88.1</v>
      </c>
      <c r="L69" s="11">
        <v>7128.33</v>
      </c>
      <c r="M69" s="11">
        <v>6465.27</v>
      </c>
    </row>
    <row r="70" ht="15.75" customHeight="1">
      <c r="A70" s="5">
        <v>69.0</v>
      </c>
      <c r="B70" s="5" t="s">
        <v>12</v>
      </c>
      <c r="C70" s="11" t="s">
        <v>85</v>
      </c>
      <c r="D70" s="10" t="s">
        <v>100</v>
      </c>
      <c r="E70" s="10" t="s">
        <v>18</v>
      </c>
      <c r="F70" s="10">
        <v>10.5</v>
      </c>
      <c r="G70" s="10">
        <v>6.3</v>
      </c>
      <c r="H70" s="10">
        <v>1902.21</v>
      </c>
      <c r="I70" s="10">
        <v>5781.51</v>
      </c>
      <c r="J70" s="10">
        <v>84.2</v>
      </c>
      <c r="K70" s="10">
        <v>87.5</v>
      </c>
      <c r="L70" s="11">
        <v>5190.12</v>
      </c>
      <c r="M70" s="11">
        <v>4790.46</v>
      </c>
    </row>
    <row r="71" ht="15.75" customHeight="1">
      <c r="A71" s="5">
        <v>70.0</v>
      </c>
      <c r="B71" s="5" t="s">
        <v>12</v>
      </c>
      <c r="C71" s="5" t="s">
        <v>33</v>
      </c>
      <c r="D71" s="10" t="s">
        <v>101</v>
      </c>
      <c r="E71" s="10" t="s">
        <v>18</v>
      </c>
      <c r="F71" s="10">
        <v>0.0</v>
      </c>
      <c r="G71" s="10">
        <v>1.3</v>
      </c>
      <c r="H71" s="10">
        <v>2818.77</v>
      </c>
      <c r="I71" s="10">
        <v>5729.64</v>
      </c>
      <c r="J71" s="10">
        <v>84.0</v>
      </c>
      <c r="K71" s="10">
        <v>90.5</v>
      </c>
      <c r="L71" s="11">
        <v>8662.5</v>
      </c>
      <c r="M71" s="11">
        <v>7968.62</v>
      </c>
    </row>
    <row r="72" ht="15.75" customHeight="1">
      <c r="A72" s="5">
        <v>71.0</v>
      </c>
      <c r="B72" s="5" t="s">
        <v>12</v>
      </c>
      <c r="C72" s="5" t="s">
        <v>102</v>
      </c>
      <c r="D72" s="10" t="s">
        <v>103</v>
      </c>
      <c r="E72" s="10" t="s">
        <v>15</v>
      </c>
      <c r="F72" s="10">
        <v>18.2</v>
      </c>
      <c r="G72" s="10">
        <v>0.0</v>
      </c>
      <c r="H72" s="10">
        <v>3160.49</v>
      </c>
      <c r="I72" s="10">
        <v>5716.287134</v>
      </c>
      <c r="J72" s="10">
        <v>27.3</v>
      </c>
      <c r="K72" s="10">
        <v>100.0</v>
      </c>
      <c r="L72" s="11">
        <v>6503.4</v>
      </c>
      <c r="M72" s="11">
        <v>5510.826912</v>
      </c>
    </row>
    <row r="73" ht="15.75" customHeight="1">
      <c r="A73" s="5">
        <v>72.0</v>
      </c>
      <c r="B73" s="5" t="s">
        <v>12</v>
      </c>
      <c r="C73" s="5" t="s">
        <v>47</v>
      </c>
      <c r="D73" s="10" t="s">
        <v>48</v>
      </c>
      <c r="E73" s="10" t="s">
        <v>15</v>
      </c>
      <c r="F73" s="10">
        <v>15.4</v>
      </c>
      <c r="G73" s="10">
        <v>7.7</v>
      </c>
      <c r="H73" s="10">
        <v>3612.96</v>
      </c>
      <c r="I73" s="10">
        <v>5566.32</v>
      </c>
      <c r="J73" s="10">
        <v>53.8</v>
      </c>
      <c r="K73" s="10">
        <v>78.6</v>
      </c>
      <c r="L73" s="11">
        <v>8314.6</v>
      </c>
      <c r="M73" s="11">
        <v>4326.01</v>
      </c>
    </row>
    <row r="74" ht="15.75" customHeight="1">
      <c r="A74" s="5">
        <v>73.0</v>
      </c>
      <c r="B74" s="5" t="s">
        <v>40</v>
      </c>
      <c r="C74" s="5" t="s">
        <v>104</v>
      </c>
      <c r="D74" s="10" t="s">
        <v>105</v>
      </c>
      <c r="E74" s="10" t="s">
        <v>18</v>
      </c>
      <c r="F74" s="10">
        <v>5.4</v>
      </c>
      <c r="G74" s="10">
        <v>5.4</v>
      </c>
      <c r="H74" s="10">
        <v>3062.9</v>
      </c>
      <c r="I74" s="10">
        <v>5539.778915</v>
      </c>
      <c r="J74" s="10">
        <v>78.4</v>
      </c>
      <c r="K74" s="10">
        <v>89.7</v>
      </c>
      <c r="L74" s="11">
        <v>6533.71</v>
      </c>
      <c r="M74" s="11">
        <v>5136.79</v>
      </c>
    </row>
    <row r="75" ht="15.75" customHeight="1">
      <c r="A75" s="5">
        <v>74.0</v>
      </c>
      <c r="B75" s="5" t="s">
        <v>12</v>
      </c>
      <c r="C75" s="5" t="s">
        <v>106</v>
      </c>
      <c r="D75" s="10" t="s">
        <v>17</v>
      </c>
      <c r="E75" s="10" t="s">
        <v>18</v>
      </c>
      <c r="F75" s="10">
        <v>14.9</v>
      </c>
      <c r="G75" s="10">
        <v>2.1</v>
      </c>
      <c r="H75" s="10">
        <v>3052.37</v>
      </c>
      <c r="I75" s="10">
        <v>5520.733608</v>
      </c>
      <c r="J75" s="10">
        <v>59.6</v>
      </c>
      <c r="K75" s="10">
        <v>89.3</v>
      </c>
      <c r="L75" s="11">
        <v>6876.11</v>
      </c>
      <c r="M75" s="11">
        <v>6716.17</v>
      </c>
    </row>
    <row r="76" ht="15.75" customHeight="1">
      <c r="A76" s="5">
        <v>75.0</v>
      </c>
      <c r="B76" s="5" t="s">
        <v>12</v>
      </c>
      <c r="C76" s="5" t="s">
        <v>20</v>
      </c>
      <c r="D76" s="12"/>
      <c r="E76" s="10" t="s">
        <v>18</v>
      </c>
      <c r="F76" s="10">
        <v>10.3</v>
      </c>
      <c r="G76" s="10">
        <v>6.9</v>
      </c>
      <c r="H76" s="10">
        <v>3750.03</v>
      </c>
      <c r="I76" s="10">
        <v>5486.53</v>
      </c>
      <c r="J76" s="10">
        <v>55.2</v>
      </c>
      <c r="K76" s="10">
        <v>93.8</v>
      </c>
      <c r="L76" s="11">
        <v>8061.13</v>
      </c>
      <c r="M76" s="11">
        <v>5486.53</v>
      </c>
    </row>
    <row r="77" ht="15.75" customHeight="1">
      <c r="A77" s="5">
        <v>76.0</v>
      </c>
      <c r="B77" s="5" t="s">
        <v>12</v>
      </c>
      <c r="C77" s="5" t="s">
        <v>107</v>
      </c>
      <c r="D77" s="12"/>
      <c r="E77" s="10" t="s">
        <v>18</v>
      </c>
      <c r="F77" s="10">
        <v>50.0</v>
      </c>
      <c r="G77" s="10">
        <v>5.6</v>
      </c>
      <c r="H77" s="10">
        <v>3011.45</v>
      </c>
      <c r="I77" s="10">
        <v>5446.722784</v>
      </c>
      <c r="J77" s="10">
        <v>55.6</v>
      </c>
      <c r="K77" s="10">
        <v>0.0</v>
      </c>
      <c r="L77" s="11">
        <v>5681.16</v>
      </c>
      <c r="M77" s="11">
        <v>4588.61</v>
      </c>
    </row>
    <row r="78" ht="15.75" customHeight="1">
      <c r="A78" s="5">
        <v>77.0</v>
      </c>
      <c r="B78" s="5" t="s">
        <v>40</v>
      </c>
      <c r="C78" s="5" t="s">
        <v>80</v>
      </c>
      <c r="D78" s="10" t="s">
        <v>88</v>
      </c>
      <c r="E78" s="10" t="s">
        <v>18</v>
      </c>
      <c r="F78" s="10">
        <v>4.3</v>
      </c>
      <c r="G78" s="10">
        <v>4.3</v>
      </c>
      <c r="H78" s="10">
        <v>2161.12</v>
      </c>
      <c r="I78" s="10">
        <v>5098.33</v>
      </c>
      <c r="J78" s="10">
        <v>78.3</v>
      </c>
      <c r="K78" s="10">
        <v>94.4</v>
      </c>
      <c r="L78" s="11">
        <v>4548.09</v>
      </c>
      <c r="M78" s="11">
        <v>4278.51</v>
      </c>
    </row>
    <row r="79" ht="15.75" customHeight="1">
      <c r="A79" s="5">
        <v>78.0</v>
      </c>
      <c r="B79" s="5" t="s">
        <v>12</v>
      </c>
      <c r="C79" s="5" t="s">
        <v>108</v>
      </c>
      <c r="D79" s="10" t="s">
        <v>109</v>
      </c>
      <c r="E79" s="10" t="s">
        <v>18</v>
      </c>
      <c r="F79" s="10">
        <v>7.3</v>
      </c>
      <c r="G79" s="10">
        <v>2.4</v>
      </c>
      <c r="H79" s="10">
        <v>2661.05</v>
      </c>
      <c r="I79" s="10">
        <v>5022.82</v>
      </c>
      <c r="J79" s="10">
        <v>65.9</v>
      </c>
      <c r="K79" s="10">
        <v>88.9</v>
      </c>
      <c r="L79" s="11">
        <v>6941.85</v>
      </c>
      <c r="M79" s="11">
        <v>5737.92</v>
      </c>
    </row>
    <row r="80" ht="15.75" customHeight="1">
      <c r="A80" s="5">
        <v>79.0</v>
      </c>
      <c r="B80" s="5" t="s">
        <v>12</v>
      </c>
      <c r="C80" s="5" t="s">
        <v>110</v>
      </c>
      <c r="D80" s="10" t="s">
        <v>111</v>
      </c>
      <c r="E80" s="10" t="s">
        <v>18</v>
      </c>
      <c r="F80" s="10">
        <v>9.8</v>
      </c>
      <c r="G80" s="10">
        <v>7.3</v>
      </c>
      <c r="H80" s="10">
        <v>1715.55</v>
      </c>
      <c r="I80" s="10">
        <v>4943.78</v>
      </c>
      <c r="J80" s="10">
        <v>75.6</v>
      </c>
      <c r="K80" s="10">
        <v>91.9</v>
      </c>
      <c r="L80" s="11">
        <v>6542.26</v>
      </c>
      <c r="M80" s="11">
        <v>5137.52</v>
      </c>
    </row>
    <row r="81" ht="15.75" customHeight="1">
      <c r="A81" s="5">
        <v>80.0</v>
      </c>
      <c r="B81" s="5" t="s">
        <v>12</v>
      </c>
      <c r="C81" s="5" t="s">
        <v>106</v>
      </c>
      <c r="D81" s="10" t="s">
        <v>112</v>
      </c>
      <c r="E81" s="10" t="s">
        <v>18</v>
      </c>
      <c r="F81" s="10">
        <v>5.3</v>
      </c>
      <c r="G81" s="10">
        <v>2.0</v>
      </c>
      <c r="H81" s="10">
        <v>2944.88</v>
      </c>
      <c r="I81" s="10">
        <v>4936.25</v>
      </c>
      <c r="J81" s="10">
        <v>81.5</v>
      </c>
      <c r="K81" s="10">
        <v>99.2</v>
      </c>
      <c r="L81" s="11">
        <v>6790.32</v>
      </c>
      <c r="M81" s="11">
        <v>6703.97</v>
      </c>
    </row>
    <row r="82" ht="15.75" customHeight="1">
      <c r="A82" s="5">
        <v>81.0</v>
      </c>
      <c r="B82" s="5" t="s">
        <v>70</v>
      </c>
      <c r="C82" s="5" t="s">
        <v>25</v>
      </c>
      <c r="D82" s="10" t="s">
        <v>99</v>
      </c>
      <c r="E82" s="10" t="s">
        <v>18</v>
      </c>
      <c r="F82" s="10">
        <v>0.0</v>
      </c>
      <c r="G82" s="10">
        <v>0.0</v>
      </c>
      <c r="H82" s="10">
        <v>2725.68</v>
      </c>
      <c r="I82" s="10">
        <v>4929.858825</v>
      </c>
      <c r="J82" s="10">
        <v>54.5</v>
      </c>
      <c r="K82" s="10">
        <v>75.0</v>
      </c>
      <c r="L82" s="11">
        <v>6979.17</v>
      </c>
      <c r="M82" s="11">
        <v>6253.24</v>
      </c>
    </row>
    <row r="83" ht="15.75" customHeight="1">
      <c r="A83" s="5">
        <v>82.0</v>
      </c>
      <c r="B83" s="5" t="s">
        <v>40</v>
      </c>
      <c r="C83" s="5" t="s">
        <v>23</v>
      </c>
      <c r="D83" s="10" t="s">
        <v>113</v>
      </c>
      <c r="E83" s="10" t="s">
        <v>18</v>
      </c>
      <c r="F83" s="10">
        <v>3.6</v>
      </c>
      <c r="G83" s="10">
        <v>14.3</v>
      </c>
      <c r="H83" s="10">
        <v>2609.16</v>
      </c>
      <c r="I83" s="10">
        <v>4904.19</v>
      </c>
      <c r="J83" s="10">
        <v>75.0</v>
      </c>
      <c r="K83" s="10">
        <v>85.7</v>
      </c>
      <c r="L83" s="11">
        <v>4614.3</v>
      </c>
      <c r="M83" s="11">
        <v>4928.25</v>
      </c>
    </row>
    <row r="84" ht="15.75" customHeight="1">
      <c r="A84" s="5">
        <v>83.0</v>
      </c>
      <c r="B84" s="5" t="s">
        <v>12</v>
      </c>
      <c r="C84" s="5" t="s">
        <v>91</v>
      </c>
      <c r="D84" s="10" t="s">
        <v>92</v>
      </c>
      <c r="E84" s="10" t="s">
        <v>18</v>
      </c>
      <c r="F84" s="10">
        <v>27.3</v>
      </c>
      <c r="G84" s="10">
        <v>0.0</v>
      </c>
      <c r="H84" s="10">
        <v>2642.82</v>
      </c>
      <c r="I84" s="10">
        <v>4779.992332</v>
      </c>
      <c r="J84" s="10">
        <v>31.8</v>
      </c>
      <c r="K84" s="10">
        <v>100.0</v>
      </c>
      <c r="L84" s="11">
        <v>8205.31</v>
      </c>
      <c r="M84" s="11">
        <v>4645.65</v>
      </c>
    </row>
    <row r="85" ht="15.75" customHeight="1">
      <c r="A85" s="5">
        <v>84.0</v>
      </c>
      <c r="B85" s="5" t="s">
        <v>12</v>
      </c>
      <c r="C85" s="5" t="s">
        <v>114</v>
      </c>
      <c r="D85" s="10" t="s">
        <v>48</v>
      </c>
      <c r="E85" s="10" t="s">
        <v>18</v>
      </c>
      <c r="F85" s="10">
        <v>9.3</v>
      </c>
      <c r="G85" s="10">
        <v>11.6</v>
      </c>
      <c r="H85" s="10">
        <v>2350.0</v>
      </c>
      <c r="I85" s="10">
        <v>4700.0</v>
      </c>
      <c r="J85" s="10">
        <v>88.4</v>
      </c>
      <c r="K85" s="10">
        <v>86.8</v>
      </c>
      <c r="L85" s="11">
        <v>8036.87</v>
      </c>
      <c r="M85" s="11">
        <v>5493.81</v>
      </c>
    </row>
    <row r="86" ht="15.75" customHeight="1">
      <c r="A86" s="5">
        <v>85.0</v>
      </c>
      <c r="B86" s="5" t="s">
        <v>40</v>
      </c>
      <c r="C86" s="5" t="s">
        <v>47</v>
      </c>
      <c r="D86" s="10" t="s">
        <v>55</v>
      </c>
      <c r="E86" s="10" t="s">
        <v>18</v>
      </c>
      <c r="F86" s="10">
        <v>9.9</v>
      </c>
      <c r="G86" s="10">
        <v>2.5</v>
      </c>
      <c r="H86" s="10">
        <v>2828.03</v>
      </c>
      <c r="I86" s="10">
        <v>4623.96</v>
      </c>
      <c r="J86" s="10">
        <v>90.1</v>
      </c>
      <c r="K86" s="10">
        <v>78.1</v>
      </c>
      <c r="L86" s="11">
        <v>5363.55</v>
      </c>
      <c r="M86" s="11">
        <v>5466.3</v>
      </c>
    </row>
    <row r="87" ht="15.75" customHeight="1">
      <c r="A87" s="5">
        <v>86.0</v>
      </c>
      <c r="B87" s="5" t="s">
        <v>12</v>
      </c>
      <c r="C87" s="11" t="s">
        <v>80</v>
      </c>
      <c r="D87" s="10" t="s">
        <v>26</v>
      </c>
      <c r="E87" s="10" t="s">
        <v>18</v>
      </c>
      <c r="F87" s="10">
        <v>12.0</v>
      </c>
      <c r="G87" s="10">
        <v>5.0</v>
      </c>
      <c r="H87" s="10">
        <v>4026.99</v>
      </c>
      <c r="I87" s="10">
        <v>4533.67</v>
      </c>
      <c r="J87" s="10">
        <v>63.5</v>
      </c>
      <c r="K87" s="10">
        <v>82.0</v>
      </c>
      <c r="L87" s="11">
        <v>7994.73</v>
      </c>
      <c r="M87" s="11">
        <v>5567.34</v>
      </c>
    </row>
    <row r="88" ht="15.75" customHeight="1">
      <c r="A88" s="5">
        <v>87.0</v>
      </c>
      <c r="B88" s="5" t="s">
        <v>12</v>
      </c>
      <c r="C88" s="5" t="s">
        <v>115</v>
      </c>
      <c r="D88" s="10" t="s">
        <v>22</v>
      </c>
      <c r="E88" s="10" t="s">
        <v>18</v>
      </c>
      <c r="F88" s="10">
        <v>6.2</v>
      </c>
      <c r="G88" s="10">
        <v>2.1</v>
      </c>
      <c r="H88" s="10">
        <v>2894.34</v>
      </c>
      <c r="I88" s="10">
        <v>4522.9</v>
      </c>
      <c r="J88" s="10">
        <v>68.0</v>
      </c>
      <c r="K88" s="10">
        <v>83.3</v>
      </c>
      <c r="L88" s="11">
        <v>7918.76</v>
      </c>
      <c r="M88" s="11">
        <v>5322.4</v>
      </c>
    </row>
    <row r="89" ht="15.75" customHeight="1">
      <c r="A89" s="5">
        <v>88.0</v>
      </c>
      <c r="B89" s="5" t="s">
        <v>12</v>
      </c>
      <c r="C89" s="5" t="s">
        <v>104</v>
      </c>
      <c r="D89" s="10" t="s">
        <v>105</v>
      </c>
      <c r="E89" s="10" t="s">
        <v>18</v>
      </c>
      <c r="F89" s="10">
        <v>2.3</v>
      </c>
      <c r="G89" s="10">
        <v>7.0</v>
      </c>
      <c r="H89" s="10">
        <v>3283.71</v>
      </c>
      <c r="I89" s="10">
        <v>4500.18</v>
      </c>
      <c r="J89" s="10">
        <v>62.8</v>
      </c>
      <c r="K89" s="10">
        <v>85.2</v>
      </c>
      <c r="L89" s="11">
        <v>5128.54</v>
      </c>
      <c r="M89" s="11">
        <v>5865.92</v>
      </c>
    </row>
    <row r="90" ht="15.75" customHeight="1">
      <c r="A90" s="5">
        <v>89.0</v>
      </c>
      <c r="B90" s="5" t="s">
        <v>12</v>
      </c>
      <c r="C90" s="5" t="s">
        <v>102</v>
      </c>
      <c r="D90" s="10" t="s">
        <v>103</v>
      </c>
      <c r="E90" s="10" t="s">
        <v>18</v>
      </c>
      <c r="F90" s="10">
        <v>3.1</v>
      </c>
      <c r="G90" s="10">
        <v>9.3</v>
      </c>
      <c r="H90" s="10">
        <v>3304.63</v>
      </c>
      <c r="I90" s="10">
        <v>4500.0</v>
      </c>
      <c r="J90" s="10">
        <v>91.8</v>
      </c>
      <c r="K90" s="10">
        <v>100.0</v>
      </c>
      <c r="L90" s="11">
        <v>4577.61</v>
      </c>
      <c r="M90" s="11">
        <v>5807.62</v>
      </c>
    </row>
    <row r="91" ht="15.75" customHeight="1">
      <c r="A91" s="5">
        <v>90.0</v>
      </c>
      <c r="B91" s="5" t="s">
        <v>12</v>
      </c>
      <c r="C91" s="5" t="s">
        <v>116</v>
      </c>
      <c r="D91" s="10" t="s">
        <v>103</v>
      </c>
      <c r="E91" s="10" t="s">
        <v>18</v>
      </c>
      <c r="F91" s="10">
        <v>7.9</v>
      </c>
      <c r="G91" s="10">
        <v>0.8</v>
      </c>
      <c r="H91" s="10">
        <v>2000.0</v>
      </c>
      <c r="I91" s="10">
        <v>4479.16</v>
      </c>
      <c r="J91" s="10">
        <v>91.3</v>
      </c>
      <c r="K91" s="10">
        <v>93.0</v>
      </c>
      <c r="L91" s="11">
        <v>6225.5</v>
      </c>
      <c r="M91" s="11">
        <v>4742.81</v>
      </c>
    </row>
    <row r="92" ht="15.75" customHeight="1">
      <c r="A92" s="5">
        <v>91.0</v>
      </c>
      <c r="B92" s="5" t="s">
        <v>12</v>
      </c>
      <c r="C92" s="5" t="s">
        <v>117</v>
      </c>
      <c r="D92" s="10" t="s">
        <v>26</v>
      </c>
      <c r="E92" s="10" t="s">
        <v>18</v>
      </c>
      <c r="F92" s="10">
        <v>25.7</v>
      </c>
      <c r="G92" s="10">
        <v>5.3</v>
      </c>
      <c r="H92" s="10">
        <v>2063.49</v>
      </c>
      <c r="I92" s="10">
        <v>4470.91</v>
      </c>
      <c r="J92" s="10">
        <v>61.1</v>
      </c>
      <c r="K92" s="10">
        <v>78.3</v>
      </c>
      <c r="L92" s="11">
        <v>5956.93</v>
      </c>
      <c r="M92" s="11">
        <v>4741.53</v>
      </c>
    </row>
    <row r="93" ht="15.75" customHeight="1">
      <c r="A93" s="5">
        <v>92.0</v>
      </c>
      <c r="B93" s="5" t="s">
        <v>12</v>
      </c>
      <c r="C93" s="5" t="s">
        <v>46</v>
      </c>
      <c r="D93" s="10" t="s">
        <v>22</v>
      </c>
      <c r="E93" s="10" t="s">
        <v>18</v>
      </c>
      <c r="F93" s="10">
        <v>4.4</v>
      </c>
      <c r="G93" s="10">
        <v>1.1</v>
      </c>
      <c r="H93" s="10">
        <v>2572.5</v>
      </c>
      <c r="I93" s="10">
        <v>4355.0</v>
      </c>
      <c r="J93" s="10">
        <v>83.5</v>
      </c>
      <c r="K93" s="10">
        <v>96.1</v>
      </c>
      <c r="L93" s="11">
        <v>8085.35</v>
      </c>
      <c r="M93" s="11">
        <v>6061.51</v>
      </c>
    </row>
    <row r="94" ht="15.75" customHeight="1">
      <c r="A94" s="5">
        <v>93.0</v>
      </c>
      <c r="B94" s="5" t="s">
        <v>12</v>
      </c>
      <c r="C94" s="5" t="s">
        <v>118</v>
      </c>
      <c r="D94" s="10" t="s">
        <v>119</v>
      </c>
      <c r="E94" s="10" t="s">
        <v>15</v>
      </c>
      <c r="F94" s="10">
        <v>17.0</v>
      </c>
      <c r="G94" s="10">
        <v>8.5</v>
      </c>
      <c r="H94" s="10">
        <v>3919.55</v>
      </c>
      <c r="I94" s="10">
        <v>4344.44</v>
      </c>
      <c r="J94" s="10">
        <v>38.3</v>
      </c>
      <c r="K94" s="10">
        <v>72.2</v>
      </c>
      <c r="L94" s="11">
        <v>4803.25</v>
      </c>
      <c r="M94" s="11">
        <v>6304.23</v>
      </c>
    </row>
    <row r="95" ht="15.75" customHeight="1">
      <c r="A95" s="5">
        <v>94.0</v>
      </c>
      <c r="B95" s="5" t="s">
        <v>12</v>
      </c>
      <c r="C95" s="5" t="s">
        <v>120</v>
      </c>
      <c r="D95" s="10" t="s">
        <v>121</v>
      </c>
      <c r="E95" s="10" t="s">
        <v>18</v>
      </c>
      <c r="F95" s="10">
        <v>9.3</v>
      </c>
      <c r="G95" s="10">
        <v>7.4</v>
      </c>
      <c r="H95" s="10">
        <v>1933.33</v>
      </c>
      <c r="I95" s="10">
        <v>4329.12</v>
      </c>
      <c r="J95" s="10">
        <v>88.9</v>
      </c>
      <c r="K95" s="10">
        <v>91.7</v>
      </c>
      <c r="L95" s="11">
        <v>2977.31</v>
      </c>
      <c r="M95" s="11">
        <v>4577.1</v>
      </c>
    </row>
    <row r="96" ht="15.75" customHeight="1">
      <c r="A96" s="5">
        <v>95.0</v>
      </c>
      <c r="B96" s="5" t="s">
        <v>12</v>
      </c>
      <c r="C96" s="5" t="s">
        <v>86</v>
      </c>
      <c r="D96" s="10" t="s">
        <v>122</v>
      </c>
      <c r="E96" s="10" t="s">
        <v>18</v>
      </c>
      <c r="F96" s="10">
        <v>0.0</v>
      </c>
      <c r="G96" s="10">
        <v>1.0</v>
      </c>
      <c r="H96" s="10">
        <v>3633.57</v>
      </c>
      <c r="I96" s="10">
        <v>4328.75</v>
      </c>
      <c r="J96" s="10">
        <v>82.7</v>
      </c>
      <c r="K96" s="10">
        <v>97.5</v>
      </c>
      <c r="L96" s="11">
        <v>7896.68</v>
      </c>
      <c r="M96" s="11">
        <v>12064.95</v>
      </c>
    </row>
    <row r="97" ht="15.75" customHeight="1">
      <c r="A97" s="5">
        <v>96.0</v>
      </c>
      <c r="B97" s="5" t="s">
        <v>12</v>
      </c>
      <c r="C97" s="5" t="s">
        <v>123</v>
      </c>
      <c r="D97" s="10" t="s">
        <v>48</v>
      </c>
      <c r="E97" s="10" t="s">
        <v>18</v>
      </c>
      <c r="F97" s="10">
        <v>16.0</v>
      </c>
      <c r="G97" s="10">
        <v>4.0</v>
      </c>
      <c r="H97" s="10">
        <v>1315.0</v>
      </c>
      <c r="I97" s="10">
        <v>4324.92</v>
      </c>
      <c r="J97" s="10">
        <v>64.0</v>
      </c>
      <c r="K97" s="10">
        <v>81.2</v>
      </c>
      <c r="L97" s="11">
        <v>4791.1</v>
      </c>
      <c r="M97" s="11">
        <v>4593.05</v>
      </c>
    </row>
    <row r="98" ht="15.75" customHeight="1">
      <c r="A98" s="5">
        <v>97.0</v>
      </c>
      <c r="B98" s="5" t="s">
        <v>12</v>
      </c>
      <c r="C98" s="5" t="s">
        <v>124</v>
      </c>
      <c r="D98" s="10" t="s">
        <v>125</v>
      </c>
      <c r="E98" s="10" t="s">
        <v>18</v>
      </c>
      <c r="F98" s="10">
        <v>7.6</v>
      </c>
      <c r="G98" s="10">
        <v>6.1</v>
      </c>
      <c r="H98" s="10">
        <v>2375.19</v>
      </c>
      <c r="I98" s="10">
        <v>4267.57</v>
      </c>
      <c r="J98" s="10">
        <v>74.2</v>
      </c>
      <c r="K98" s="10">
        <v>85.7</v>
      </c>
      <c r="L98" s="11">
        <v>4727.61</v>
      </c>
      <c r="M98" s="11">
        <v>5100.08</v>
      </c>
    </row>
    <row r="99" ht="15.75" customHeight="1">
      <c r="A99" s="5">
        <v>98.0</v>
      </c>
      <c r="B99" s="5" t="s">
        <v>12</v>
      </c>
      <c r="C99" s="5" t="s">
        <v>124</v>
      </c>
      <c r="D99" s="10" t="s">
        <v>125</v>
      </c>
      <c r="E99" s="10" t="s">
        <v>15</v>
      </c>
      <c r="F99" s="10">
        <v>7.7</v>
      </c>
      <c r="G99" s="10">
        <v>0.0</v>
      </c>
      <c r="H99" s="10">
        <v>2245.11</v>
      </c>
      <c r="I99" s="10">
        <v>4060.665722</v>
      </c>
      <c r="J99" s="10">
        <v>46.2</v>
      </c>
      <c r="K99" s="10">
        <v>66.7</v>
      </c>
      <c r="L99" s="11">
        <v>5405.41</v>
      </c>
      <c r="M99" s="11">
        <v>4580.416228</v>
      </c>
    </row>
    <row r="100" ht="15.75" customHeight="1">
      <c r="A100" s="5">
        <v>99.0</v>
      </c>
      <c r="B100" s="5" t="s">
        <v>12</v>
      </c>
      <c r="C100" s="5" t="s">
        <v>126</v>
      </c>
      <c r="D100" s="10" t="s">
        <v>127</v>
      </c>
      <c r="E100" s="10" t="s">
        <v>18</v>
      </c>
      <c r="F100" s="10">
        <v>45.7</v>
      </c>
      <c r="G100" s="10">
        <v>5.7</v>
      </c>
      <c r="H100" s="10">
        <v>2096.19</v>
      </c>
      <c r="I100" s="10">
        <v>4025.92</v>
      </c>
      <c r="J100" s="10">
        <v>42.9</v>
      </c>
      <c r="K100" s="10">
        <v>0.0</v>
      </c>
      <c r="L100" s="11">
        <v>3683.98</v>
      </c>
      <c r="M100" s="11">
        <v>3996.72</v>
      </c>
    </row>
    <row r="101" ht="15.75" customHeight="1">
      <c r="A101" s="5">
        <v>100.0</v>
      </c>
      <c r="B101" s="5" t="s">
        <v>12</v>
      </c>
      <c r="C101" s="5" t="s">
        <v>128</v>
      </c>
      <c r="D101" s="12"/>
      <c r="E101" s="10" t="s">
        <v>18</v>
      </c>
      <c r="F101" s="10">
        <v>65.7</v>
      </c>
      <c r="G101" s="10">
        <v>17.1</v>
      </c>
      <c r="H101" s="10">
        <v>2434.27</v>
      </c>
      <c r="I101" s="10">
        <v>3882.77</v>
      </c>
      <c r="J101" s="10">
        <v>34.3</v>
      </c>
      <c r="K101" s="10">
        <v>33.3</v>
      </c>
      <c r="L101" s="11">
        <v>3476.28</v>
      </c>
      <c r="M101" s="11">
        <v>3718.78</v>
      </c>
    </row>
    <row r="102" ht="15.75" customHeight="1">
      <c r="A102" s="5">
        <v>101.0</v>
      </c>
      <c r="B102" s="5" t="s">
        <v>12</v>
      </c>
      <c r="C102" s="5" t="s">
        <v>51</v>
      </c>
      <c r="D102" s="10" t="s">
        <v>52</v>
      </c>
      <c r="E102" s="10" t="s">
        <v>18</v>
      </c>
      <c r="F102" s="10">
        <v>7.4</v>
      </c>
      <c r="G102" s="10">
        <v>11.8</v>
      </c>
      <c r="H102" s="10">
        <v>1286.05</v>
      </c>
      <c r="I102" s="10">
        <v>3773.46</v>
      </c>
      <c r="J102" s="10">
        <v>76.5</v>
      </c>
      <c r="K102" s="10">
        <v>88.5</v>
      </c>
      <c r="L102" s="11">
        <v>5454.79</v>
      </c>
      <c r="M102" s="11">
        <v>4995.04</v>
      </c>
    </row>
    <row r="103" ht="15.75" customHeight="1">
      <c r="A103" s="5">
        <v>102.0</v>
      </c>
      <c r="B103" s="5" t="s">
        <v>12</v>
      </c>
      <c r="C103" s="5" t="s">
        <v>129</v>
      </c>
      <c r="D103" s="10" t="s">
        <v>111</v>
      </c>
      <c r="E103" s="10" t="s">
        <v>18</v>
      </c>
      <c r="F103" s="10">
        <v>18.0</v>
      </c>
      <c r="G103" s="10">
        <v>1.6</v>
      </c>
      <c r="H103" s="10">
        <v>3156.36</v>
      </c>
      <c r="I103" s="10">
        <v>3714.92</v>
      </c>
      <c r="J103" s="10">
        <v>70.5</v>
      </c>
      <c r="K103" s="10">
        <v>93.0</v>
      </c>
      <c r="L103" s="11">
        <v>5214.72</v>
      </c>
      <c r="M103" s="11">
        <v>5717.3</v>
      </c>
    </row>
    <row r="104" ht="15.75" customHeight="1">
      <c r="A104" s="5">
        <v>103.0</v>
      </c>
      <c r="B104" s="5" t="s">
        <v>40</v>
      </c>
      <c r="C104" s="5" t="s">
        <v>130</v>
      </c>
      <c r="D104" s="10" t="s">
        <v>131</v>
      </c>
      <c r="E104" s="10" t="s">
        <v>18</v>
      </c>
      <c r="F104" s="10">
        <v>6.2</v>
      </c>
      <c r="G104" s="10">
        <v>0.0</v>
      </c>
      <c r="H104" s="10">
        <v>2049.156347</v>
      </c>
      <c r="I104" s="10">
        <v>3706.25</v>
      </c>
      <c r="J104" s="10">
        <v>75.0</v>
      </c>
      <c r="K104" s="10">
        <v>66.7</v>
      </c>
      <c r="L104" s="11">
        <v>4655.45</v>
      </c>
      <c r="M104" s="11">
        <v>5195.98</v>
      </c>
    </row>
    <row r="105" ht="15.75" customHeight="1">
      <c r="A105" s="5">
        <v>104.0</v>
      </c>
      <c r="B105" s="5" t="s">
        <v>12</v>
      </c>
      <c r="C105" s="5" t="s">
        <v>66</v>
      </c>
      <c r="D105" s="10" t="s">
        <v>67</v>
      </c>
      <c r="E105" s="10" t="s">
        <v>18</v>
      </c>
      <c r="F105" s="10">
        <v>9.3</v>
      </c>
      <c r="G105" s="10">
        <v>6.2</v>
      </c>
      <c r="H105" s="10">
        <v>1966.92</v>
      </c>
      <c r="I105" s="10">
        <v>3557.51149</v>
      </c>
      <c r="J105" s="10">
        <v>57.5</v>
      </c>
      <c r="K105" s="10">
        <v>87.0</v>
      </c>
      <c r="L105" s="11">
        <v>2479.77</v>
      </c>
      <c r="M105" s="11">
        <v>3732.96</v>
      </c>
    </row>
    <row r="106" ht="15.75" customHeight="1">
      <c r="A106" s="5">
        <v>105.0</v>
      </c>
      <c r="B106" s="5" t="s">
        <v>12</v>
      </c>
      <c r="C106" s="5" t="s">
        <v>132</v>
      </c>
      <c r="D106" s="10" t="s">
        <v>133</v>
      </c>
      <c r="E106" s="10" t="s">
        <v>15</v>
      </c>
      <c r="F106" s="10">
        <v>12.9</v>
      </c>
      <c r="G106" s="10">
        <v>0.0</v>
      </c>
      <c r="H106" s="10">
        <v>1925.0</v>
      </c>
      <c r="I106" s="10">
        <v>3481.691995</v>
      </c>
      <c r="J106" s="10">
        <v>25.8</v>
      </c>
      <c r="K106" s="10">
        <v>25.0</v>
      </c>
      <c r="L106" s="11">
        <v>5137.61</v>
      </c>
      <c r="M106" s="11">
        <v>3890.98</v>
      </c>
    </row>
    <row r="107" ht="15.75" customHeight="1">
      <c r="A107" s="5">
        <v>106.0</v>
      </c>
      <c r="B107" s="5" t="s">
        <v>12</v>
      </c>
      <c r="C107" s="5" t="s">
        <v>134</v>
      </c>
      <c r="D107" s="10" t="s">
        <v>135</v>
      </c>
      <c r="E107" s="10" t="s">
        <v>15</v>
      </c>
      <c r="F107" s="10">
        <v>8.7</v>
      </c>
      <c r="G107" s="10">
        <v>13.0</v>
      </c>
      <c r="H107" s="10">
        <v>1813.707246</v>
      </c>
      <c r="I107" s="10">
        <v>3280.4</v>
      </c>
      <c r="J107" s="10">
        <v>26.1</v>
      </c>
      <c r="K107" s="10">
        <v>66.7</v>
      </c>
      <c r="L107" s="11">
        <v>6132.06</v>
      </c>
      <c r="M107" s="11">
        <v>5960.54</v>
      </c>
    </row>
    <row r="108" ht="15.75" customHeight="1">
      <c r="A108" s="5">
        <v>107.0</v>
      </c>
      <c r="B108" s="5" t="s">
        <v>12</v>
      </c>
      <c r="C108" s="5" t="s">
        <v>61</v>
      </c>
      <c r="D108" s="10" t="s">
        <v>136</v>
      </c>
      <c r="E108" s="10" t="s">
        <v>18</v>
      </c>
      <c r="F108" s="10">
        <v>11.4</v>
      </c>
      <c r="G108" s="10">
        <v>11.4</v>
      </c>
      <c r="H108" s="10">
        <v>2878.41</v>
      </c>
      <c r="I108" s="10">
        <v>3138.69</v>
      </c>
      <c r="J108" s="10">
        <v>70.5</v>
      </c>
      <c r="K108" s="10">
        <v>35.5</v>
      </c>
      <c r="L108" s="11">
        <v>8908.65</v>
      </c>
      <c r="M108" s="11">
        <v>4732.36</v>
      </c>
    </row>
    <row r="109" ht="15.75" customHeight="1">
      <c r="A109" s="5">
        <v>108.0</v>
      </c>
      <c r="B109" s="5" t="s">
        <v>12</v>
      </c>
      <c r="C109" s="5" t="s">
        <v>137</v>
      </c>
      <c r="D109" s="10" t="s">
        <v>138</v>
      </c>
      <c r="E109" s="10" t="s">
        <v>18</v>
      </c>
      <c r="F109" s="10">
        <v>25.9</v>
      </c>
      <c r="G109" s="10">
        <v>7.4</v>
      </c>
      <c r="H109" s="10">
        <v>1612.18</v>
      </c>
      <c r="I109" s="10">
        <v>2915.903481</v>
      </c>
      <c r="J109" s="10">
        <v>33.3</v>
      </c>
      <c r="K109" s="10">
        <v>0.0</v>
      </c>
      <c r="L109" s="11">
        <v>5327.13</v>
      </c>
      <c r="M109" s="11">
        <v>3564.08</v>
      </c>
    </row>
    <row r="110" ht="15.75" customHeight="1">
      <c r="A110" s="5">
        <v>109.0</v>
      </c>
      <c r="B110" s="5" t="s">
        <v>12</v>
      </c>
      <c r="C110" s="11" t="s">
        <v>117</v>
      </c>
      <c r="D110" s="10" t="s">
        <v>26</v>
      </c>
      <c r="E110" s="10" t="s">
        <v>15</v>
      </c>
      <c r="F110" s="10">
        <v>23.8</v>
      </c>
      <c r="G110" s="10">
        <v>19.0</v>
      </c>
      <c r="H110" s="10">
        <v>2046.6</v>
      </c>
      <c r="I110" s="10">
        <v>2800.0</v>
      </c>
      <c r="J110" s="10">
        <v>28.6</v>
      </c>
      <c r="K110" s="10">
        <v>50.0</v>
      </c>
      <c r="L110" s="11">
        <v>5750.0</v>
      </c>
      <c r="M110" s="11">
        <v>3209.65</v>
      </c>
    </row>
    <row r="111" ht="15.75" customHeight="1">
      <c r="A111" s="5">
        <v>110.0</v>
      </c>
      <c r="B111" s="5" t="s">
        <v>12</v>
      </c>
      <c r="C111" s="5" t="s">
        <v>139</v>
      </c>
      <c r="D111" s="10" t="s">
        <v>140</v>
      </c>
      <c r="E111" s="10" t="s">
        <v>18</v>
      </c>
      <c r="F111" s="10">
        <v>43.3</v>
      </c>
      <c r="G111" s="10">
        <v>26.7</v>
      </c>
      <c r="H111" s="10">
        <v>1499.13</v>
      </c>
      <c r="I111" s="10">
        <v>2711.433206</v>
      </c>
      <c r="J111" s="10">
        <v>30.0</v>
      </c>
      <c r="K111" s="10">
        <v>11.1</v>
      </c>
      <c r="L111" s="11">
        <v>9995.34</v>
      </c>
      <c r="M111" s="11">
        <v>3842.96</v>
      </c>
    </row>
    <row r="112" ht="15.75" customHeight="1">
      <c r="A112" s="5">
        <v>111.0</v>
      </c>
      <c r="B112" s="5" t="s">
        <v>12</v>
      </c>
      <c r="C112" s="5" t="s">
        <v>106</v>
      </c>
      <c r="D112" s="10" t="s">
        <v>141</v>
      </c>
      <c r="E112" s="10" t="s">
        <v>18</v>
      </c>
      <c r="F112" s="10">
        <v>2.1</v>
      </c>
      <c r="G112" s="10">
        <v>0.0</v>
      </c>
      <c r="H112" s="10">
        <v>4468.85</v>
      </c>
      <c r="I112" s="10">
        <v>2305.48</v>
      </c>
      <c r="J112" s="10">
        <v>62.5</v>
      </c>
      <c r="K112" s="10">
        <v>60.0</v>
      </c>
      <c r="L112" s="11">
        <v>7166.67</v>
      </c>
      <c r="M112" s="11">
        <v>6452.15</v>
      </c>
    </row>
    <row r="113" ht="15.75" customHeight="1">
      <c r="A113" s="5">
        <v>112.0</v>
      </c>
      <c r="B113" s="5" t="s">
        <v>12</v>
      </c>
      <c r="C113" s="5" t="s">
        <v>110</v>
      </c>
      <c r="D113" s="10" t="s">
        <v>111</v>
      </c>
      <c r="E113" s="10" t="s">
        <v>15</v>
      </c>
      <c r="F113" s="10">
        <v>26.1</v>
      </c>
      <c r="G113" s="10">
        <v>13.0</v>
      </c>
      <c r="H113" s="10">
        <v>1126.6</v>
      </c>
      <c r="I113" s="10">
        <v>2037.648936</v>
      </c>
      <c r="J113" s="10">
        <v>30.4</v>
      </c>
      <c r="K113" s="10">
        <v>71.4</v>
      </c>
      <c r="L113" s="11">
        <v>6595.54</v>
      </c>
      <c r="M113" s="11">
        <v>4400.68</v>
      </c>
    </row>
    <row r="114" ht="15.75" customHeight="1">
      <c r="A114" s="5">
        <v>113.0</v>
      </c>
      <c r="B114" s="5" t="s">
        <v>12</v>
      </c>
      <c r="C114" s="5" t="s">
        <v>142</v>
      </c>
      <c r="D114" s="10" t="s">
        <v>143</v>
      </c>
      <c r="E114" s="10" t="s">
        <v>18</v>
      </c>
      <c r="F114" s="10">
        <v>36.8</v>
      </c>
      <c r="G114" s="10">
        <v>5.3</v>
      </c>
      <c r="H114" s="10">
        <v>2305.21</v>
      </c>
      <c r="I114" s="10">
        <v>146.25</v>
      </c>
      <c r="J114" s="10">
        <v>36.8</v>
      </c>
      <c r="K114" s="10">
        <v>0.0</v>
      </c>
      <c r="L114" s="11">
        <v>5647.64</v>
      </c>
      <c r="M114" s="11">
        <v>4318.68</v>
      </c>
    </row>
    <row r="115" ht="15.75" customHeight="1">
      <c r="A115" s="14"/>
      <c r="B115" s="14"/>
      <c r="C115" s="14"/>
      <c r="D115" s="15"/>
      <c r="E115" s="15"/>
      <c r="F115" s="15"/>
      <c r="G115" s="15"/>
      <c r="H115" s="15"/>
      <c r="I115" s="15"/>
      <c r="J115" s="15"/>
      <c r="K115" s="15"/>
    </row>
    <row r="116" ht="15.75" customHeight="1">
      <c r="A116" s="14"/>
      <c r="B116" s="14"/>
      <c r="C116" s="14"/>
      <c r="D116" s="15"/>
      <c r="E116" s="16" t="s">
        <v>144</v>
      </c>
      <c r="F116" s="17">
        <f t="shared" ref="F116:M116" si="1">AVERAGE(F2:F114)</f>
        <v>10.41061947</v>
      </c>
      <c r="G116" s="17">
        <f t="shared" si="1"/>
        <v>4.569911504</v>
      </c>
      <c r="H116" s="17">
        <f t="shared" si="1"/>
        <v>3611.738704</v>
      </c>
      <c r="I116" s="17">
        <f t="shared" si="1"/>
        <v>6758.236557</v>
      </c>
      <c r="J116" s="17">
        <f t="shared" si="1"/>
        <v>62.14336283</v>
      </c>
      <c r="K116" s="17">
        <f t="shared" si="1"/>
        <v>75.88495575</v>
      </c>
      <c r="L116" s="17">
        <f t="shared" si="1"/>
        <v>7597.896283</v>
      </c>
      <c r="M116" s="17">
        <f t="shared" si="1"/>
        <v>6402.481771</v>
      </c>
    </row>
    <row r="117" ht="15.75" customHeight="1">
      <c r="A117" s="14"/>
      <c r="B117" s="14"/>
      <c r="C117" s="14"/>
      <c r="D117" s="15"/>
      <c r="E117" s="15"/>
      <c r="F117" s="15"/>
      <c r="G117" s="15"/>
      <c r="H117" s="15"/>
      <c r="I117" s="15"/>
      <c r="J117" s="15"/>
      <c r="K117" s="15"/>
    </row>
    <row r="118" ht="15.75" customHeight="1">
      <c r="A118" s="14"/>
      <c r="B118" s="14"/>
      <c r="C118" s="14"/>
      <c r="D118" s="15"/>
      <c r="E118" s="15"/>
      <c r="F118" s="15"/>
      <c r="G118" s="15"/>
      <c r="H118" s="15"/>
      <c r="I118" s="15"/>
      <c r="J118" s="15"/>
      <c r="K118" s="15"/>
      <c r="L118" s="18"/>
      <c r="M118" s="18"/>
    </row>
    <row r="119" ht="15.75" customHeight="1">
      <c r="A119" s="14"/>
      <c r="B119" s="14"/>
      <c r="C119" s="14"/>
      <c r="D119" s="15"/>
      <c r="E119" s="15"/>
      <c r="F119" s="15"/>
      <c r="G119" s="15"/>
      <c r="H119" s="15"/>
      <c r="I119" s="15"/>
      <c r="J119" s="15"/>
      <c r="K119" s="15"/>
      <c r="L119" s="18"/>
    </row>
    <row r="120" ht="15.75" customHeight="1">
      <c r="A120" s="14"/>
      <c r="B120" s="14"/>
      <c r="C120" s="14"/>
      <c r="D120" s="15"/>
      <c r="E120" s="15"/>
      <c r="F120" s="15"/>
      <c r="G120" s="15"/>
      <c r="H120" s="15"/>
      <c r="I120" s="15"/>
      <c r="J120" s="15"/>
      <c r="K120" s="15"/>
      <c r="M120" s="18"/>
    </row>
    <row r="121" ht="15.75" customHeight="1">
      <c r="A121" s="14"/>
      <c r="B121" s="14"/>
      <c r="C121" s="14"/>
      <c r="D121" s="15"/>
      <c r="E121" s="15"/>
      <c r="F121" s="15"/>
      <c r="G121" s="15"/>
      <c r="H121" s="15"/>
      <c r="I121" s="15"/>
      <c r="J121" s="15"/>
      <c r="K121" s="15"/>
    </row>
    <row r="122" ht="15.75" customHeight="1">
      <c r="A122" s="14"/>
      <c r="B122" s="14"/>
      <c r="C122" s="14"/>
      <c r="D122" s="15"/>
      <c r="E122" s="15"/>
      <c r="F122" s="15"/>
      <c r="G122" s="15"/>
      <c r="H122" s="15"/>
      <c r="I122" s="15"/>
      <c r="J122" s="15"/>
      <c r="K122" s="15"/>
    </row>
    <row r="123" ht="15.75" customHeight="1">
      <c r="A123" s="14"/>
      <c r="B123" s="14"/>
      <c r="C123" s="14"/>
      <c r="D123" s="15"/>
      <c r="E123" s="15"/>
      <c r="F123" s="15"/>
      <c r="G123" s="15"/>
      <c r="H123" s="15"/>
      <c r="I123" s="15"/>
      <c r="J123" s="15"/>
      <c r="K123" s="15"/>
    </row>
    <row r="124" ht="15.75" customHeight="1">
      <c r="A124" s="14"/>
      <c r="B124" s="14"/>
      <c r="C124" s="14"/>
      <c r="D124" s="15"/>
      <c r="E124" s="15"/>
      <c r="F124" s="15"/>
      <c r="G124" s="15"/>
      <c r="H124" s="15"/>
      <c r="I124" s="15"/>
      <c r="J124" s="15"/>
      <c r="K124" s="15"/>
    </row>
    <row r="125" ht="15.75" customHeight="1">
      <c r="A125" s="14"/>
      <c r="B125" s="14"/>
      <c r="C125" s="14"/>
      <c r="D125" s="15"/>
      <c r="E125" s="15"/>
      <c r="F125" s="15"/>
      <c r="G125" s="15"/>
      <c r="H125" s="15"/>
      <c r="I125" s="15"/>
      <c r="J125" s="15"/>
      <c r="K125" s="15"/>
    </row>
    <row r="126" ht="15.75" customHeight="1">
      <c r="A126" s="14"/>
      <c r="B126" s="14"/>
      <c r="C126" s="14"/>
      <c r="D126" s="15"/>
      <c r="E126" s="15"/>
      <c r="F126" s="15"/>
      <c r="G126" s="15"/>
      <c r="H126" s="15"/>
      <c r="I126" s="15"/>
      <c r="J126" s="15"/>
      <c r="K126" s="15"/>
    </row>
    <row r="127" ht="15.75" customHeight="1">
      <c r="A127" s="14"/>
      <c r="B127" s="14"/>
      <c r="C127" s="14"/>
      <c r="D127" s="15"/>
      <c r="E127" s="15"/>
      <c r="F127" s="15"/>
      <c r="G127" s="15"/>
      <c r="H127" s="15"/>
      <c r="I127" s="15"/>
      <c r="J127" s="15"/>
      <c r="K127" s="15"/>
    </row>
    <row r="128" ht="15.75" customHeight="1">
      <c r="A128" s="14"/>
      <c r="B128" s="14"/>
      <c r="C128" s="14"/>
      <c r="D128" s="15"/>
      <c r="E128" s="15"/>
      <c r="F128" s="15"/>
      <c r="G128" s="15"/>
      <c r="H128" s="15"/>
      <c r="I128" s="15"/>
      <c r="J128" s="15"/>
      <c r="K128" s="15"/>
    </row>
    <row r="129" ht="15.75" customHeight="1">
      <c r="A129" s="14"/>
      <c r="B129" s="14"/>
      <c r="C129" s="14"/>
      <c r="D129" s="15"/>
      <c r="E129" s="15"/>
      <c r="F129" s="15"/>
      <c r="G129" s="15"/>
      <c r="H129" s="15"/>
      <c r="I129" s="15"/>
      <c r="J129" s="15"/>
      <c r="K129" s="15"/>
    </row>
    <row r="130" ht="15.75" customHeight="1">
      <c r="A130" s="14"/>
      <c r="B130" s="14"/>
      <c r="C130" s="14"/>
      <c r="D130" s="15"/>
      <c r="E130" s="15"/>
      <c r="F130" s="15"/>
      <c r="G130" s="15"/>
      <c r="H130" s="15"/>
      <c r="I130" s="15"/>
      <c r="J130" s="15"/>
      <c r="K130" s="15"/>
    </row>
    <row r="131" ht="15.75" customHeight="1">
      <c r="A131" s="14"/>
      <c r="B131" s="14"/>
      <c r="C131" s="14"/>
      <c r="D131" s="15"/>
      <c r="E131" s="15"/>
      <c r="F131" s="15"/>
      <c r="G131" s="15"/>
      <c r="H131" s="15"/>
      <c r="I131" s="15"/>
      <c r="J131" s="15"/>
      <c r="K131" s="15"/>
    </row>
    <row r="132" ht="15.75" customHeight="1">
      <c r="A132" s="14"/>
      <c r="B132" s="14"/>
      <c r="C132" s="14"/>
      <c r="D132" s="15"/>
      <c r="E132" s="15"/>
      <c r="F132" s="15"/>
      <c r="G132" s="15"/>
      <c r="H132" s="15"/>
      <c r="I132" s="15"/>
      <c r="J132" s="15"/>
      <c r="K132" s="15"/>
    </row>
    <row r="133" ht="15.75" customHeight="1">
      <c r="A133" s="14"/>
      <c r="B133" s="14"/>
      <c r="C133" s="14"/>
      <c r="D133" s="15"/>
      <c r="E133" s="15"/>
      <c r="F133" s="15"/>
      <c r="G133" s="15"/>
      <c r="H133" s="15"/>
      <c r="I133" s="15"/>
      <c r="J133" s="15"/>
      <c r="K133" s="15"/>
    </row>
    <row r="134" ht="15.75" customHeight="1">
      <c r="A134" s="14"/>
      <c r="B134" s="14"/>
      <c r="C134" s="14"/>
      <c r="D134" s="15"/>
      <c r="E134" s="15"/>
      <c r="F134" s="15"/>
      <c r="G134" s="15"/>
      <c r="H134" s="15"/>
      <c r="I134" s="15"/>
      <c r="J134" s="15"/>
      <c r="K134" s="15"/>
    </row>
    <row r="135" ht="15.75" customHeight="1">
      <c r="A135" s="14"/>
      <c r="B135" s="14"/>
      <c r="C135" s="14"/>
      <c r="D135" s="15"/>
      <c r="E135" s="15"/>
      <c r="F135" s="15"/>
      <c r="G135" s="15"/>
      <c r="H135" s="15"/>
      <c r="I135" s="15"/>
      <c r="J135" s="15"/>
      <c r="K135" s="15"/>
    </row>
    <row r="136" ht="15.75" customHeight="1">
      <c r="A136" s="14"/>
      <c r="B136" s="14"/>
      <c r="C136" s="14"/>
      <c r="D136" s="15"/>
      <c r="E136" s="15"/>
      <c r="F136" s="15"/>
      <c r="G136" s="15"/>
      <c r="H136" s="15"/>
      <c r="I136" s="15"/>
      <c r="J136" s="15"/>
      <c r="K136" s="15"/>
    </row>
    <row r="137" ht="15.75" customHeight="1">
      <c r="A137" s="14"/>
      <c r="B137" s="14"/>
      <c r="C137" s="14"/>
      <c r="D137" s="15"/>
      <c r="E137" s="15"/>
      <c r="F137" s="15"/>
      <c r="G137" s="15"/>
      <c r="H137" s="15"/>
      <c r="I137" s="15"/>
      <c r="J137" s="15"/>
      <c r="K137" s="15"/>
    </row>
    <row r="138" ht="15.75" customHeight="1">
      <c r="A138" s="14"/>
      <c r="B138" s="14"/>
      <c r="C138" s="14"/>
      <c r="D138" s="15"/>
      <c r="E138" s="15"/>
      <c r="F138" s="15"/>
      <c r="G138" s="15"/>
      <c r="H138" s="15"/>
      <c r="I138" s="15"/>
      <c r="J138" s="15"/>
      <c r="K138" s="15"/>
    </row>
    <row r="139" ht="15.75" customHeight="1">
      <c r="A139" s="14"/>
      <c r="B139" s="14"/>
      <c r="C139" s="14"/>
      <c r="D139" s="15"/>
      <c r="E139" s="15"/>
      <c r="F139" s="15"/>
      <c r="G139" s="15"/>
      <c r="H139" s="15"/>
      <c r="I139" s="15"/>
      <c r="J139" s="15"/>
      <c r="K139" s="15"/>
    </row>
    <row r="140" ht="15.75" customHeight="1">
      <c r="A140" s="14"/>
      <c r="B140" s="14"/>
      <c r="C140" s="14"/>
      <c r="D140" s="15"/>
      <c r="E140" s="15"/>
      <c r="F140" s="15"/>
      <c r="G140" s="15"/>
      <c r="H140" s="15"/>
      <c r="I140" s="15"/>
      <c r="J140" s="15"/>
      <c r="K140" s="15"/>
    </row>
    <row r="141" ht="15.75" customHeight="1">
      <c r="A141" s="14"/>
      <c r="B141" s="14"/>
      <c r="C141" s="14"/>
      <c r="D141" s="15"/>
      <c r="E141" s="15"/>
      <c r="F141" s="15"/>
      <c r="G141" s="15"/>
      <c r="H141" s="15"/>
      <c r="I141" s="15"/>
      <c r="J141" s="15"/>
      <c r="K141" s="15"/>
    </row>
    <row r="142" ht="15.75" customHeight="1">
      <c r="A142" s="14"/>
      <c r="B142" s="14"/>
      <c r="C142" s="14"/>
      <c r="D142" s="15"/>
      <c r="E142" s="15"/>
      <c r="F142" s="15"/>
      <c r="G142" s="15"/>
      <c r="H142" s="15"/>
      <c r="I142" s="15"/>
      <c r="J142" s="15"/>
      <c r="K142" s="15"/>
    </row>
    <row r="143" ht="15.75" customHeight="1">
      <c r="A143" s="14"/>
      <c r="B143" s="14"/>
      <c r="C143" s="14"/>
      <c r="D143" s="15"/>
      <c r="E143" s="15"/>
      <c r="F143" s="15"/>
      <c r="G143" s="15"/>
      <c r="H143" s="15"/>
      <c r="I143" s="15"/>
      <c r="J143" s="15"/>
      <c r="K143" s="15"/>
    </row>
    <row r="144" ht="15.75" customHeight="1">
      <c r="A144" s="14"/>
      <c r="B144" s="14"/>
      <c r="C144" s="14"/>
      <c r="D144" s="15"/>
      <c r="E144" s="15"/>
      <c r="F144" s="15"/>
      <c r="G144" s="15"/>
      <c r="H144" s="15"/>
      <c r="I144" s="15"/>
      <c r="J144" s="15"/>
      <c r="K144" s="15"/>
    </row>
    <row r="145" ht="15.75" customHeight="1">
      <c r="A145" s="14"/>
      <c r="B145" s="14"/>
      <c r="C145" s="14"/>
      <c r="D145" s="15"/>
      <c r="E145" s="15"/>
      <c r="F145" s="15"/>
      <c r="G145" s="15"/>
      <c r="H145" s="15"/>
      <c r="I145" s="15"/>
      <c r="J145" s="15"/>
      <c r="K145" s="15"/>
    </row>
    <row r="146" ht="15.75" customHeight="1">
      <c r="A146" s="14"/>
      <c r="B146" s="14"/>
      <c r="C146" s="14"/>
      <c r="D146" s="15"/>
      <c r="E146" s="15"/>
      <c r="F146" s="15"/>
      <c r="G146" s="15"/>
      <c r="H146" s="15"/>
      <c r="I146" s="15"/>
      <c r="J146" s="15"/>
      <c r="K146" s="15"/>
    </row>
    <row r="147" ht="15.75" customHeight="1">
      <c r="A147" s="14"/>
      <c r="B147" s="14"/>
      <c r="C147" s="14"/>
      <c r="D147" s="15"/>
      <c r="E147" s="15"/>
      <c r="F147" s="15"/>
      <c r="G147" s="15"/>
      <c r="H147" s="15"/>
      <c r="I147" s="15"/>
      <c r="J147" s="15"/>
      <c r="K147" s="15"/>
    </row>
    <row r="148" ht="15.75" customHeight="1">
      <c r="A148" s="14"/>
      <c r="B148" s="14"/>
      <c r="C148" s="14"/>
      <c r="D148" s="15"/>
      <c r="E148" s="15"/>
      <c r="F148" s="15"/>
      <c r="G148" s="15"/>
      <c r="H148" s="15"/>
      <c r="I148" s="15"/>
      <c r="J148" s="15"/>
      <c r="K148" s="15"/>
    </row>
    <row r="149" ht="15.75" customHeight="1">
      <c r="A149" s="14"/>
      <c r="B149" s="14"/>
      <c r="C149" s="14"/>
      <c r="D149" s="15"/>
      <c r="E149" s="15"/>
      <c r="F149" s="15"/>
      <c r="G149" s="15"/>
      <c r="H149" s="15"/>
      <c r="I149" s="15"/>
      <c r="J149" s="15"/>
      <c r="K149" s="15"/>
    </row>
    <row r="150" ht="15.75" customHeight="1">
      <c r="A150" s="14"/>
      <c r="B150" s="14"/>
      <c r="C150" s="14"/>
      <c r="D150" s="15"/>
      <c r="E150" s="15"/>
      <c r="F150" s="15"/>
      <c r="G150" s="15"/>
      <c r="H150" s="15"/>
      <c r="I150" s="15"/>
      <c r="J150" s="15"/>
      <c r="K150" s="15"/>
    </row>
    <row r="151" ht="15.75" customHeight="1">
      <c r="A151" s="14"/>
      <c r="B151" s="14"/>
      <c r="C151" s="14"/>
      <c r="D151" s="15"/>
      <c r="E151" s="15"/>
      <c r="F151" s="15"/>
      <c r="G151" s="15"/>
      <c r="H151" s="15"/>
      <c r="I151" s="15"/>
      <c r="J151" s="15"/>
      <c r="K151" s="15"/>
    </row>
    <row r="152" ht="15.75" customHeight="1">
      <c r="A152" s="14"/>
      <c r="B152" s="14"/>
      <c r="C152" s="14"/>
      <c r="D152" s="15"/>
      <c r="E152" s="15"/>
      <c r="F152" s="15"/>
      <c r="G152" s="15"/>
      <c r="H152" s="15"/>
      <c r="I152" s="15"/>
      <c r="J152" s="15"/>
      <c r="K152" s="15"/>
    </row>
    <row r="153" ht="15.75" customHeight="1">
      <c r="A153" s="14"/>
      <c r="B153" s="14"/>
      <c r="C153" s="14"/>
      <c r="D153" s="15"/>
      <c r="E153" s="15"/>
      <c r="F153" s="15"/>
      <c r="G153" s="15"/>
      <c r="H153" s="15"/>
      <c r="I153" s="15"/>
      <c r="J153" s="15"/>
      <c r="K153" s="15"/>
    </row>
    <row r="154" ht="15.75" customHeight="1">
      <c r="A154" s="14"/>
      <c r="B154" s="14"/>
      <c r="C154" s="14"/>
      <c r="D154" s="15"/>
      <c r="E154" s="15"/>
      <c r="F154" s="15"/>
      <c r="G154" s="15"/>
      <c r="H154" s="15"/>
      <c r="I154" s="15"/>
      <c r="J154" s="15"/>
      <c r="K154" s="15"/>
    </row>
    <row r="155" ht="15.75" customHeight="1">
      <c r="A155" s="14"/>
      <c r="B155" s="14"/>
      <c r="C155" s="14"/>
      <c r="D155" s="15"/>
      <c r="E155" s="15"/>
      <c r="F155" s="15"/>
      <c r="G155" s="15"/>
      <c r="H155" s="15"/>
      <c r="I155" s="15"/>
      <c r="J155" s="15"/>
      <c r="K155" s="15"/>
    </row>
    <row r="156" ht="15.75" customHeight="1">
      <c r="A156" s="14"/>
      <c r="B156" s="14"/>
      <c r="C156" s="14"/>
      <c r="D156" s="15"/>
      <c r="E156" s="15"/>
      <c r="F156" s="15"/>
      <c r="G156" s="15"/>
      <c r="H156" s="15"/>
      <c r="I156" s="15"/>
      <c r="J156" s="15"/>
      <c r="K156" s="15"/>
    </row>
    <row r="157" ht="15.75" customHeight="1">
      <c r="A157" s="14"/>
      <c r="B157" s="14"/>
      <c r="C157" s="14"/>
      <c r="D157" s="15"/>
      <c r="E157" s="15"/>
      <c r="F157" s="15"/>
      <c r="G157" s="15"/>
      <c r="H157" s="15"/>
      <c r="I157" s="15"/>
      <c r="J157" s="15"/>
      <c r="K157" s="15"/>
    </row>
    <row r="158" ht="15.75" customHeight="1">
      <c r="A158" s="14"/>
      <c r="B158" s="14"/>
      <c r="C158" s="14"/>
      <c r="D158" s="15"/>
      <c r="E158" s="15"/>
      <c r="F158" s="15"/>
      <c r="G158" s="15"/>
      <c r="H158" s="15"/>
      <c r="I158" s="15"/>
      <c r="J158" s="15"/>
      <c r="K158" s="15"/>
    </row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4" width="32.71"/>
    <col customWidth="1" min="5" max="5" width="10.71"/>
    <col customWidth="1" hidden="1" min="6" max="15" width="10.71"/>
    <col customWidth="1" min="16" max="26" width="10.71"/>
  </cols>
  <sheetData>
    <row r="1" ht="15.75" customHeight="1">
      <c r="A1" s="19">
        <v>1.0</v>
      </c>
      <c r="B1" s="6" t="s">
        <v>12</v>
      </c>
      <c r="C1" s="6" t="s">
        <v>13</v>
      </c>
      <c r="D1" s="6" t="s">
        <v>14</v>
      </c>
      <c r="E1" s="6" t="s">
        <v>15</v>
      </c>
      <c r="F1" s="20">
        <f>dane_wejsciowe!F2/10.41</f>
        <v>0.3842459174</v>
      </c>
      <c r="G1" s="20">
        <f>dane_wejsciowe!G2/4.57</f>
        <v>0</v>
      </c>
      <c r="H1" s="20">
        <f>dane_wejsciowe!H2/3611.74</f>
        <v>2.16038253</v>
      </c>
      <c r="I1" s="20">
        <f>dane_wejsciowe!I2/6758.24</f>
        <v>2.088205045</v>
      </c>
      <c r="J1" s="20">
        <f>dane_wejsciowe!J2/62.14</f>
        <v>0.193112327</v>
      </c>
      <c r="K1" s="20">
        <f>dane_wejsciowe!K2/75.88</f>
        <v>0.4388508171</v>
      </c>
      <c r="L1" s="20">
        <f>dane_wejsciowe!L2/7597.9</f>
        <v>0.869078298</v>
      </c>
      <c r="M1" s="20">
        <f>dane_wejsciowe!M2/6402.48</f>
        <v>0.5344647699</v>
      </c>
      <c r="P1" s="21">
        <f t="shared" ref="P1:P113" si="1">(-F1-G1+H1+I1+J1+K1+L1+M1)/8</f>
        <v>0.7374809837</v>
      </c>
      <c r="Q1" s="4">
        <v>35.0</v>
      </c>
      <c r="R1" s="18"/>
      <c r="U1" s="21"/>
      <c r="V1" s="22"/>
      <c r="W1" s="22"/>
      <c r="X1" s="23">
        <f t="shared" ref="X1:X113" si="2">(-N1-O1+P1+Q1+R1+S1+T1+U1)/8</f>
        <v>4.467185123</v>
      </c>
      <c r="Y1" s="4">
        <v>35.0</v>
      </c>
    </row>
    <row r="2">
      <c r="A2" s="5">
        <v>2.0</v>
      </c>
      <c r="B2" s="5" t="s">
        <v>12</v>
      </c>
      <c r="C2" s="5" t="s">
        <v>16</v>
      </c>
      <c r="D2" s="10" t="s">
        <v>17</v>
      </c>
      <c r="E2" s="10" t="s">
        <v>18</v>
      </c>
      <c r="F2" s="20">
        <f>dane_wejsciowe!F3/10.41</f>
        <v>0.2209414025</v>
      </c>
      <c r="G2" s="20">
        <f>dane_wejsciowe!G3/4.57</f>
        <v>0.5032822757</v>
      </c>
      <c r="H2" s="20">
        <f>dane_wejsciowe!H3/3611.74</f>
        <v>2.305769518</v>
      </c>
      <c r="I2" s="20">
        <f>dane_wejsciowe!I3/6758.24</f>
        <v>1.993268958</v>
      </c>
      <c r="J2" s="20">
        <f>dane_wejsciowe!J3/62.14</f>
        <v>1.346958481</v>
      </c>
      <c r="K2" s="20">
        <f>dane_wejsciowe!K3/75.88</f>
        <v>1.280969953</v>
      </c>
      <c r="L2" s="20">
        <f>dane_wejsciowe!L3/7597.9</f>
        <v>1.32510957</v>
      </c>
      <c r="M2" s="20">
        <f>dane_wejsciowe!M3/6402.48</f>
        <v>1.928552686</v>
      </c>
      <c r="P2" s="21">
        <f t="shared" si="1"/>
        <v>1.182050686</v>
      </c>
      <c r="Q2" s="4">
        <v>1.0</v>
      </c>
      <c r="R2" s="18"/>
      <c r="U2" s="21"/>
      <c r="V2" s="22"/>
      <c r="W2" s="22"/>
      <c r="X2" s="23">
        <f t="shared" si="2"/>
        <v>0.2727563357</v>
      </c>
      <c r="Y2" s="4">
        <v>1.0</v>
      </c>
    </row>
    <row r="3">
      <c r="A3" s="5">
        <v>3.0</v>
      </c>
      <c r="B3" s="5" t="s">
        <v>12</v>
      </c>
      <c r="C3" s="5" t="s">
        <v>19</v>
      </c>
      <c r="D3" s="12"/>
      <c r="E3" s="10" t="s">
        <v>18</v>
      </c>
      <c r="F3" s="20">
        <f>dane_wejsciowe!F4/10.41</f>
        <v>4.390009606</v>
      </c>
      <c r="G3" s="20">
        <f>dane_wejsciowe!G4/4.57</f>
        <v>2.38512035</v>
      </c>
      <c r="H3" s="20">
        <f>dane_wejsciowe!H4/3611.74</f>
        <v>0.8198458361</v>
      </c>
      <c r="I3" s="20">
        <f>dane_wejsciowe!I4/6758.24</f>
        <v>1.900456332</v>
      </c>
      <c r="J3" s="20">
        <f>dane_wejsciowe!J4/62.14</f>
        <v>0.4200193112</v>
      </c>
      <c r="K3" s="20">
        <f>dane_wejsciowe!K4/75.88</f>
        <v>0</v>
      </c>
      <c r="L3" s="20">
        <f>dane_wejsciowe!L4/7597.9</f>
        <v>0.666492057</v>
      </c>
      <c r="M3" s="20">
        <f>dane_wejsciowe!M4/6402.48</f>
        <v>0.806979483</v>
      </c>
      <c r="P3" s="21">
        <f t="shared" si="1"/>
        <v>-0.2701671171</v>
      </c>
      <c r="Q3" s="4">
        <v>109.0</v>
      </c>
      <c r="R3" s="18"/>
      <c r="U3" s="21"/>
      <c r="V3" s="22"/>
      <c r="W3" s="22"/>
      <c r="X3" s="23">
        <f t="shared" si="2"/>
        <v>13.59122911</v>
      </c>
      <c r="Y3" s="4">
        <v>109.0</v>
      </c>
    </row>
    <row r="4">
      <c r="A4" s="5">
        <v>4.0</v>
      </c>
      <c r="B4" s="5" t="s">
        <v>12</v>
      </c>
      <c r="C4" s="5" t="s">
        <v>20</v>
      </c>
      <c r="D4" s="12"/>
      <c r="E4" s="10" t="s">
        <v>15</v>
      </c>
      <c r="F4" s="20">
        <f>dane_wejsciowe!F5/10.41</f>
        <v>0.3362151777</v>
      </c>
      <c r="G4" s="20">
        <f>dane_wejsciowe!G5/4.57</f>
        <v>0.2625820569</v>
      </c>
      <c r="H4" s="20">
        <f>dane_wejsciowe!H5/3611.74</f>
        <v>1.357738929</v>
      </c>
      <c r="I4" s="20">
        <f>dane_wejsciowe!I5/6758.24</f>
        <v>1.891229077</v>
      </c>
      <c r="J4" s="20">
        <f>dane_wejsciowe!J5/62.14</f>
        <v>0.4119729643</v>
      </c>
      <c r="K4" s="20">
        <f>dane_wejsciowe!K5/75.88</f>
        <v>0.5996309963</v>
      </c>
      <c r="L4" s="20">
        <f>dane_wejsciowe!L5/7597.9</f>
        <v>1.232990695</v>
      </c>
      <c r="M4" s="20">
        <f>dane_wejsciowe!M5/6402.48</f>
        <v>1.111595819</v>
      </c>
      <c r="P4" s="21">
        <f t="shared" si="1"/>
        <v>0.7507951558</v>
      </c>
      <c r="Q4" s="4">
        <v>33.0</v>
      </c>
      <c r="R4" s="18"/>
      <c r="U4" s="21"/>
      <c r="V4" s="22"/>
      <c r="W4" s="22"/>
      <c r="X4" s="23">
        <f t="shared" si="2"/>
        <v>4.218849394</v>
      </c>
      <c r="Y4" s="4">
        <v>33.0</v>
      </c>
    </row>
    <row r="5">
      <c r="A5" s="5">
        <v>5.0</v>
      </c>
      <c r="B5" s="5" t="s">
        <v>12</v>
      </c>
      <c r="C5" s="5" t="s">
        <v>21</v>
      </c>
      <c r="D5" s="10" t="s">
        <v>22</v>
      </c>
      <c r="E5" s="10" t="s">
        <v>15</v>
      </c>
      <c r="F5" s="20">
        <f>dane_wejsciowe!F6/10.41</f>
        <v>0.5667627281</v>
      </c>
      <c r="G5" s="20">
        <f>dane_wejsciowe!G6/4.57</f>
        <v>0</v>
      </c>
      <c r="H5" s="20">
        <f>dane_wejsciowe!H6/3611.74</f>
        <v>1.752736908</v>
      </c>
      <c r="I5" s="20">
        <f>dane_wejsciowe!I6/6758.24</f>
        <v>1.791117214</v>
      </c>
      <c r="J5" s="20">
        <f>dane_wejsciowe!J6/62.14</f>
        <v>0.3315094947</v>
      </c>
      <c r="K5" s="20">
        <f>dane_wejsciowe!K6/75.88</f>
        <v>0.7525039536</v>
      </c>
      <c r="L5" s="20">
        <f>dane_wejsciowe!L6/7597.9</f>
        <v>1.39801919</v>
      </c>
      <c r="M5" s="20">
        <f>dane_wejsciowe!M6/6402.48</f>
        <v>0.3605368545</v>
      </c>
      <c r="P5" s="21">
        <f t="shared" si="1"/>
        <v>0.7274576108</v>
      </c>
      <c r="Q5" s="4">
        <v>38.0</v>
      </c>
      <c r="R5" s="18"/>
      <c r="U5" s="21"/>
      <c r="V5" s="22"/>
      <c r="W5" s="22"/>
      <c r="X5" s="23">
        <f t="shared" si="2"/>
        <v>4.840932201</v>
      </c>
      <c r="Y5" s="4">
        <v>38.0</v>
      </c>
    </row>
    <row r="6">
      <c r="A6" s="5">
        <v>6.0</v>
      </c>
      <c r="B6" s="5" t="s">
        <v>12</v>
      </c>
      <c r="C6" s="5" t="s">
        <v>23</v>
      </c>
      <c r="D6" s="10" t="s">
        <v>24</v>
      </c>
      <c r="E6" s="10" t="s">
        <v>18</v>
      </c>
      <c r="F6" s="20">
        <f>dane_wejsciowe!F7/10.41</f>
        <v>0.153698367</v>
      </c>
      <c r="G6" s="20">
        <f>dane_wejsciowe!G7/4.57</f>
        <v>0</v>
      </c>
      <c r="H6" s="20">
        <f>dane_wejsciowe!H7/3611.74</f>
        <v>1.188225066</v>
      </c>
      <c r="I6" s="20">
        <f>dane_wejsciowe!I7/6758.24</f>
        <v>1.71460321</v>
      </c>
      <c r="J6" s="20">
        <f>dane_wejsciowe!J7/62.14</f>
        <v>1.424203412</v>
      </c>
      <c r="K6" s="20">
        <f>dane_wejsciowe!K7/75.88</f>
        <v>1.280969953</v>
      </c>
      <c r="L6" s="20">
        <f>dane_wejsciowe!L7/7597.9</f>
        <v>1.597367694</v>
      </c>
      <c r="M6" s="20">
        <f>dane_wejsciowe!M7/6402.48</f>
        <v>1.698295036</v>
      </c>
      <c r="P6" s="21">
        <f t="shared" si="1"/>
        <v>1.09374575</v>
      </c>
      <c r="Q6" s="4">
        <v>2.0</v>
      </c>
      <c r="R6" s="18"/>
      <c r="U6" s="21"/>
      <c r="V6" s="22"/>
      <c r="W6" s="22"/>
      <c r="X6" s="23">
        <f t="shared" si="2"/>
        <v>0.3867182188</v>
      </c>
      <c r="Y6" s="4">
        <v>2.0</v>
      </c>
    </row>
    <row r="7">
      <c r="A7" s="5">
        <v>7.0</v>
      </c>
      <c r="B7" s="5" t="s">
        <v>12</v>
      </c>
      <c r="C7" s="5" t="s">
        <v>25</v>
      </c>
      <c r="D7" s="10" t="s">
        <v>26</v>
      </c>
      <c r="E7" s="10" t="s">
        <v>18</v>
      </c>
      <c r="F7" s="20">
        <f>dane_wejsciowe!F8/10.41</f>
        <v>0.5187319885</v>
      </c>
      <c r="G7" s="20">
        <f>dane_wejsciowe!G8/4.57</f>
        <v>1.181619256</v>
      </c>
      <c r="H7" s="20">
        <f>dane_wejsciowe!H8/3611.74</f>
        <v>0.5838792383</v>
      </c>
      <c r="I7" s="20">
        <f>dane_wejsciowe!I8/6758.24</f>
        <v>1.617215429</v>
      </c>
      <c r="J7" s="20">
        <f>dane_wejsciowe!J8/62.14</f>
        <v>1.34856775</v>
      </c>
      <c r="K7" s="20">
        <f>dane_wejsciowe!K8/75.88</f>
        <v>1.232208751</v>
      </c>
      <c r="L7" s="20">
        <f>dane_wejsciowe!L8/7597.9</f>
        <v>0.7084944524</v>
      </c>
      <c r="M7" s="20">
        <f>dane_wejsciowe!M8/6402.48</f>
        <v>0.9345815996</v>
      </c>
      <c r="P7" s="21">
        <f t="shared" si="1"/>
        <v>0.5905744969</v>
      </c>
      <c r="Q7" s="4">
        <v>52.0</v>
      </c>
      <c r="R7" s="18"/>
      <c r="U7" s="21"/>
      <c r="V7" s="22"/>
      <c r="W7" s="22"/>
      <c r="X7" s="23">
        <f t="shared" si="2"/>
        <v>6.573821812</v>
      </c>
      <c r="Y7" s="4">
        <v>52.0</v>
      </c>
    </row>
    <row r="8">
      <c r="A8" s="5">
        <v>8.0</v>
      </c>
      <c r="B8" s="5" t="s">
        <v>12</v>
      </c>
      <c r="C8" s="5" t="s">
        <v>27</v>
      </c>
      <c r="D8" s="10" t="s">
        <v>28</v>
      </c>
      <c r="E8" s="10" t="s">
        <v>18</v>
      </c>
      <c r="F8" s="20">
        <f>dane_wejsciowe!F9/10.41</f>
        <v>0.2305475504</v>
      </c>
      <c r="G8" s="20">
        <f>dane_wejsciowe!G9/4.57</f>
        <v>0</v>
      </c>
      <c r="H8" s="20">
        <f>dane_wejsciowe!H9/3611.74</f>
        <v>1.494839053</v>
      </c>
      <c r="I8" s="20">
        <f>dane_wejsciowe!I9/6758.24</f>
        <v>1.601783896</v>
      </c>
      <c r="J8" s="20">
        <f>dane_wejsciowe!J9/62.14</f>
        <v>1.382362407</v>
      </c>
      <c r="K8" s="20">
        <f>dane_wejsciowe!K9/75.88</f>
        <v>1.101739589</v>
      </c>
      <c r="L8" s="20">
        <f>dane_wejsciowe!L9/7597.9</f>
        <v>1.589702418</v>
      </c>
      <c r="M8" s="20">
        <f>dane_wejsciowe!M9/6402.48</f>
        <v>1.439732729</v>
      </c>
      <c r="P8" s="21">
        <f t="shared" si="1"/>
        <v>1.047451568</v>
      </c>
      <c r="Q8" s="4">
        <v>4.0</v>
      </c>
      <c r="R8" s="18"/>
      <c r="U8" s="21"/>
      <c r="V8" s="22"/>
      <c r="W8" s="22"/>
      <c r="X8" s="23">
        <f t="shared" si="2"/>
        <v>0.630931446</v>
      </c>
      <c r="Y8" s="4">
        <v>4.0</v>
      </c>
    </row>
    <row r="9">
      <c r="A9" s="5">
        <v>9.0</v>
      </c>
      <c r="B9" s="5" t="s">
        <v>12</v>
      </c>
      <c r="C9" s="5" t="s">
        <v>20</v>
      </c>
      <c r="D9" s="12"/>
      <c r="E9" s="10" t="s">
        <v>15</v>
      </c>
      <c r="F9" s="20">
        <f>dane_wejsciowe!F10/10.41</f>
        <v>0.5091258405</v>
      </c>
      <c r="G9" s="20">
        <f>dane_wejsciowe!G10/4.57</f>
        <v>0</v>
      </c>
      <c r="H9" s="20">
        <f>dane_wejsciowe!H10/3611.74</f>
        <v>1.653449584</v>
      </c>
      <c r="I9" s="20">
        <f>dane_wejsciowe!I10/6758.24</f>
        <v>1.598208517</v>
      </c>
      <c r="J9" s="20">
        <f>dane_wejsciowe!J10/62.14</f>
        <v>0.5085291278</v>
      </c>
      <c r="K9" s="20">
        <f>dane_wejsciowe!K10/75.88</f>
        <v>0.8790195045</v>
      </c>
      <c r="L9" s="20">
        <f>dane_wejsciowe!L10/7597.9</f>
        <v>0.9355650904</v>
      </c>
      <c r="M9" s="20">
        <f>dane_wejsciowe!M10/6402.48</f>
        <v>0.9407964173</v>
      </c>
      <c r="P9" s="21">
        <f t="shared" si="1"/>
        <v>0.7508053001</v>
      </c>
      <c r="Q9" s="4">
        <v>32.0</v>
      </c>
      <c r="R9" s="18"/>
      <c r="U9" s="21"/>
      <c r="V9" s="22"/>
      <c r="W9" s="22"/>
      <c r="X9" s="23">
        <f t="shared" si="2"/>
        <v>4.093850663</v>
      </c>
      <c r="Y9" s="4">
        <v>32.0</v>
      </c>
    </row>
    <row r="10">
      <c r="A10" s="5">
        <v>10.0</v>
      </c>
      <c r="B10" s="5" t="s">
        <v>12</v>
      </c>
      <c r="C10" s="5" t="s">
        <v>23</v>
      </c>
      <c r="D10" s="10" t="s">
        <v>24</v>
      </c>
      <c r="E10" s="10" t="s">
        <v>18</v>
      </c>
      <c r="F10" s="20">
        <f>dane_wejsciowe!F11/10.41</f>
        <v>0.4803073967</v>
      </c>
      <c r="G10" s="20">
        <f>dane_wejsciowe!G11/4.57</f>
        <v>0.5470459519</v>
      </c>
      <c r="H10" s="20">
        <f>dane_wejsciowe!H11/3611.74</f>
        <v>1.265838626</v>
      </c>
      <c r="I10" s="20">
        <f>dane_wejsciowe!I11/6758.24</f>
        <v>1.587231291</v>
      </c>
      <c r="J10" s="20">
        <f>dane_wejsciowe!J11/62.14</f>
        <v>1.287415513</v>
      </c>
      <c r="K10" s="20">
        <f>dane_wejsciowe!K11/75.88</f>
        <v>1.317870322</v>
      </c>
      <c r="L10" s="20">
        <f>dane_wejsciowe!L11/7597.9</f>
        <v>1.253317364</v>
      </c>
      <c r="M10" s="20">
        <f>dane_wejsciowe!M11/6402.48</f>
        <v>1.287377704</v>
      </c>
      <c r="P10" s="21">
        <f t="shared" si="1"/>
        <v>0.8714621839</v>
      </c>
      <c r="Q10" s="4">
        <v>17.0</v>
      </c>
      <c r="R10" s="18"/>
      <c r="U10" s="21"/>
      <c r="V10" s="22"/>
      <c r="W10" s="22"/>
      <c r="X10" s="23">
        <f t="shared" si="2"/>
        <v>2.233932773</v>
      </c>
      <c r="Y10" s="4">
        <v>17.0</v>
      </c>
    </row>
    <row r="11">
      <c r="A11" s="5">
        <v>11.0</v>
      </c>
      <c r="B11" s="5" t="s">
        <v>12</v>
      </c>
      <c r="C11" s="5" t="s">
        <v>29</v>
      </c>
      <c r="D11" s="10" t="s">
        <v>22</v>
      </c>
      <c r="E11" s="10" t="s">
        <v>15</v>
      </c>
      <c r="F11" s="20">
        <f>dane_wejsciowe!F12/10.41</f>
        <v>0</v>
      </c>
      <c r="G11" s="20">
        <f>dane_wejsciowe!G12/4.57</f>
        <v>0</v>
      </c>
      <c r="H11" s="20">
        <f>dane_wejsciowe!H12/3611.74</f>
        <v>1.59104476</v>
      </c>
      <c r="I11" s="20">
        <f>dane_wejsciowe!I12/6758.24</f>
        <v>1.537888613</v>
      </c>
      <c r="J11" s="20">
        <f>dane_wejsciowe!J12/62.14</f>
        <v>0.4827808175</v>
      </c>
      <c r="K11" s="20">
        <f>dane_wejsciowe!K12/75.88</f>
        <v>1.317870322</v>
      </c>
      <c r="L11" s="20">
        <f>dane_wejsciowe!L12/7597.9</f>
        <v>1.188266495</v>
      </c>
      <c r="M11" s="20">
        <f>dane_wejsciowe!M12/6402.48</f>
        <v>1.194910833</v>
      </c>
      <c r="P11" s="21">
        <f t="shared" si="1"/>
        <v>0.9140952299</v>
      </c>
      <c r="Q11" s="4">
        <v>13.0</v>
      </c>
      <c r="R11" s="18"/>
      <c r="U11" s="21"/>
      <c r="V11" s="22"/>
      <c r="W11" s="22"/>
      <c r="X11" s="23">
        <f t="shared" si="2"/>
        <v>1.739261904</v>
      </c>
      <c r="Y11" s="4">
        <v>13.0</v>
      </c>
    </row>
    <row r="12">
      <c r="A12" s="5">
        <v>12.0</v>
      </c>
      <c r="B12" s="5" t="s">
        <v>12</v>
      </c>
      <c r="C12" s="5" t="s">
        <v>30</v>
      </c>
      <c r="D12" s="10" t="s">
        <v>31</v>
      </c>
      <c r="E12" s="10" t="s">
        <v>15</v>
      </c>
      <c r="F12" s="20">
        <f>dane_wejsciowe!F13/10.41</f>
        <v>0</v>
      </c>
      <c r="G12" s="20">
        <f>dane_wejsciowe!G13/4.57</f>
        <v>1.466083151</v>
      </c>
      <c r="H12" s="20">
        <f>dane_wejsciowe!H13/3611.74</f>
        <v>1.585817362</v>
      </c>
      <c r="I12" s="20">
        <f>dane_wejsciowe!I13/6758.24</f>
        <v>1.532835861</v>
      </c>
      <c r="J12" s="20">
        <f>dane_wejsciowe!J13/62.14</f>
        <v>0.2687479884</v>
      </c>
      <c r="K12" s="20">
        <f>dane_wejsciowe!K13/75.88</f>
        <v>0.7907221929</v>
      </c>
      <c r="L12" s="20">
        <f>dane_wejsciowe!L13/7597.9</f>
        <v>0.8554561129</v>
      </c>
      <c r="M12" s="20">
        <f>dane_wejsciowe!M13/6402.48</f>
        <v>0.8602395006</v>
      </c>
      <c r="P12" s="21">
        <f t="shared" si="1"/>
        <v>0.5534669834</v>
      </c>
      <c r="Q12" s="4">
        <v>57.0</v>
      </c>
      <c r="R12" s="18"/>
      <c r="U12" s="21"/>
      <c r="V12" s="22"/>
      <c r="W12" s="22"/>
      <c r="X12" s="23">
        <f t="shared" si="2"/>
        <v>7.194183373</v>
      </c>
      <c r="Y12" s="4">
        <v>57.0</v>
      </c>
    </row>
    <row r="13">
      <c r="A13" s="5">
        <v>13.0</v>
      </c>
      <c r="B13" s="5" t="s">
        <v>12</v>
      </c>
      <c r="C13" s="5" t="s">
        <v>16</v>
      </c>
      <c r="D13" s="10" t="s">
        <v>32</v>
      </c>
      <c r="E13" s="10" t="s">
        <v>18</v>
      </c>
      <c r="F13" s="20">
        <f>dane_wejsciowe!F14/10.41</f>
        <v>0.2401536984</v>
      </c>
      <c r="G13" s="20">
        <f>dane_wejsciowe!G14/4.57</f>
        <v>0.2625820569</v>
      </c>
      <c r="H13" s="20">
        <f>dane_wejsciowe!H14/3611.74</f>
        <v>1.480676904</v>
      </c>
      <c r="I13" s="20">
        <f>dane_wejsciowe!I14/6758.24</f>
        <v>1.518600997</v>
      </c>
      <c r="J13" s="20">
        <f>dane_wejsciowe!J14/62.14</f>
        <v>1.548117155</v>
      </c>
      <c r="K13" s="20">
        <f>dane_wejsciowe!K14/75.88</f>
        <v>1.317870322</v>
      </c>
      <c r="L13" s="20">
        <f>dane_wejsciowe!L14/7597.9</f>
        <v>1.421786283</v>
      </c>
      <c r="M13" s="20">
        <f>dane_wejsciowe!M14/6402.48</f>
        <v>1.586191601</v>
      </c>
      <c r="P13" s="21">
        <f t="shared" si="1"/>
        <v>1.046313438</v>
      </c>
      <c r="Q13" s="4">
        <v>5.0</v>
      </c>
      <c r="R13" s="18"/>
      <c r="U13" s="21"/>
      <c r="V13" s="22"/>
      <c r="W13" s="22"/>
      <c r="X13" s="23">
        <f t="shared" si="2"/>
        <v>0.7557891798</v>
      </c>
      <c r="Y13" s="4">
        <v>5.0</v>
      </c>
    </row>
    <row r="14">
      <c r="A14" s="5">
        <v>14.0</v>
      </c>
      <c r="B14" s="5" t="s">
        <v>12</v>
      </c>
      <c r="C14" s="5" t="s">
        <v>33</v>
      </c>
      <c r="D14" s="10" t="s">
        <v>34</v>
      </c>
      <c r="E14" s="10" t="s">
        <v>18</v>
      </c>
      <c r="F14" s="20">
        <f>dane_wejsciowe!F15/10.41</f>
        <v>0.3650336215</v>
      </c>
      <c r="G14" s="20">
        <f>dane_wejsciowe!G15/4.57</f>
        <v>0.4157549234</v>
      </c>
      <c r="H14" s="20">
        <f>dane_wejsciowe!H15/3611.74</f>
        <v>1.390435081</v>
      </c>
      <c r="I14" s="20">
        <f>dane_wejsciowe!I15/6758.24</f>
        <v>1.486236061</v>
      </c>
      <c r="J14" s="20">
        <f>dane_wejsciowe!J15/62.14</f>
        <v>1.392018024</v>
      </c>
      <c r="K14" s="20">
        <f>dane_wejsciowe!K15/75.88</f>
        <v>0.8790195045</v>
      </c>
      <c r="L14" s="20">
        <f>dane_wejsciowe!L15/7597.9</f>
        <v>1.442316956</v>
      </c>
      <c r="M14" s="20">
        <f>dane_wejsciowe!M15/6402.48</f>
        <v>1.247566568</v>
      </c>
      <c r="P14" s="21">
        <f t="shared" si="1"/>
        <v>0.8821004562</v>
      </c>
      <c r="Q14" s="4">
        <v>15.0</v>
      </c>
      <c r="R14" s="18"/>
      <c r="U14" s="21"/>
      <c r="V14" s="22"/>
      <c r="W14" s="22"/>
      <c r="X14" s="23">
        <f t="shared" si="2"/>
        <v>1.985262557</v>
      </c>
      <c r="Y14" s="4">
        <v>15.0</v>
      </c>
    </row>
    <row r="15">
      <c r="A15" s="5">
        <v>15.0</v>
      </c>
      <c r="B15" s="5" t="s">
        <v>12</v>
      </c>
      <c r="C15" s="5" t="s">
        <v>35</v>
      </c>
      <c r="D15" s="10" t="s">
        <v>36</v>
      </c>
      <c r="E15" s="10" t="s">
        <v>15</v>
      </c>
      <c r="F15" s="20">
        <f>dane_wejsciowe!F16/10.41</f>
        <v>2.670509126</v>
      </c>
      <c r="G15" s="20">
        <f>dane_wejsciowe!G16/4.57</f>
        <v>1.225382932</v>
      </c>
      <c r="H15" s="20">
        <f>dane_wejsciowe!H16/3611.74</f>
        <v>1.534434926</v>
      </c>
      <c r="I15" s="20">
        <f>dane_wejsciowe!I16/6758.24</f>
        <v>1.48317009</v>
      </c>
      <c r="J15" s="20">
        <f>dane_wejsciowe!J16/62.14</f>
        <v>0.357257805</v>
      </c>
      <c r="K15" s="20">
        <f>dane_wejsciowe!K16/75.88</f>
        <v>0</v>
      </c>
      <c r="L15" s="20">
        <f>dane_wejsciowe!L16/7597.9</f>
        <v>0.7088840337</v>
      </c>
      <c r="M15" s="20">
        <f>dane_wejsciowe!M16/6402.48</f>
        <v>0.6710009246</v>
      </c>
      <c r="P15" s="21">
        <f t="shared" si="1"/>
        <v>0.1073569652</v>
      </c>
      <c r="Q15" s="4">
        <v>100.0</v>
      </c>
      <c r="R15" s="18"/>
      <c r="U15" s="21"/>
      <c r="V15" s="22"/>
      <c r="W15" s="22"/>
      <c r="X15" s="23">
        <f t="shared" si="2"/>
        <v>12.51341962</v>
      </c>
      <c r="Y15" s="4">
        <v>100.0</v>
      </c>
    </row>
    <row r="16">
      <c r="A16" s="5">
        <v>16.0</v>
      </c>
      <c r="B16" s="5" t="s">
        <v>37</v>
      </c>
      <c r="C16" s="5" t="s">
        <v>38</v>
      </c>
      <c r="D16" s="10" t="s">
        <v>39</v>
      </c>
      <c r="E16" s="10" t="s">
        <v>15</v>
      </c>
      <c r="F16" s="20">
        <f>dane_wejsciowe!F17/10.41</f>
        <v>0.5379442843</v>
      </c>
      <c r="G16" s="20">
        <f>dane_wejsciowe!G17/4.57</f>
        <v>2.428884026</v>
      </c>
      <c r="H16" s="20">
        <f>dane_wejsciowe!H17/3611.74</f>
        <v>1.511753338</v>
      </c>
      <c r="I16" s="20">
        <f>dane_wejsciowe!I17/6758.24</f>
        <v>1.461246284</v>
      </c>
      <c r="J16" s="20">
        <f>dane_wejsciowe!J17/62.14</f>
        <v>1.161892501</v>
      </c>
      <c r="K16" s="20">
        <f>dane_wejsciowe!K17/75.88</f>
        <v>1.216394307</v>
      </c>
      <c r="L16" s="20">
        <f>dane_wejsciowe!L17/7597.9</f>
        <v>0.6109095934</v>
      </c>
      <c r="M16" s="20">
        <f>dane_wejsciowe!M17/6402.48</f>
        <v>1.072340718</v>
      </c>
      <c r="P16" s="21">
        <f t="shared" si="1"/>
        <v>0.5084635538</v>
      </c>
      <c r="Q16" s="4">
        <v>60.0</v>
      </c>
      <c r="R16" s="18"/>
      <c r="U16" s="21"/>
      <c r="V16" s="22"/>
      <c r="W16" s="22"/>
      <c r="X16" s="23">
        <f t="shared" si="2"/>
        <v>7.563557944</v>
      </c>
      <c r="Y16" s="4">
        <v>60.0</v>
      </c>
    </row>
    <row r="17">
      <c r="A17" s="5">
        <v>17.0</v>
      </c>
      <c r="B17" s="5" t="s">
        <v>40</v>
      </c>
      <c r="C17" s="11" t="s">
        <v>41</v>
      </c>
      <c r="D17" s="10" t="s">
        <v>42</v>
      </c>
      <c r="E17" s="10" t="s">
        <v>15</v>
      </c>
      <c r="F17" s="20">
        <f>dane_wejsciowe!F18/10.41</f>
        <v>1.921229587</v>
      </c>
      <c r="G17" s="20">
        <f>dane_wejsciowe!G18/4.57</f>
        <v>2.38512035</v>
      </c>
      <c r="H17" s="20">
        <f>dane_wejsciowe!H18/3611.74</f>
        <v>1.508918139</v>
      </c>
      <c r="I17" s="20">
        <f>dane_wejsciowe!I18/6758.24</f>
        <v>1.458505809</v>
      </c>
      <c r="J17" s="20">
        <f>dane_wejsciowe!J18/62.14</f>
        <v>0.2639201802</v>
      </c>
      <c r="K17" s="20">
        <f>dane_wejsciowe!K18/75.88</f>
        <v>0</v>
      </c>
      <c r="L17" s="20">
        <f>dane_wejsciowe!L18/7597.9</f>
        <v>0.7038721226</v>
      </c>
      <c r="M17" s="20">
        <f>dane_wejsciowe!M18/6402.48</f>
        <v>0.5451699966</v>
      </c>
      <c r="P17" s="21">
        <f t="shared" si="1"/>
        <v>0.02175453877</v>
      </c>
      <c r="Q17" s="4">
        <v>102.0</v>
      </c>
      <c r="R17" s="18"/>
      <c r="U17" s="21"/>
      <c r="V17" s="22"/>
      <c r="W17" s="22"/>
      <c r="X17" s="23">
        <f t="shared" si="2"/>
        <v>12.75271932</v>
      </c>
      <c r="Y17" s="4">
        <v>102.0</v>
      </c>
    </row>
    <row r="18">
      <c r="A18" s="5">
        <v>18.0</v>
      </c>
      <c r="B18" s="5" t="s">
        <v>12</v>
      </c>
      <c r="C18" s="5" t="s">
        <v>43</v>
      </c>
      <c r="D18" s="10" t="s">
        <v>44</v>
      </c>
      <c r="E18" s="10" t="s">
        <v>18</v>
      </c>
      <c r="F18" s="20">
        <f>dane_wejsciowe!F19/10.41</f>
        <v>0</v>
      </c>
      <c r="G18" s="20">
        <f>dane_wejsciowe!G19/4.57</f>
        <v>0.7877461707</v>
      </c>
      <c r="H18" s="20">
        <f>dane_wejsciowe!H19/3611.74</f>
        <v>1.480195141</v>
      </c>
      <c r="I18" s="20">
        <f>dane_wejsciowe!I19/6758.24</f>
        <v>1.430742434</v>
      </c>
      <c r="J18" s="20">
        <f>dane_wejsciowe!J19/62.14</f>
        <v>1.092693917</v>
      </c>
      <c r="K18" s="20">
        <f>dane_wejsciowe!K19/75.88</f>
        <v>1.039799684</v>
      </c>
      <c r="L18" s="20">
        <f>dane_wejsciowe!L19/7597.9</f>
        <v>1.437474829</v>
      </c>
      <c r="M18" s="20">
        <f>dane_wejsciowe!M19/6402.48</f>
        <v>1.002995714</v>
      </c>
      <c r="P18" s="21">
        <f t="shared" si="1"/>
        <v>0.8370194435</v>
      </c>
      <c r="Q18" s="4">
        <v>22.0</v>
      </c>
      <c r="R18" s="18"/>
      <c r="U18" s="21"/>
      <c r="V18" s="22"/>
      <c r="W18" s="22"/>
      <c r="X18" s="23">
        <f t="shared" si="2"/>
        <v>2.85462743</v>
      </c>
      <c r="Y18" s="4">
        <v>22.0</v>
      </c>
    </row>
    <row r="19" ht="15.75" customHeight="1">
      <c r="A19" s="5">
        <v>19.0</v>
      </c>
      <c r="B19" s="5" t="s">
        <v>12</v>
      </c>
      <c r="C19" s="5" t="s">
        <v>16</v>
      </c>
      <c r="D19" s="10" t="s">
        <v>45</v>
      </c>
      <c r="E19" s="10" t="s">
        <v>18</v>
      </c>
      <c r="F19" s="20">
        <f>dane_wejsciowe!F20/10.41</f>
        <v>0</v>
      </c>
      <c r="G19" s="20">
        <f>dane_wejsciowe!G20/4.57</f>
        <v>0</v>
      </c>
      <c r="H19" s="20">
        <f>dane_wejsciowe!H20/3611.74</f>
        <v>1.093475721</v>
      </c>
      <c r="I19" s="20">
        <f>dane_wejsciowe!I20/6758.24</f>
        <v>1.416641019</v>
      </c>
      <c r="J19" s="20">
        <f>dane_wejsciowe!J20/62.14</f>
        <v>1.160283231</v>
      </c>
      <c r="K19" s="20">
        <f>dane_wejsciowe!K20/75.88</f>
        <v>1.258566157</v>
      </c>
      <c r="L19" s="20">
        <f>dane_wejsciowe!L20/7597.9</f>
        <v>1.365774754</v>
      </c>
      <c r="M19" s="20">
        <f>dane_wejsciowe!M20/6402.48</f>
        <v>1.269156639</v>
      </c>
      <c r="P19" s="21">
        <f t="shared" si="1"/>
        <v>0.9454871901</v>
      </c>
      <c r="Q19" s="4">
        <v>8.0</v>
      </c>
      <c r="R19" s="18"/>
      <c r="U19" s="21"/>
      <c r="V19" s="22"/>
      <c r="W19" s="22"/>
      <c r="X19" s="23">
        <f t="shared" si="2"/>
        <v>1.118185899</v>
      </c>
      <c r="Y19" s="4">
        <v>8.0</v>
      </c>
    </row>
    <row r="20" ht="15.75" customHeight="1">
      <c r="A20" s="5">
        <v>20.0</v>
      </c>
      <c r="B20" s="5" t="s">
        <v>12</v>
      </c>
      <c r="C20" s="5" t="s">
        <v>46</v>
      </c>
      <c r="D20" s="10" t="s">
        <v>22</v>
      </c>
      <c r="E20" s="10" t="s">
        <v>18</v>
      </c>
      <c r="F20" s="20">
        <f>dane_wejsciowe!F21/10.41</f>
        <v>1.921229587</v>
      </c>
      <c r="G20" s="20">
        <f>dane_wejsciowe!G21/4.57</f>
        <v>0</v>
      </c>
      <c r="H20" s="20">
        <f>dane_wejsciowe!H21/3611.74</f>
        <v>1.424283033</v>
      </c>
      <c r="I20" s="20">
        <f>dane_wejsciowe!I21/6758.24</f>
        <v>1.376698326</v>
      </c>
      <c r="J20" s="20">
        <f>dane_wejsciowe!J21/62.14</f>
        <v>0.8046346958</v>
      </c>
      <c r="K20" s="20">
        <f>dane_wejsciowe!K21/75.88</f>
        <v>1.054296257</v>
      </c>
      <c r="L20" s="20">
        <f>dane_wejsciowe!L21/7597.9</f>
        <v>1.050171758</v>
      </c>
      <c r="M20" s="20">
        <f>dane_wejsciowe!M21/6402.48</f>
        <v>1.8377738</v>
      </c>
      <c r="P20" s="21">
        <f t="shared" si="1"/>
        <v>0.7033285353</v>
      </c>
      <c r="Q20" s="4">
        <v>39.0</v>
      </c>
      <c r="R20" s="18"/>
      <c r="U20" s="21"/>
      <c r="V20" s="22"/>
      <c r="W20" s="22"/>
      <c r="X20" s="23">
        <f t="shared" si="2"/>
        <v>4.962916067</v>
      </c>
      <c r="Y20" s="4">
        <v>39.0</v>
      </c>
    </row>
    <row r="21" ht="15.75" customHeight="1">
      <c r="A21" s="5">
        <v>21.0</v>
      </c>
      <c r="B21" s="5" t="s">
        <v>12</v>
      </c>
      <c r="C21" s="5" t="s">
        <v>47</v>
      </c>
      <c r="D21" s="10" t="s">
        <v>48</v>
      </c>
      <c r="E21" s="10" t="s">
        <v>18</v>
      </c>
      <c r="F21" s="20">
        <f>dane_wejsciowe!F22/10.41</f>
        <v>0.3362151777</v>
      </c>
      <c r="G21" s="20">
        <f>dane_wejsciowe!G22/4.57</f>
        <v>0.3938730853</v>
      </c>
      <c r="H21" s="20">
        <f>dane_wejsciowe!H22/3611.74</f>
        <v>1.117478002</v>
      </c>
      <c r="I21" s="20">
        <f>dane_wejsciowe!I22/6758.24</f>
        <v>1.355561507</v>
      </c>
      <c r="J21" s="20">
        <f>dane_wejsciowe!J22/62.14</f>
        <v>1.379143869</v>
      </c>
      <c r="K21" s="20">
        <f>dane_wejsciowe!K22/75.88</f>
        <v>1.180811808</v>
      </c>
      <c r="L21" s="20">
        <f>dane_wejsciowe!L22/7597.9</f>
        <v>1.221104516</v>
      </c>
      <c r="M21" s="20">
        <f>dane_wejsciowe!M22/6402.48</f>
        <v>1.354440779</v>
      </c>
      <c r="P21" s="21">
        <f t="shared" si="1"/>
        <v>0.8598065273</v>
      </c>
      <c r="Q21" s="4">
        <v>20.0</v>
      </c>
      <c r="R21" s="18"/>
      <c r="U21" s="21"/>
      <c r="V21" s="22"/>
      <c r="W21" s="22"/>
      <c r="X21" s="23">
        <f t="shared" si="2"/>
        <v>2.607475816</v>
      </c>
      <c r="Y21" s="4">
        <v>20.0</v>
      </c>
    </row>
    <row r="22" ht="15.75" customHeight="1">
      <c r="A22" s="5">
        <v>22.0</v>
      </c>
      <c r="B22" s="5" t="s">
        <v>12</v>
      </c>
      <c r="C22" s="5" t="s">
        <v>49</v>
      </c>
      <c r="D22" s="10" t="s">
        <v>26</v>
      </c>
      <c r="E22" s="10" t="s">
        <v>18</v>
      </c>
      <c r="F22" s="20">
        <f>dane_wejsciowe!F23/10.41</f>
        <v>0</v>
      </c>
      <c r="G22" s="20">
        <f>dane_wejsciowe!G23/4.57</f>
        <v>0.590809628</v>
      </c>
      <c r="H22" s="20">
        <f>dane_wejsciowe!H23/3611.74</f>
        <v>1.217224939</v>
      </c>
      <c r="I22" s="20">
        <f>dane_wejsciowe!I23/6758.24</f>
        <v>1.285285814</v>
      </c>
      <c r="J22" s="20">
        <f>dane_wejsciowe!J23/62.14</f>
        <v>1.388799485</v>
      </c>
      <c r="K22" s="20">
        <f>dane_wejsciowe!K23/75.88</f>
        <v>1.213758566</v>
      </c>
      <c r="L22" s="20">
        <f>dane_wejsciowe!L23/7597.9</f>
        <v>1.594945972</v>
      </c>
      <c r="M22" s="20">
        <f>dane_wejsciowe!M23/6402.48</f>
        <v>1.313163024</v>
      </c>
      <c r="P22" s="21">
        <f t="shared" si="1"/>
        <v>0.9277960215</v>
      </c>
      <c r="Q22" s="4">
        <v>11.0</v>
      </c>
      <c r="R22" s="18"/>
      <c r="U22" s="21"/>
      <c r="V22" s="22"/>
      <c r="W22" s="22"/>
      <c r="X22" s="23">
        <f t="shared" si="2"/>
        <v>1.490974503</v>
      </c>
      <c r="Y22" s="4">
        <v>11.0</v>
      </c>
    </row>
    <row r="23" ht="15.75" customHeight="1">
      <c r="A23" s="5">
        <v>23.0</v>
      </c>
      <c r="B23" s="5" t="s">
        <v>12</v>
      </c>
      <c r="C23" s="5" t="s">
        <v>50</v>
      </c>
      <c r="D23" s="10" t="s">
        <v>26</v>
      </c>
      <c r="E23" s="10" t="s">
        <v>18</v>
      </c>
      <c r="F23" s="20">
        <f>dane_wejsciowe!F24/10.41</f>
        <v>0</v>
      </c>
      <c r="G23" s="20">
        <f>dane_wejsciowe!G24/4.57</f>
        <v>0.8096280088</v>
      </c>
      <c r="H23" s="20">
        <f>dane_wejsciowe!H24/3611.74</f>
        <v>1.265661426</v>
      </c>
      <c r="I23" s="20">
        <f>dane_wejsciowe!I24/6758.24</f>
        <v>1.263796491</v>
      </c>
      <c r="J23" s="20">
        <f>dane_wejsciowe!J24/62.14</f>
        <v>1.13775346</v>
      </c>
      <c r="K23" s="20">
        <f>dane_wejsciowe!K24/75.88</f>
        <v>1.045071165</v>
      </c>
      <c r="L23" s="20">
        <f>dane_wejsciowe!L24/7597.9</f>
        <v>1.405701575</v>
      </c>
      <c r="M23" s="20">
        <f>dane_wejsciowe!M24/6402.48</f>
        <v>1.559339506</v>
      </c>
      <c r="P23" s="21">
        <f t="shared" si="1"/>
        <v>0.8584619519</v>
      </c>
      <c r="Q23" s="4">
        <v>21.0</v>
      </c>
      <c r="R23" s="18"/>
      <c r="U23" s="21"/>
      <c r="V23" s="22"/>
      <c r="W23" s="22"/>
      <c r="X23" s="23">
        <f t="shared" si="2"/>
        <v>2.732307744</v>
      </c>
      <c r="Y23" s="4">
        <v>21.0</v>
      </c>
    </row>
    <row r="24" ht="15.75" customHeight="1">
      <c r="A24" s="5">
        <v>24.0</v>
      </c>
      <c r="B24" s="5" t="s">
        <v>12</v>
      </c>
      <c r="C24" s="11" t="s">
        <v>51</v>
      </c>
      <c r="D24" s="10" t="s">
        <v>52</v>
      </c>
      <c r="E24" s="10" t="s">
        <v>15</v>
      </c>
      <c r="F24" s="20">
        <f>dane_wejsciowe!F25/10.41</f>
        <v>0</v>
      </c>
      <c r="G24" s="20">
        <f>dane_wejsciowe!G25/4.57</f>
        <v>0</v>
      </c>
      <c r="H24" s="20">
        <f>dane_wejsciowe!H25/3611.74</f>
        <v>1.304066738</v>
      </c>
      <c r="I24" s="20">
        <f>dane_wejsciowe!I25/6758.24</f>
        <v>1.260498408</v>
      </c>
      <c r="J24" s="20">
        <f>dane_wejsciowe!J25/62.14</f>
        <v>0.5857740586</v>
      </c>
      <c r="K24" s="20">
        <f>dane_wejsciowe!K25/75.88</f>
        <v>1.317870322</v>
      </c>
      <c r="L24" s="20">
        <f>dane_wejsciowe!L25/7597.9</f>
        <v>1.499236631</v>
      </c>
      <c r="M24" s="20">
        <f>dane_wejsciowe!M25/6402.48</f>
        <v>1.477204146</v>
      </c>
      <c r="P24" s="21">
        <f t="shared" si="1"/>
        <v>0.9305812879</v>
      </c>
      <c r="Q24" s="4">
        <v>9.0</v>
      </c>
      <c r="R24" s="18"/>
      <c r="U24" s="21"/>
      <c r="V24" s="22"/>
      <c r="W24" s="22"/>
      <c r="X24" s="23">
        <f t="shared" si="2"/>
        <v>1.241322661</v>
      </c>
      <c r="Y24" s="4">
        <v>9.0</v>
      </c>
    </row>
    <row r="25" ht="15.75" customHeight="1">
      <c r="A25" s="5">
        <v>25.0</v>
      </c>
      <c r="B25" s="5" t="s">
        <v>12</v>
      </c>
      <c r="C25" s="5" t="s">
        <v>53</v>
      </c>
      <c r="D25" s="10" t="s">
        <v>54</v>
      </c>
      <c r="E25" s="10" t="s">
        <v>18</v>
      </c>
      <c r="F25" s="20">
        <f>dane_wejsciowe!F26/10.41</f>
        <v>0.07684918348</v>
      </c>
      <c r="G25" s="20">
        <f>dane_wejsciowe!G26/4.57</f>
        <v>0.3501094092</v>
      </c>
      <c r="H25" s="20">
        <f>dane_wejsciowe!H26/3611.74</f>
        <v>0.9851567389</v>
      </c>
      <c r="I25" s="20">
        <f>dane_wejsciowe!I26/6758.24</f>
        <v>1.255439286</v>
      </c>
      <c r="J25" s="20">
        <f>dane_wejsciowe!J26/62.14</f>
        <v>1.469262955</v>
      </c>
      <c r="K25" s="20">
        <f>dane_wejsciowe!K26/75.88</f>
        <v>1.295466526</v>
      </c>
      <c r="L25" s="20">
        <f>dane_wejsciowe!L26/7597.9</f>
        <v>1.586974032</v>
      </c>
      <c r="M25" s="20">
        <f>dane_wejsciowe!M26/6402.48</f>
        <v>1.598833577</v>
      </c>
      <c r="P25" s="21">
        <f t="shared" si="1"/>
        <v>0.9705218153</v>
      </c>
      <c r="Q25" s="4">
        <v>6.0</v>
      </c>
      <c r="R25" s="18"/>
      <c r="U25" s="21"/>
      <c r="V25" s="22"/>
      <c r="W25" s="22"/>
      <c r="X25" s="23">
        <f t="shared" si="2"/>
        <v>0.8713152269</v>
      </c>
      <c r="Y25" s="4">
        <v>6.0</v>
      </c>
    </row>
    <row r="26" ht="15.75" customHeight="1">
      <c r="A26" s="5">
        <v>26.0</v>
      </c>
      <c r="B26" s="5" t="s">
        <v>40</v>
      </c>
      <c r="C26" s="5" t="s">
        <v>53</v>
      </c>
      <c r="D26" s="10" t="s">
        <v>55</v>
      </c>
      <c r="E26" s="10" t="s">
        <v>18</v>
      </c>
      <c r="F26" s="20">
        <f>dane_wejsciowe!F27/10.41</f>
        <v>0.2497598463</v>
      </c>
      <c r="G26" s="20">
        <f>dane_wejsciowe!G27/4.57</f>
        <v>0</v>
      </c>
      <c r="H26" s="20">
        <f>dane_wejsciowe!H27/3611.74</f>
        <v>0.9964117018</v>
      </c>
      <c r="I26" s="20">
        <f>dane_wejsciowe!I27/6758.24</f>
        <v>1.24494543</v>
      </c>
      <c r="J26" s="20">
        <f>dane_wejsciowe!J27/62.14</f>
        <v>1.567428388</v>
      </c>
      <c r="K26" s="20">
        <f>dane_wejsciowe!K27/75.88</f>
        <v>1.246705324</v>
      </c>
      <c r="L26" s="20">
        <f>dane_wejsciowe!L27/7597.9</f>
        <v>1.278388765</v>
      </c>
      <c r="M26" s="20">
        <f>dane_wejsciowe!M27/6402.48</f>
        <v>0.9590330622</v>
      </c>
      <c r="P26" s="21">
        <f t="shared" si="1"/>
        <v>0.880394103</v>
      </c>
      <c r="Q26" s="4">
        <v>16.0</v>
      </c>
      <c r="R26" s="18"/>
      <c r="U26" s="21"/>
      <c r="V26" s="22"/>
      <c r="W26" s="22"/>
      <c r="X26" s="23">
        <f t="shared" si="2"/>
        <v>2.110049263</v>
      </c>
      <c r="Y26" s="4">
        <v>16.0</v>
      </c>
    </row>
    <row r="27" ht="15.75" customHeight="1">
      <c r="A27" s="5">
        <v>27.0</v>
      </c>
      <c r="B27" s="5" t="s">
        <v>12</v>
      </c>
      <c r="C27" s="5" t="s">
        <v>53</v>
      </c>
      <c r="D27" s="10" t="s">
        <v>56</v>
      </c>
      <c r="E27" s="10" t="s">
        <v>18</v>
      </c>
      <c r="F27" s="20">
        <f>dane_wejsciowe!F28/10.41</f>
        <v>0.1056676273</v>
      </c>
      <c r="G27" s="20">
        <f>dane_wejsciowe!G28/4.57</f>
        <v>0.2407002188</v>
      </c>
      <c r="H27" s="20">
        <f>dane_wejsciowe!H28/3611.74</f>
        <v>1.461447945</v>
      </c>
      <c r="I27" s="20">
        <f>dane_wejsciowe!I28/6758.24</f>
        <v>1.228347913</v>
      </c>
      <c r="J27" s="20">
        <f>dane_wejsciowe!J28/62.14</f>
        <v>1.48052784</v>
      </c>
      <c r="K27" s="20">
        <f>dane_wejsciowe!K28/75.88</f>
        <v>1.284923564</v>
      </c>
      <c r="L27" s="20">
        <f>dane_wejsciowe!L28/7597.9</f>
        <v>1.847597362</v>
      </c>
      <c r="M27" s="20">
        <f>dane_wejsciowe!M28/6402.48</f>
        <v>1.442030276</v>
      </c>
      <c r="P27" s="21">
        <f t="shared" si="1"/>
        <v>1.049813382</v>
      </c>
      <c r="Q27" s="4">
        <v>3.0</v>
      </c>
      <c r="R27" s="18"/>
      <c r="U27" s="21"/>
      <c r="V27" s="22"/>
      <c r="W27" s="22"/>
      <c r="X27" s="23">
        <f t="shared" si="2"/>
        <v>0.5062266727</v>
      </c>
      <c r="Y27" s="4">
        <v>3.0</v>
      </c>
    </row>
    <row r="28" ht="15.75" customHeight="1">
      <c r="A28" s="5">
        <v>28.0</v>
      </c>
      <c r="B28" s="5" t="s">
        <v>12</v>
      </c>
      <c r="C28" s="5" t="s">
        <v>57</v>
      </c>
      <c r="D28" s="10" t="s">
        <v>55</v>
      </c>
      <c r="E28" s="10" t="s">
        <v>18</v>
      </c>
      <c r="F28" s="20">
        <f>dane_wejsciowe!F29/10.41</f>
        <v>0.1729106628</v>
      </c>
      <c r="G28" s="20">
        <f>dane_wejsciowe!G29/4.57</f>
        <v>0.5251641138</v>
      </c>
      <c r="H28" s="20">
        <f>dane_wejsciowe!H29/3611.74</f>
        <v>1.115412516</v>
      </c>
      <c r="I28" s="20">
        <f>dane_wejsciowe!I29/6758.24</f>
        <v>1.221852139</v>
      </c>
      <c r="J28" s="20">
        <f>dane_wejsciowe!J29/62.14</f>
        <v>1.29546186</v>
      </c>
      <c r="K28" s="20">
        <f>dane_wejsciowe!K29/75.88</f>
        <v>1.279652082</v>
      </c>
      <c r="L28" s="20">
        <f>dane_wejsciowe!L29/7597.9</f>
        <v>1.53138762</v>
      </c>
      <c r="M28" s="20">
        <f>dane_wejsciowe!M29/6402.48</f>
        <v>1.360621197</v>
      </c>
      <c r="P28" s="21">
        <f t="shared" si="1"/>
        <v>0.8882890797</v>
      </c>
      <c r="Q28" s="4">
        <v>14.0</v>
      </c>
      <c r="R28" s="18"/>
      <c r="U28" s="21"/>
      <c r="V28" s="22"/>
      <c r="W28" s="22"/>
      <c r="X28" s="23">
        <f t="shared" si="2"/>
        <v>1.861036135</v>
      </c>
      <c r="Y28" s="4">
        <v>14.0</v>
      </c>
    </row>
    <row r="29" ht="15.75" customHeight="1">
      <c r="A29" s="5">
        <v>29.0</v>
      </c>
      <c r="B29" s="5" t="s">
        <v>12</v>
      </c>
      <c r="C29" s="5" t="s">
        <v>58</v>
      </c>
      <c r="D29" s="10" t="s">
        <v>22</v>
      </c>
      <c r="E29" s="10" t="s">
        <v>15</v>
      </c>
      <c r="F29" s="20">
        <f>dane_wejsciowe!F30/10.41</f>
        <v>1.133525456</v>
      </c>
      <c r="G29" s="20">
        <f>dane_wejsciowe!G30/4.57</f>
        <v>1.291028446</v>
      </c>
      <c r="H29" s="20">
        <f>dane_wejsciowe!H30/3611.74</f>
        <v>1.252581858</v>
      </c>
      <c r="I29" s="20">
        <f>dane_wejsciowe!I30/6758.24</f>
        <v>1.210733616</v>
      </c>
      <c r="J29" s="20">
        <f>dane_wejsciowe!J30/62.14</f>
        <v>0.378178307</v>
      </c>
      <c r="K29" s="20">
        <f>dane_wejsciowe!K30/75.88</f>
        <v>1.317870322</v>
      </c>
      <c r="L29" s="20">
        <f>dane_wejsciowe!L30/7597.9</f>
        <v>0.8250740336</v>
      </c>
      <c r="M29" s="20">
        <f>dane_wejsciowe!M30/6402.48</f>
        <v>0.8296875362</v>
      </c>
      <c r="P29" s="21">
        <f t="shared" si="1"/>
        <v>0.4236964713</v>
      </c>
      <c r="Q29" s="4">
        <v>74.0</v>
      </c>
      <c r="R29" s="18"/>
      <c r="U29" s="21"/>
      <c r="V29" s="22"/>
      <c r="W29" s="22"/>
      <c r="X29" s="23">
        <f t="shared" si="2"/>
        <v>9.302962059</v>
      </c>
      <c r="Y29" s="4">
        <v>74.0</v>
      </c>
    </row>
    <row r="30" ht="15.75" customHeight="1">
      <c r="A30" s="5">
        <v>30.0</v>
      </c>
      <c r="B30" s="5" t="s">
        <v>12</v>
      </c>
      <c r="C30" s="5" t="s">
        <v>57</v>
      </c>
      <c r="D30" s="10" t="s">
        <v>59</v>
      </c>
      <c r="E30" s="10" t="s">
        <v>18</v>
      </c>
      <c r="F30" s="20">
        <f>dane_wejsciowe!F31/10.41</f>
        <v>0</v>
      </c>
      <c r="G30" s="20">
        <f>dane_wejsciowe!G31/4.57</f>
        <v>0.2625820569</v>
      </c>
      <c r="H30" s="20">
        <f>dane_wejsciowe!H31/3611.74</f>
        <v>1.166243971</v>
      </c>
      <c r="I30" s="20">
        <f>dane_wejsciowe!I31/6758.24</f>
        <v>1.205769549</v>
      </c>
      <c r="J30" s="20">
        <f>dane_wejsciowe!J31/62.14</f>
        <v>1.392018024</v>
      </c>
      <c r="K30" s="20">
        <f>dane_wejsciowe!K31/75.88</f>
        <v>1.251976805</v>
      </c>
      <c r="L30" s="20">
        <f>dane_wejsciowe!L31/7597.9</f>
        <v>1.295244739</v>
      </c>
      <c r="M30" s="20">
        <f>dane_wejsciowe!M31/6402.48</f>
        <v>1.381411578</v>
      </c>
      <c r="P30" s="21">
        <f t="shared" si="1"/>
        <v>0.9287603262</v>
      </c>
      <c r="Q30" s="4">
        <v>10.0</v>
      </c>
      <c r="R30" s="18"/>
      <c r="U30" s="21"/>
      <c r="V30" s="22"/>
      <c r="W30" s="22"/>
      <c r="X30" s="23">
        <f t="shared" si="2"/>
        <v>1.366095041</v>
      </c>
      <c r="Y30" s="4">
        <v>10.0</v>
      </c>
    </row>
    <row r="31" ht="15.75" customHeight="1">
      <c r="A31" s="5">
        <v>31.0</v>
      </c>
      <c r="B31" s="5" t="s">
        <v>12</v>
      </c>
      <c r="C31" s="5" t="s">
        <v>60</v>
      </c>
      <c r="D31" s="10" t="s">
        <v>26</v>
      </c>
      <c r="E31" s="10" t="s">
        <v>18</v>
      </c>
      <c r="F31" s="20">
        <f>dane_wejsciowe!F32/10.41</f>
        <v>0</v>
      </c>
      <c r="G31" s="20">
        <f>dane_wejsciowe!G32/4.57</f>
        <v>0.590809628</v>
      </c>
      <c r="H31" s="20">
        <f>dane_wejsciowe!H32/3611.74</f>
        <v>1.147250356</v>
      </c>
      <c r="I31" s="20">
        <f>dane_wejsciowe!I32/6758.24</f>
        <v>1.201376394</v>
      </c>
      <c r="J31" s="20">
        <f>dane_wejsciowe!J32/62.14</f>
        <v>1.223044738</v>
      </c>
      <c r="K31" s="20">
        <f>dane_wejsciowe!K32/75.88</f>
        <v>1.294148656</v>
      </c>
      <c r="L31" s="20">
        <f>dane_wejsciowe!L32/7597.9</f>
        <v>0.953093618</v>
      </c>
      <c r="M31" s="20">
        <f>dane_wejsciowe!M32/6402.48</f>
        <v>1.344981944</v>
      </c>
      <c r="P31" s="21">
        <f t="shared" si="1"/>
        <v>0.8216357597</v>
      </c>
      <c r="Q31" s="4">
        <v>25.0</v>
      </c>
      <c r="R31" s="18"/>
      <c r="U31" s="21"/>
      <c r="V31" s="22"/>
      <c r="W31" s="22"/>
      <c r="X31" s="23">
        <f t="shared" si="2"/>
        <v>3.22770447</v>
      </c>
      <c r="Y31" s="4">
        <v>25.0</v>
      </c>
    </row>
    <row r="32" ht="15.75" customHeight="1">
      <c r="A32" s="5">
        <v>32.0</v>
      </c>
      <c r="B32" s="5" t="s">
        <v>12</v>
      </c>
      <c r="C32" s="5" t="s">
        <v>57</v>
      </c>
      <c r="D32" s="10" t="s">
        <v>59</v>
      </c>
      <c r="E32" s="10" t="s">
        <v>18</v>
      </c>
      <c r="F32" s="20">
        <f>dane_wejsciowe!F33/10.41</f>
        <v>0.8741594621</v>
      </c>
      <c r="G32" s="20">
        <f>dane_wejsciowe!G33/4.57</f>
        <v>0.9846827133</v>
      </c>
      <c r="H32" s="20">
        <f>dane_wejsciowe!H33/3611.74</f>
        <v>1.239676721</v>
      </c>
      <c r="I32" s="20">
        <f>dane_wejsciowe!I33/6758.24</f>
        <v>1.198259635</v>
      </c>
      <c r="J32" s="20">
        <f>dane_wejsciowe!J33/62.14</f>
        <v>0.8046346958</v>
      </c>
      <c r="K32" s="20">
        <f>dane_wejsciowe!K33/75.88</f>
        <v>1.197944122</v>
      </c>
      <c r="L32" s="20">
        <f>dane_wejsciowe!L33/7597.9</f>
        <v>1.384195633</v>
      </c>
      <c r="M32" s="20">
        <f>dane_wejsciowe!M33/6402.48</f>
        <v>1.090811685</v>
      </c>
      <c r="P32" s="21">
        <f t="shared" si="1"/>
        <v>0.6320850396</v>
      </c>
      <c r="Q32" s="4">
        <v>49.0</v>
      </c>
      <c r="R32" s="18"/>
      <c r="U32" s="21"/>
      <c r="V32" s="22"/>
      <c r="W32" s="22"/>
      <c r="X32" s="23">
        <f t="shared" si="2"/>
        <v>6.20401063</v>
      </c>
      <c r="Y32" s="4">
        <v>49.0</v>
      </c>
    </row>
    <row r="33" ht="15.75" customHeight="1">
      <c r="A33" s="5">
        <v>33.0</v>
      </c>
      <c r="B33" s="5" t="s">
        <v>12</v>
      </c>
      <c r="C33" s="5" t="s">
        <v>61</v>
      </c>
      <c r="D33" s="10" t="s">
        <v>62</v>
      </c>
      <c r="E33" s="10" t="s">
        <v>18</v>
      </c>
      <c r="F33" s="20">
        <f>dane_wejsciowe!F34/10.41</f>
        <v>2.219020173</v>
      </c>
      <c r="G33" s="20">
        <f>dane_wejsciowe!G34/4.57</f>
        <v>1.684901532</v>
      </c>
      <c r="H33" s="20">
        <f>dane_wejsciowe!H34/3611.74</f>
        <v>1.232707781</v>
      </c>
      <c r="I33" s="20">
        <f>dane_wejsciowe!I34/6758.24</f>
        <v>1.191523524</v>
      </c>
      <c r="J33" s="20">
        <f>dane_wejsciowe!J34/62.14</f>
        <v>0.743482459</v>
      </c>
      <c r="K33" s="20">
        <f>dane_wejsciowe!K34/75.88</f>
        <v>0.8790195045</v>
      </c>
      <c r="L33" s="20">
        <f>dane_wejsciowe!L34/7597.9</f>
        <v>0.9317903631</v>
      </c>
      <c r="M33" s="20">
        <f>dane_wejsciowe!M34/6402.48</f>
        <v>0.8262048456</v>
      </c>
      <c r="P33" s="21">
        <f t="shared" si="1"/>
        <v>0.2376008465</v>
      </c>
      <c r="Q33" s="4">
        <v>90.0</v>
      </c>
      <c r="R33" s="18"/>
      <c r="U33" s="21"/>
      <c r="V33" s="22"/>
      <c r="W33" s="22"/>
      <c r="X33" s="23">
        <f t="shared" si="2"/>
        <v>11.27970011</v>
      </c>
      <c r="Y33" s="4">
        <v>90.0</v>
      </c>
    </row>
    <row r="34" ht="15.75" customHeight="1">
      <c r="A34" s="5">
        <v>34.0</v>
      </c>
      <c r="B34" s="5" t="s">
        <v>12</v>
      </c>
      <c r="C34" s="5" t="s">
        <v>63</v>
      </c>
      <c r="D34" s="10" t="s">
        <v>64</v>
      </c>
      <c r="E34" s="10" t="s">
        <v>18</v>
      </c>
      <c r="F34" s="20">
        <f>dane_wejsciowe!F35/10.41</f>
        <v>0.8261287224</v>
      </c>
      <c r="G34" s="20">
        <f>dane_wejsciowe!G35/4.57</f>
        <v>0</v>
      </c>
      <c r="H34" s="20">
        <f>dane_wejsciowe!H35/3611.74</f>
        <v>1.105007559</v>
      </c>
      <c r="I34" s="20">
        <f>dane_wejsciowe!I35/6758.24</f>
        <v>1.16458575</v>
      </c>
      <c r="J34" s="20">
        <f>dane_wejsciowe!J35/62.14</f>
        <v>1.16511104</v>
      </c>
      <c r="K34" s="20">
        <f>dane_wejsciowe!K35/75.88</f>
        <v>1.224301529</v>
      </c>
      <c r="L34" s="20">
        <f>dane_wejsciowe!L35/7597.9</f>
        <v>1.598865476</v>
      </c>
      <c r="M34" s="20">
        <f>dane_wejsciowe!M35/6402.48</f>
        <v>1.174618273</v>
      </c>
      <c r="P34" s="21">
        <f t="shared" si="1"/>
        <v>0.825795113</v>
      </c>
      <c r="Q34" s="4">
        <v>24.0</v>
      </c>
      <c r="R34" s="18"/>
      <c r="U34" s="21"/>
      <c r="V34" s="22"/>
      <c r="W34" s="22"/>
      <c r="X34" s="23">
        <f t="shared" si="2"/>
        <v>3.103224389</v>
      </c>
      <c r="Y34" s="4">
        <v>24.0</v>
      </c>
    </row>
    <row r="35" ht="15.75" customHeight="1">
      <c r="A35" s="5">
        <v>35.0</v>
      </c>
      <c r="B35" s="5" t="s">
        <v>12</v>
      </c>
      <c r="C35" s="5" t="s">
        <v>65</v>
      </c>
      <c r="D35" s="10" t="s">
        <v>22</v>
      </c>
      <c r="E35" s="10" t="s">
        <v>15</v>
      </c>
      <c r="F35" s="20">
        <f>dane_wejsciowe!F36/10.41</f>
        <v>0.7877041306</v>
      </c>
      <c r="G35" s="20">
        <f>dane_wejsciowe!G36/4.57</f>
        <v>1.444201313</v>
      </c>
      <c r="H35" s="20">
        <f>dane_wejsciowe!H36/3611.74</f>
        <v>1.135654837</v>
      </c>
      <c r="I35" s="20">
        <f>dane_wejsciowe!I36/6758.24</f>
        <v>1.164532482</v>
      </c>
      <c r="J35" s="20">
        <f>dane_wejsciowe!J36/62.14</f>
        <v>0.3170260702</v>
      </c>
      <c r="K35" s="20">
        <f>dane_wejsciowe!K36/75.88</f>
        <v>0</v>
      </c>
      <c r="L35" s="20">
        <f>dane_wejsciowe!L36/7597.9</f>
        <v>1.086375183</v>
      </c>
      <c r="M35" s="20">
        <f>dane_wejsciowe!M36/6402.48</f>
        <v>1.269756407</v>
      </c>
      <c r="P35" s="21">
        <f t="shared" si="1"/>
        <v>0.3426799418</v>
      </c>
      <c r="Q35" s="4">
        <v>83.0</v>
      </c>
      <c r="R35" s="18"/>
      <c r="U35" s="21"/>
      <c r="V35" s="22"/>
      <c r="W35" s="22"/>
      <c r="X35" s="23">
        <f t="shared" si="2"/>
        <v>10.41783499</v>
      </c>
      <c r="Y35" s="4">
        <v>83.0</v>
      </c>
    </row>
    <row r="36" ht="15.75" customHeight="1">
      <c r="A36" s="5">
        <v>36.0</v>
      </c>
      <c r="B36" s="5" t="s">
        <v>37</v>
      </c>
      <c r="C36" s="5" t="s">
        <v>38</v>
      </c>
      <c r="D36" s="10" t="s">
        <v>39</v>
      </c>
      <c r="E36" s="10" t="s">
        <v>18</v>
      </c>
      <c r="F36" s="20">
        <f>dane_wejsciowe!F37/10.41</f>
        <v>0</v>
      </c>
      <c r="G36" s="20">
        <f>dane_wejsciowe!G37/4.57</f>
        <v>0.7439824945</v>
      </c>
      <c r="H36" s="20">
        <f>dane_wejsciowe!H37/3611.74</f>
        <v>1.200590297</v>
      </c>
      <c r="I36" s="20">
        <f>dane_wejsciowe!I37/6758.24</f>
        <v>1.160479072</v>
      </c>
      <c r="J36" s="20">
        <f>dane_wejsciowe!J37/62.14</f>
        <v>1.445123914</v>
      </c>
      <c r="K36" s="20">
        <f>dane_wejsciowe!K37/75.88</f>
        <v>1.093832367</v>
      </c>
      <c r="L36" s="20">
        <f>dane_wejsciowe!L37/7597.9</f>
        <v>0.8481659406</v>
      </c>
      <c r="M36" s="20">
        <f>dane_wejsciowe!M37/6402.48</f>
        <v>1.11129125</v>
      </c>
      <c r="P36" s="21">
        <f t="shared" si="1"/>
        <v>0.7644375432</v>
      </c>
      <c r="Q36" s="4">
        <v>31.0</v>
      </c>
      <c r="R36" s="18"/>
      <c r="U36" s="21"/>
      <c r="V36" s="22"/>
      <c r="W36" s="22"/>
      <c r="X36" s="23">
        <f t="shared" si="2"/>
        <v>3.970554693</v>
      </c>
      <c r="Y36" s="4">
        <v>31.0</v>
      </c>
    </row>
    <row r="37" ht="15.75" customHeight="1">
      <c r="A37" s="5">
        <v>37.0</v>
      </c>
      <c r="B37" s="5" t="s">
        <v>12</v>
      </c>
      <c r="C37" s="5" t="s">
        <v>66</v>
      </c>
      <c r="D37" s="10" t="s">
        <v>67</v>
      </c>
      <c r="E37" s="10" t="s">
        <v>15</v>
      </c>
      <c r="F37" s="20">
        <f>dane_wejsciowe!F38/10.41</f>
        <v>2.622478386</v>
      </c>
      <c r="G37" s="20">
        <f>dane_wejsciowe!G38/4.57</f>
        <v>1.487964989</v>
      </c>
      <c r="H37" s="20">
        <f>dane_wejsciowe!H38/3611.74</f>
        <v>1.188070016</v>
      </c>
      <c r="I37" s="20">
        <f>dane_wejsciowe!I38/6758.24</f>
        <v>1.148377089</v>
      </c>
      <c r="J37" s="20">
        <f>dane_wejsciowe!J38/62.14</f>
        <v>0.4023173479</v>
      </c>
      <c r="K37" s="20">
        <f>dane_wejsciowe!K38/75.88</f>
        <v>1.078017923</v>
      </c>
      <c r="L37" s="20">
        <f>dane_wejsciowe!L38/7597.9</f>
        <v>0.7672304189</v>
      </c>
      <c r="M37" s="20">
        <f>dane_wejsciowe!M38/6402.48</f>
        <v>0.8653365571</v>
      </c>
      <c r="P37" s="21">
        <f t="shared" si="1"/>
        <v>0.1673632471</v>
      </c>
      <c r="Q37" s="4">
        <v>97.0</v>
      </c>
      <c r="R37" s="18"/>
      <c r="U37" s="21"/>
      <c r="V37" s="22"/>
      <c r="W37" s="22"/>
      <c r="X37" s="23">
        <f t="shared" si="2"/>
        <v>12.14592041</v>
      </c>
      <c r="Y37" s="4">
        <v>97.0</v>
      </c>
    </row>
    <row r="38" ht="15.75" customHeight="1">
      <c r="A38" s="5">
        <v>38.0</v>
      </c>
      <c r="B38" s="5" t="s">
        <v>12</v>
      </c>
      <c r="C38" s="5" t="s">
        <v>29</v>
      </c>
      <c r="D38" s="10" t="s">
        <v>17</v>
      </c>
      <c r="E38" s="10" t="s">
        <v>18</v>
      </c>
      <c r="F38" s="20">
        <f>dane_wejsciowe!F39/10.41</f>
        <v>0.8741594621</v>
      </c>
      <c r="G38" s="20">
        <f>dane_wejsciowe!G39/4.57</f>
        <v>1.422319475</v>
      </c>
      <c r="H38" s="20">
        <f>dane_wejsciowe!H39/3611.74</f>
        <v>1.186383848</v>
      </c>
      <c r="I38" s="20">
        <f>dane_wejsciowe!I39/6758.24</f>
        <v>1.146747255</v>
      </c>
      <c r="J38" s="20">
        <f>dane_wejsciowe!J39/62.14</f>
        <v>1.379143869</v>
      </c>
      <c r="K38" s="20">
        <f>dane_wejsciowe!K39/75.88</f>
        <v>1.278334212</v>
      </c>
      <c r="L38" s="20">
        <f>dane_wejsciowe!L39/7597.9</f>
        <v>1.132599797</v>
      </c>
      <c r="M38" s="20">
        <f>dane_wejsciowe!M39/6402.48</f>
        <v>1.002345966</v>
      </c>
      <c r="P38" s="21">
        <f t="shared" si="1"/>
        <v>0.6036345012</v>
      </c>
      <c r="Q38" s="4">
        <v>51.0</v>
      </c>
      <c r="R38" s="18"/>
      <c r="U38" s="21"/>
      <c r="V38" s="22"/>
      <c r="W38" s="22"/>
      <c r="X38" s="23">
        <f t="shared" si="2"/>
        <v>6.450454313</v>
      </c>
      <c r="Y38" s="4">
        <v>51.0</v>
      </c>
    </row>
    <row r="39" ht="15.75" customHeight="1">
      <c r="A39" s="5">
        <v>39.0</v>
      </c>
      <c r="B39" s="5" t="s">
        <v>68</v>
      </c>
      <c r="C39" s="11" t="s">
        <v>49</v>
      </c>
      <c r="D39" s="10" t="s">
        <v>26</v>
      </c>
      <c r="E39" s="10" t="s">
        <v>18</v>
      </c>
      <c r="F39" s="20">
        <f>dane_wejsciowe!F40/10.41</f>
        <v>0</v>
      </c>
      <c r="G39" s="20">
        <f>dane_wejsciowe!G40/4.57</f>
        <v>1.225382932</v>
      </c>
      <c r="H39" s="20">
        <f>dane_wejsciowe!H40/3611.74</f>
        <v>0.7220148737</v>
      </c>
      <c r="I39" s="20">
        <f>dane_wejsciowe!I40/6758.24</f>
        <v>1.138891191</v>
      </c>
      <c r="J39" s="20">
        <f>dane_wejsciowe!J40/62.14</f>
        <v>1.430640489</v>
      </c>
      <c r="K39" s="20">
        <f>dane_wejsciowe!K40/75.88</f>
        <v>1.236162362</v>
      </c>
      <c r="L39" s="20">
        <f>dane_wejsciowe!L40/7597.9</f>
        <v>1.328023533</v>
      </c>
      <c r="M39" s="20">
        <f>dane_wejsciowe!M40/6402.48</f>
        <v>1.258905924</v>
      </c>
      <c r="P39" s="21">
        <f t="shared" si="1"/>
        <v>0.73615693</v>
      </c>
      <c r="Q39" s="4">
        <v>37.0</v>
      </c>
      <c r="R39" s="18"/>
      <c r="U39" s="21"/>
      <c r="V39" s="22"/>
      <c r="W39" s="22"/>
      <c r="X39" s="23">
        <f t="shared" si="2"/>
        <v>4.717019616</v>
      </c>
      <c r="Y39" s="4">
        <v>37.0</v>
      </c>
    </row>
    <row r="40" ht="15.75" customHeight="1">
      <c r="A40" s="5">
        <v>40.0</v>
      </c>
      <c r="B40" s="5" t="s">
        <v>12</v>
      </c>
      <c r="C40" s="5" t="s">
        <v>21</v>
      </c>
      <c r="D40" s="10" t="s">
        <v>69</v>
      </c>
      <c r="E40" s="10" t="s">
        <v>15</v>
      </c>
      <c r="F40" s="20">
        <f>dane_wejsciowe!F41/10.41</f>
        <v>0.1729106628</v>
      </c>
      <c r="G40" s="20">
        <f>dane_wejsciowe!G41/4.57</f>
        <v>0.3938730853</v>
      </c>
      <c r="H40" s="20">
        <f>dane_wejsciowe!H41/3611.74</f>
        <v>1.349980896</v>
      </c>
      <c r="I40" s="20">
        <f>dane_wejsciowe!I41/6758.24</f>
        <v>1.133129335</v>
      </c>
      <c r="J40" s="20">
        <f>dane_wejsciowe!J41/62.14</f>
        <v>0.2043772127</v>
      </c>
      <c r="K40" s="20">
        <f>dane_wejsciowe!K41/75.88</f>
        <v>0.7525039536</v>
      </c>
      <c r="L40" s="20">
        <f>dane_wejsciowe!L41/7597.9</f>
        <v>1.26435594</v>
      </c>
      <c r="M40" s="20">
        <f>dane_wejsciowe!M41/6402.48</f>
        <v>1.439317265</v>
      </c>
      <c r="P40" s="21">
        <f t="shared" si="1"/>
        <v>0.6971101068</v>
      </c>
      <c r="Q40" s="4">
        <v>40.0</v>
      </c>
      <c r="R40" s="18"/>
      <c r="U40" s="21"/>
      <c r="V40" s="22"/>
      <c r="W40" s="22"/>
      <c r="X40" s="23">
        <f t="shared" si="2"/>
        <v>5.087138763</v>
      </c>
      <c r="Y40" s="4">
        <v>40.0</v>
      </c>
    </row>
    <row r="41" ht="15.75" customHeight="1">
      <c r="A41" s="5">
        <v>41.0</v>
      </c>
      <c r="B41" s="5" t="s">
        <v>70</v>
      </c>
      <c r="C41" s="5" t="s">
        <v>53</v>
      </c>
      <c r="D41" s="10" t="s">
        <v>71</v>
      </c>
      <c r="E41" s="10" t="s">
        <v>18</v>
      </c>
      <c r="F41" s="20">
        <f>dane_wejsciowe!F42/10.41</f>
        <v>0.2209414025</v>
      </c>
      <c r="G41" s="20">
        <f>dane_wejsciowe!G42/4.57</f>
        <v>0.5032822757</v>
      </c>
      <c r="H41" s="20">
        <f>dane_wejsciowe!H42/3611.74</f>
        <v>1.139331735</v>
      </c>
      <c r="I41" s="20">
        <f>dane_wejsciowe!I42/6758.24</f>
        <v>1.129825221</v>
      </c>
      <c r="J41" s="20">
        <f>dane_wejsciowe!J42/62.14</f>
        <v>1.366269714</v>
      </c>
      <c r="K41" s="20">
        <f>dane_wejsciowe!K42/75.88</f>
        <v>1.22825514</v>
      </c>
      <c r="L41" s="20">
        <f>dane_wejsciowe!L42/7597.9</f>
        <v>1.116821753</v>
      </c>
      <c r="M41" s="20">
        <f>dane_wejsciowe!M42/6402.48</f>
        <v>1.208114668</v>
      </c>
      <c r="P41" s="21">
        <f t="shared" si="1"/>
        <v>0.808049319</v>
      </c>
      <c r="Q41" s="4">
        <v>27.0</v>
      </c>
      <c r="R41" s="18"/>
      <c r="U41" s="21"/>
      <c r="V41" s="22"/>
      <c r="W41" s="22"/>
      <c r="X41" s="23">
        <f t="shared" si="2"/>
        <v>3.476006165</v>
      </c>
      <c r="Y41" s="4">
        <v>27.0</v>
      </c>
    </row>
    <row r="42" ht="15.75" customHeight="1">
      <c r="A42" s="5">
        <v>42.0</v>
      </c>
      <c r="B42" s="5" t="s">
        <v>12</v>
      </c>
      <c r="C42" s="5" t="s">
        <v>72</v>
      </c>
      <c r="D42" s="10" t="s">
        <v>73</v>
      </c>
      <c r="E42" s="10" t="s">
        <v>18</v>
      </c>
      <c r="F42" s="20">
        <f>dane_wejsciowe!F43/10.41</f>
        <v>0.8933717579</v>
      </c>
      <c r="G42" s="20">
        <f>dane_wejsciowe!G43/4.57</f>
        <v>1.028446389</v>
      </c>
      <c r="H42" s="20">
        <f>dane_wejsciowe!H43/3611.74</f>
        <v>0.8583120601</v>
      </c>
      <c r="I42" s="20">
        <f>dane_wejsciowe!I43/6758.24</f>
        <v>1.117700762</v>
      </c>
      <c r="J42" s="20">
        <f>dane_wejsciowe!J43/62.14</f>
        <v>1.010621178</v>
      </c>
      <c r="K42" s="20">
        <f>dane_wejsciowe!K43/75.88</f>
        <v>0.9765419083</v>
      </c>
      <c r="L42" s="20">
        <f>dane_wejsciowe!L43/7597.9</f>
        <v>0.6322115321</v>
      </c>
      <c r="M42" s="20">
        <f>dane_wejsciowe!M43/6402.48</f>
        <v>0.8983565743</v>
      </c>
      <c r="P42" s="21">
        <f t="shared" si="1"/>
        <v>0.4464907335</v>
      </c>
      <c r="Q42" s="4">
        <v>67.0</v>
      </c>
      <c r="R42" s="18"/>
      <c r="U42" s="21"/>
      <c r="V42" s="22"/>
      <c r="W42" s="22"/>
      <c r="X42" s="23">
        <f t="shared" si="2"/>
        <v>8.430811342</v>
      </c>
      <c r="Y42" s="4">
        <v>67.0</v>
      </c>
    </row>
    <row r="43" ht="15.75" customHeight="1">
      <c r="A43" s="5">
        <v>43.0</v>
      </c>
      <c r="B43" s="5" t="s">
        <v>12</v>
      </c>
      <c r="C43" s="5" t="s">
        <v>21</v>
      </c>
      <c r="D43" s="10" t="s">
        <v>22</v>
      </c>
      <c r="E43" s="10" t="s">
        <v>18</v>
      </c>
      <c r="F43" s="20">
        <f>dane_wejsciowe!F44/10.41</f>
        <v>0.2305475504</v>
      </c>
      <c r="G43" s="20">
        <f>dane_wejsciowe!G44/4.57</f>
        <v>0</v>
      </c>
      <c r="H43" s="20">
        <f>dane_wejsciowe!H44/3611.74</f>
        <v>1.137069667</v>
      </c>
      <c r="I43" s="20">
        <f>dane_wejsciowe!I44/6758.24</f>
        <v>1.09908064</v>
      </c>
      <c r="J43" s="20">
        <f>dane_wejsciowe!J44/62.14</f>
        <v>0.6131316382</v>
      </c>
      <c r="K43" s="20">
        <f>dane_wejsciowe!K44/75.88</f>
        <v>0.9884027412</v>
      </c>
      <c r="L43" s="20">
        <f>dane_wejsciowe!L44/7597.9</f>
        <v>1.294685374</v>
      </c>
      <c r="M43" s="20">
        <f>dane_wejsciowe!M44/6402.48</f>
        <v>1.022950482</v>
      </c>
      <c r="N43" s="9"/>
      <c r="P43" s="21">
        <f t="shared" si="1"/>
        <v>0.740596624</v>
      </c>
      <c r="Q43" s="4">
        <v>34.0</v>
      </c>
      <c r="R43" s="18"/>
      <c r="U43" s="21"/>
      <c r="V43" s="22"/>
      <c r="W43" s="22"/>
      <c r="X43" s="23">
        <f t="shared" si="2"/>
        <v>4.342574578</v>
      </c>
      <c r="Y43" s="4">
        <v>34.0</v>
      </c>
    </row>
    <row r="44" ht="15.75" customHeight="1">
      <c r="A44" s="5">
        <v>44.0</v>
      </c>
      <c r="B44" s="5" t="s">
        <v>12</v>
      </c>
      <c r="C44" s="5" t="s">
        <v>74</v>
      </c>
      <c r="D44" s="10" t="s">
        <v>75</v>
      </c>
      <c r="E44" s="10" t="s">
        <v>18</v>
      </c>
      <c r="F44" s="20">
        <f>dane_wejsciowe!F45/10.41</f>
        <v>0.4034582133</v>
      </c>
      <c r="G44" s="20">
        <f>dane_wejsciowe!G45/4.57</f>
        <v>1.81619256</v>
      </c>
      <c r="H44" s="20">
        <f>dane_wejsciowe!H45/3611.74</f>
        <v>1.046357157</v>
      </c>
      <c r="I44" s="20">
        <f>dane_wejsciowe!I45/6758.24</f>
        <v>1.089177064</v>
      </c>
      <c r="J44" s="20">
        <f>dane_wejsciowe!J45/62.14</f>
        <v>1.139362729</v>
      </c>
      <c r="K44" s="20">
        <f>dane_wejsciowe!K45/75.88</f>
        <v>0.5429625725</v>
      </c>
      <c r="L44" s="20">
        <f>dane_wejsciowe!L45/7597.9</f>
        <v>0.8776477711</v>
      </c>
      <c r="M44" s="20">
        <f>dane_wejsciowe!M45/6402.48</f>
        <v>0.8951812423</v>
      </c>
      <c r="P44" s="21">
        <f t="shared" si="1"/>
        <v>0.4213797204</v>
      </c>
      <c r="Q44" s="4">
        <v>75.0</v>
      </c>
      <c r="R44" s="18"/>
      <c r="U44" s="21"/>
      <c r="V44" s="22"/>
      <c r="W44" s="22"/>
      <c r="X44" s="23">
        <f t="shared" si="2"/>
        <v>9.427672465</v>
      </c>
      <c r="Y44" s="4">
        <v>75.0</v>
      </c>
    </row>
    <row r="45" ht="15.75" customHeight="1">
      <c r="A45" s="5">
        <v>45.0</v>
      </c>
      <c r="B45" s="5" t="s">
        <v>70</v>
      </c>
      <c r="C45" s="5" t="s">
        <v>53</v>
      </c>
      <c r="D45" s="10" t="s">
        <v>76</v>
      </c>
      <c r="E45" s="10" t="s">
        <v>18</v>
      </c>
      <c r="F45" s="20">
        <f>dane_wejsciowe!F46/10.41</f>
        <v>0.3170028818</v>
      </c>
      <c r="G45" s="20">
        <f>dane_wejsciowe!G46/4.57</f>
        <v>0.7221006565</v>
      </c>
      <c r="H45" s="20">
        <f>dane_wejsciowe!H46/3611.74</f>
        <v>1.106851545</v>
      </c>
      <c r="I45" s="20">
        <f>dane_wejsciowe!I46/6758.24</f>
        <v>1.080162883</v>
      </c>
      <c r="J45" s="20">
        <f>dane_wejsciowe!J46/62.14</f>
        <v>1.501448342</v>
      </c>
      <c r="K45" s="20">
        <f>dane_wejsciowe!K46/75.88</f>
        <v>1.246705324</v>
      </c>
      <c r="L45" s="20">
        <f>dane_wejsciowe!L46/7597.9</f>
        <v>2.100464602</v>
      </c>
      <c r="M45" s="20">
        <f>dane_wejsciowe!M46/6402.48</f>
        <v>1.33044539</v>
      </c>
      <c r="P45" s="21">
        <f t="shared" si="1"/>
        <v>0.9158718185</v>
      </c>
      <c r="Q45" s="4">
        <v>12.0</v>
      </c>
      <c r="R45" s="18"/>
      <c r="U45" s="21"/>
      <c r="V45" s="22"/>
      <c r="W45" s="22"/>
      <c r="X45" s="23">
        <f t="shared" si="2"/>
        <v>1.614483977</v>
      </c>
      <c r="Y45" s="4">
        <v>12.0</v>
      </c>
    </row>
    <row r="46" ht="15.75" customHeight="1">
      <c r="A46" s="5">
        <v>46.0</v>
      </c>
      <c r="B46" s="5" t="s">
        <v>12</v>
      </c>
      <c r="C46" s="5" t="s">
        <v>57</v>
      </c>
      <c r="D46" s="10" t="s">
        <v>77</v>
      </c>
      <c r="E46" s="10" t="s">
        <v>18</v>
      </c>
      <c r="F46" s="20">
        <f>dane_wejsciowe!F47/10.41</f>
        <v>0</v>
      </c>
      <c r="G46" s="20">
        <f>dane_wejsciowe!G47/4.57</f>
        <v>0</v>
      </c>
      <c r="H46" s="20">
        <f>dane_wejsciowe!H47/3611.74</f>
        <v>0.864932138</v>
      </c>
      <c r="I46" s="20">
        <f>dane_wejsciowe!I47/6758.24</f>
        <v>1.074701402</v>
      </c>
      <c r="J46" s="20">
        <f>dane_wejsciowe!J47/62.14</f>
        <v>1.424203412</v>
      </c>
      <c r="K46" s="20">
        <f>dane_wejsciowe!K47/75.88</f>
        <v>1.292830785</v>
      </c>
      <c r="L46" s="20">
        <f>dane_wejsciowe!L47/7597.9</f>
        <v>1.053751695</v>
      </c>
      <c r="M46" s="20">
        <f>dane_wejsciowe!M47/6402.48</f>
        <v>1.24522685</v>
      </c>
      <c r="P46" s="21">
        <f t="shared" si="1"/>
        <v>0.8694557851</v>
      </c>
      <c r="Q46" s="4">
        <v>19.0</v>
      </c>
      <c r="R46" s="18"/>
      <c r="U46" s="21"/>
      <c r="V46" s="22"/>
      <c r="W46" s="22"/>
      <c r="X46" s="23">
        <f t="shared" si="2"/>
        <v>2.483681973</v>
      </c>
      <c r="Y46" s="4">
        <v>19.0</v>
      </c>
    </row>
    <row r="47" ht="15.75" customHeight="1">
      <c r="A47" s="5">
        <v>47.0</v>
      </c>
      <c r="B47" s="5" t="s">
        <v>78</v>
      </c>
      <c r="C47" s="11" t="s">
        <v>79</v>
      </c>
      <c r="D47" s="10" t="s">
        <v>55</v>
      </c>
      <c r="E47" s="10" t="s">
        <v>15</v>
      </c>
      <c r="F47" s="20">
        <f>dane_wejsciowe!F48/10.41</f>
        <v>1.037463977</v>
      </c>
      <c r="G47" s="20">
        <f>dane_wejsciowe!G48/4.57</f>
        <v>0.590809628</v>
      </c>
      <c r="H47" s="20">
        <f>dane_wejsciowe!H48/3611.74</f>
        <v>1.108454651</v>
      </c>
      <c r="I47" s="20">
        <f>dane_wejsciowe!I48/6758.24</f>
        <v>1.07142164</v>
      </c>
      <c r="J47" s="20">
        <f>dane_wejsciowe!J48/62.14</f>
        <v>0.3910524622</v>
      </c>
      <c r="K47" s="20">
        <f>dane_wejsciowe!K48/75.88</f>
        <v>1.02530311</v>
      </c>
      <c r="L47" s="20">
        <f>dane_wejsciowe!L48/7597.9</f>
        <v>0.9660577265</v>
      </c>
      <c r="M47" s="20">
        <f>dane_wejsciowe!M48/6402.48</f>
        <v>0.6512898127</v>
      </c>
      <c r="P47" s="21">
        <f t="shared" si="1"/>
        <v>0.4481632246</v>
      </c>
      <c r="Q47" s="4">
        <v>66.0</v>
      </c>
      <c r="R47" s="18"/>
      <c r="U47" s="21"/>
      <c r="V47" s="22"/>
      <c r="W47" s="22"/>
      <c r="X47" s="23">
        <f t="shared" si="2"/>
        <v>8.306020403</v>
      </c>
      <c r="Y47" s="4">
        <v>66.0</v>
      </c>
    </row>
    <row r="48" ht="15.75" customHeight="1">
      <c r="A48" s="5">
        <v>48.0</v>
      </c>
      <c r="B48" s="5" t="s">
        <v>12</v>
      </c>
      <c r="C48" s="5" t="s">
        <v>80</v>
      </c>
      <c r="D48" s="10" t="s">
        <v>76</v>
      </c>
      <c r="E48" s="10" t="s">
        <v>18</v>
      </c>
      <c r="F48" s="20">
        <f>dane_wejsciowe!F49/10.41</f>
        <v>0.7973102786</v>
      </c>
      <c r="G48" s="20">
        <f>dane_wejsciowe!G49/4.57</f>
        <v>0</v>
      </c>
      <c r="H48" s="20">
        <f>dane_wejsciowe!H49/3611.74</f>
        <v>1.131415883</v>
      </c>
      <c r="I48" s="20">
        <f>dane_wejsciowe!I49/6758.24</f>
        <v>1.071034766</v>
      </c>
      <c r="J48" s="20">
        <f>dane_wejsciowe!J49/62.14</f>
        <v>1.206952044</v>
      </c>
      <c r="K48" s="20">
        <f>dane_wejsciowe!K49/75.88</f>
        <v>1.317870322</v>
      </c>
      <c r="L48" s="20">
        <f>dane_wejsciowe!L49/7597.9</f>
        <v>0.5784361468</v>
      </c>
      <c r="M48" s="20">
        <f>dane_wejsciowe!M49/6402.48</f>
        <v>1.030588147</v>
      </c>
      <c r="P48" s="21">
        <f t="shared" si="1"/>
        <v>0.6923733787</v>
      </c>
      <c r="Q48" s="4">
        <v>42.0</v>
      </c>
      <c r="R48" s="18"/>
      <c r="U48" s="21"/>
      <c r="V48" s="22"/>
      <c r="W48" s="22"/>
      <c r="X48" s="23">
        <f t="shared" si="2"/>
        <v>5.336546672</v>
      </c>
      <c r="Y48" s="4">
        <v>42.0</v>
      </c>
    </row>
    <row r="49" ht="15.75" customHeight="1">
      <c r="A49" s="5">
        <v>49.0</v>
      </c>
      <c r="B49" s="5" t="s">
        <v>12</v>
      </c>
      <c r="C49" s="5" t="s">
        <v>81</v>
      </c>
      <c r="D49" s="10" t="s">
        <v>82</v>
      </c>
      <c r="E49" s="10" t="s">
        <v>18</v>
      </c>
      <c r="F49" s="20">
        <f>dane_wejsciowe!F50/10.41</f>
        <v>2.439961575</v>
      </c>
      <c r="G49" s="20">
        <f>dane_wejsciowe!G50/4.57</f>
        <v>2.778993435</v>
      </c>
      <c r="H49" s="20">
        <f>dane_wejsciowe!H50/3611.74</f>
        <v>1.099223643</v>
      </c>
      <c r="I49" s="20">
        <f>dane_wejsciowe!I50/6758.24</f>
        <v>1.062499036</v>
      </c>
      <c r="J49" s="20">
        <f>dane_wejsciowe!J50/62.14</f>
        <v>0.3636948825</v>
      </c>
      <c r="K49" s="20">
        <f>dane_wejsciowe!K50/75.88</f>
        <v>0.376910912</v>
      </c>
      <c r="L49" s="20">
        <f>dane_wejsciowe!L50/7597.9</f>
        <v>0.6968425486</v>
      </c>
      <c r="M49" s="20">
        <f>dane_wejsciowe!M50/6402.48</f>
        <v>0.6377622421</v>
      </c>
      <c r="P49" s="21">
        <f t="shared" si="1"/>
        <v>-0.1227527184</v>
      </c>
      <c r="Q49" s="4">
        <v>104.0</v>
      </c>
      <c r="R49" s="18"/>
      <c r="U49" s="21"/>
      <c r="V49" s="22"/>
      <c r="W49" s="22"/>
      <c r="X49" s="23">
        <f t="shared" si="2"/>
        <v>12.98465591</v>
      </c>
      <c r="Y49" s="4">
        <v>104.0</v>
      </c>
    </row>
    <row r="50" ht="15.75" customHeight="1">
      <c r="A50" s="5">
        <v>50.0</v>
      </c>
      <c r="B50" s="5" t="s">
        <v>12</v>
      </c>
      <c r="C50" s="5" t="s">
        <v>83</v>
      </c>
      <c r="D50" s="10" t="s">
        <v>84</v>
      </c>
      <c r="E50" s="10" t="s">
        <v>15</v>
      </c>
      <c r="F50" s="20">
        <f>dane_wejsciowe!F51/10.41</f>
        <v>1.479346782</v>
      </c>
      <c r="G50" s="20">
        <f>dane_wejsciowe!G51/4.57</f>
        <v>1.684901532</v>
      </c>
      <c r="H50" s="20">
        <f>dane_wejsciowe!H51/3611.74</f>
        <v>1.09750425</v>
      </c>
      <c r="I50" s="20">
        <f>dane_wejsciowe!I51/6758.24</f>
        <v>1.060837087</v>
      </c>
      <c r="J50" s="20">
        <f>dane_wejsciowe!J51/62.14</f>
        <v>0.9897006759</v>
      </c>
      <c r="K50" s="20">
        <f>dane_wejsciowe!K51/75.88</f>
        <v>0.9066947812</v>
      </c>
      <c r="L50" s="20">
        <f>dane_wejsciowe!L51/7597.9</f>
        <v>0.8232656392</v>
      </c>
      <c r="M50" s="20">
        <f>dane_wejsciowe!M51/6402.48</f>
        <v>0.3787594807</v>
      </c>
      <c r="P50" s="21">
        <f t="shared" si="1"/>
        <v>0.2615642001</v>
      </c>
      <c r="Q50" s="4">
        <v>88.0</v>
      </c>
      <c r="R50" s="18"/>
      <c r="U50" s="21"/>
      <c r="V50" s="22"/>
      <c r="W50" s="22"/>
      <c r="X50" s="23">
        <f t="shared" si="2"/>
        <v>11.03269553</v>
      </c>
      <c r="Y50" s="4">
        <v>88.0</v>
      </c>
    </row>
    <row r="51" ht="15.75" customHeight="1">
      <c r="A51" s="5">
        <v>51.0</v>
      </c>
      <c r="B51" s="5" t="s">
        <v>12</v>
      </c>
      <c r="C51" s="5" t="s">
        <v>13</v>
      </c>
      <c r="D51" s="10" t="s">
        <v>14</v>
      </c>
      <c r="E51" s="10" t="s">
        <v>18</v>
      </c>
      <c r="F51" s="20">
        <f>dane_wejsciowe!F52/10.41</f>
        <v>2.026897214</v>
      </c>
      <c r="G51" s="20">
        <f>dane_wejsciowe!G52/4.57</f>
        <v>3.457330416</v>
      </c>
      <c r="H51" s="20">
        <f>dane_wejsciowe!H52/3611.74</f>
        <v>1.095369545</v>
      </c>
      <c r="I51" s="20">
        <f>dane_wejsciowe!I52/6758.24</f>
        <v>1.058773702</v>
      </c>
      <c r="J51" s="20">
        <f>dane_wejsciowe!J52/62.14</f>
        <v>0.42323785</v>
      </c>
      <c r="K51" s="20">
        <f>dane_wejsciowe!K52/75.88</f>
        <v>0.2635740643</v>
      </c>
      <c r="L51" s="20">
        <f>dane_wejsciowe!L52/7597.9</f>
        <v>1.059503284</v>
      </c>
      <c r="M51" s="20">
        <f>dane_wejsciowe!M52/6402.48</f>
        <v>0.8551717459</v>
      </c>
      <c r="P51" s="21">
        <f t="shared" si="1"/>
        <v>-0.09107467993</v>
      </c>
      <c r="Q51" s="4">
        <v>103.0</v>
      </c>
      <c r="R51" s="18"/>
      <c r="U51" s="21"/>
      <c r="V51" s="22"/>
      <c r="W51" s="22"/>
      <c r="X51" s="23">
        <f t="shared" si="2"/>
        <v>12.86361567</v>
      </c>
      <c r="Y51" s="4">
        <v>103.0</v>
      </c>
    </row>
    <row r="52" ht="15.75" customHeight="1">
      <c r="A52" s="5">
        <v>52.0</v>
      </c>
      <c r="B52" s="5" t="s">
        <v>12</v>
      </c>
      <c r="C52" s="5" t="s">
        <v>29</v>
      </c>
      <c r="D52" s="10" t="s">
        <v>22</v>
      </c>
      <c r="E52" s="10" t="s">
        <v>18</v>
      </c>
      <c r="F52" s="20">
        <f>dane_wejsciowe!F53/10.41</f>
        <v>0.1056676273</v>
      </c>
      <c r="G52" s="20">
        <f>dane_wejsciowe!G53/4.57</f>
        <v>0.4814004376</v>
      </c>
      <c r="H52" s="20">
        <f>dane_wejsciowe!H53/3611.74</f>
        <v>0.8951087288</v>
      </c>
      <c r="I52" s="20">
        <f>dane_wejsciowe!I53/6758.24</f>
        <v>1.054764258</v>
      </c>
      <c r="J52" s="20">
        <f>dane_wejsciowe!J53/62.14</f>
        <v>1.361441905</v>
      </c>
      <c r="K52" s="20">
        <f>dane_wejsciowe!K53/75.88</f>
        <v>1.266473379</v>
      </c>
      <c r="L52" s="20">
        <f>dane_wejsciowe!L53/7597.9</f>
        <v>1.382385922</v>
      </c>
      <c r="M52" s="20">
        <f>dane_wejsciowe!M53/6402.48</f>
        <v>1.130529107</v>
      </c>
      <c r="P52" s="21">
        <f t="shared" si="1"/>
        <v>0.8129544045</v>
      </c>
      <c r="Q52" s="4">
        <v>26.0</v>
      </c>
      <c r="R52" s="18"/>
      <c r="U52" s="21"/>
      <c r="V52" s="22"/>
      <c r="W52" s="22"/>
      <c r="X52" s="23">
        <f t="shared" si="2"/>
        <v>3.351619301</v>
      </c>
      <c r="Y52" s="4">
        <v>26.0</v>
      </c>
    </row>
    <row r="53" ht="15.75" customHeight="1">
      <c r="A53" s="5">
        <v>53.0</v>
      </c>
      <c r="B53" s="5" t="s">
        <v>12</v>
      </c>
      <c r="C53" s="5" t="s">
        <v>85</v>
      </c>
      <c r="D53" s="10" t="s">
        <v>17</v>
      </c>
      <c r="E53" s="10" t="s">
        <v>18</v>
      </c>
      <c r="F53" s="20">
        <f>dane_wejsciowe!F54/10.41</f>
        <v>2.401536984</v>
      </c>
      <c r="G53" s="20">
        <f>dane_wejsciowe!G54/4.57</f>
        <v>0</v>
      </c>
      <c r="H53" s="20">
        <f>dane_wejsciowe!H54/3611.74</f>
        <v>1.056288659</v>
      </c>
      <c r="I53" s="20">
        <f>dane_wejsciowe!I54/6758.24</f>
        <v>1.020998492</v>
      </c>
      <c r="J53" s="20">
        <f>dane_wejsciowe!J54/62.14</f>
        <v>1.206952044</v>
      </c>
      <c r="K53" s="20">
        <f>dane_wejsciowe!K54/75.88</f>
        <v>1.054296257</v>
      </c>
      <c r="L53" s="20">
        <f>dane_wejsciowe!L54/7597.9</f>
        <v>0.9413232604</v>
      </c>
      <c r="M53" s="20">
        <f>dane_wejsciowe!M54/6402.48</f>
        <v>0.833502018</v>
      </c>
      <c r="P53" s="21">
        <f t="shared" si="1"/>
        <v>0.4639779682</v>
      </c>
      <c r="Q53" s="4">
        <v>65.0</v>
      </c>
      <c r="R53" s="18"/>
      <c r="U53" s="21"/>
      <c r="V53" s="22"/>
      <c r="W53" s="22"/>
      <c r="X53" s="23">
        <f t="shared" si="2"/>
        <v>8.182997246</v>
      </c>
      <c r="Y53" s="4">
        <v>65.0</v>
      </c>
    </row>
    <row r="54" ht="15.75" customHeight="1">
      <c r="A54" s="5">
        <v>54.0</v>
      </c>
      <c r="B54" s="5" t="s">
        <v>40</v>
      </c>
      <c r="C54" s="11" t="s">
        <v>86</v>
      </c>
      <c r="D54" s="10" t="s">
        <v>87</v>
      </c>
      <c r="E54" s="10" t="s">
        <v>18</v>
      </c>
      <c r="F54" s="20">
        <f>dane_wejsciowe!F55/10.41</f>
        <v>0.2209414025</v>
      </c>
      <c r="G54" s="20">
        <f>dane_wejsciowe!G55/4.57</f>
        <v>0.5032822757</v>
      </c>
      <c r="H54" s="20">
        <f>dane_wejsciowe!H55/3611.74</f>
        <v>1.091119516</v>
      </c>
      <c r="I54" s="20">
        <f>dane_wejsciowe!I55/6758.24</f>
        <v>1.000150927</v>
      </c>
      <c r="J54" s="20">
        <f>dane_wejsciowe!J55/62.14</f>
        <v>1.496620534</v>
      </c>
      <c r="K54" s="20">
        <f>dane_wejsciowe!K55/75.88</f>
        <v>0.8895624671</v>
      </c>
      <c r="L54" s="20">
        <f>dane_wejsciowe!L55/7597.9</f>
        <v>1.583615209</v>
      </c>
      <c r="M54" s="20">
        <f>dane_wejsciowe!M55/6402.48</f>
        <v>1.341131874</v>
      </c>
      <c r="P54" s="21">
        <f t="shared" si="1"/>
        <v>0.8347471061</v>
      </c>
      <c r="Q54" s="4">
        <v>23.0</v>
      </c>
      <c r="R54" s="18"/>
      <c r="U54" s="21"/>
      <c r="V54" s="22"/>
      <c r="W54" s="22"/>
      <c r="X54" s="23">
        <f t="shared" si="2"/>
        <v>2.979343388</v>
      </c>
      <c r="Y54" s="4">
        <v>23.0</v>
      </c>
    </row>
    <row r="55" ht="15.75" customHeight="1">
      <c r="A55" s="5">
        <v>55.0</v>
      </c>
      <c r="B55" s="5" t="s">
        <v>12</v>
      </c>
      <c r="C55" s="5" t="s">
        <v>80</v>
      </c>
      <c r="D55" s="10" t="s">
        <v>88</v>
      </c>
      <c r="E55" s="10" t="s">
        <v>18</v>
      </c>
      <c r="F55" s="20">
        <f>dane_wejsciowe!F56/10.41</f>
        <v>1.239193084</v>
      </c>
      <c r="G55" s="20">
        <f>dane_wejsciowe!G56/4.57</f>
        <v>2.822757112</v>
      </c>
      <c r="H55" s="20">
        <f>dane_wejsciowe!H56/3611.74</f>
        <v>0.757978149</v>
      </c>
      <c r="I55" s="20">
        <f>dane_wejsciowe!I56/6758.24</f>
        <v>0.999890504</v>
      </c>
      <c r="J55" s="20">
        <f>dane_wejsciowe!J56/62.14</f>
        <v>0.9864821371</v>
      </c>
      <c r="K55" s="20">
        <f>dane_wejsciowe!K56/75.88</f>
        <v>1.109646811</v>
      </c>
      <c r="L55" s="20">
        <f>dane_wejsciowe!L56/7597.9</f>
        <v>0.9289329946</v>
      </c>
      <c r="M55" s="20">
        <f>dane_wejsciowe!M56/6402.48</f>
        <v>0.7415439017</v>
      </c>
      <c r="P55" s="21">
        <f t="shared" si="1"/>
        <v>0.1828155378</v>
      </c>
      <c r="Q55" s="4">
        <v>95.0</v>
      </c>
      <c r="R55" s="18"/>
      <c r="U55" s="21"/>
      <c r="V55" s="22"/>
      <c r="W55" s="22"/>
      <c r="X55" s="23">
        <f t="shared" si="2"/>
        <v>11.89785194</v>
      </c>
      <c r="Y55" s="4">
        <v>95.0</v>
      </c>
    </row>
    <row r="56" ht="15.75" customHeight="1">
      <c r="A56" s="5">
        <v>56.0</v>
      </c>
      <c r="B56" s="5" t="s">
        <v>12</v>
      </c>
      <c r="C56" s="5" t="s">
        <v>30</v>
      </c>
      <c r="D56" s="10" t="s">
        <v>31</v>
      </c>
      <c r="E56" s="10" t="s">
        <v>18</v>
      </c>
      <c r="F56" s="20">
        <f>dane_wejsciowe!F57/10.41</f>
        <v>0.4034582133</v>
      </c>
      <c r="G56" s="20">
        <f>dane_wejsciowe!G57/4.57</f>
        <v>0.9190371991</v>
      </c>
      <c r="H56" s="20">
        <f>dane_wejsciowe!H57/3611.74</f>
        <v>1.144575745</v>
      </c>
      <c r="I56" s="20">
        <f>dane_wejsciowe!I57/6758.24</f>
        <v>0.9917552499</v>
      </c>
      <c r="J56" s="20">
        <f>dane_wejsciowe!J57/62.14</f>
        <v>1.206952044</v>
      </c>
      <c r="K56" s="20">
        <f>dane_wejsciowe!K57/75.88</f>
        <v>1.244069584</v>
      </c>
      <c r="L56" s="20">
        <f>dane_wejsciowe!L57/7597.9</f>
        <v>1.013460298</v>
      </c>
      <c r="M56" s="20">
        <f>dane_wejsciowe!M57/6402.48</f>
        <v>1.109530994</v>
      </c>
      <c r="P56" s="21">
        <f t="shared" si="1"/>
        <v>0.6734810627</v>
      </c>
      <c r="Q56" s="4">
        <v>43.0</v>
      </c>
      <c r="R56" s="18"/>
      <c r="U56" s="21"/>
      <c r="V56" s="22"/>
      <c r="W56" s="22"/>
      <c r="X56" s="23">
        <f t="shared" si="2"/>
        <v>5.459185133</v>
      </c>
      <c r="Y56" s="4">
        <v>43.0</v>
      </c>
    </row>
    <row r="57" ht="15.75" customHeight="1">
      <c r="A57" s="5">
        <v>57.0</v>
      </c>
      <c r="B57" s="5" t="s">
        <v>12</v>
      </c>
      <c r="C57" s="5" t="s">
        <v>83</v>
      </c>
      <c r="D57" s="10" t="s">
        <v>89</v>
      </c>
      <c r="E57" s="10" t="s">
        <v>15</v>
      </c>
      <c r="F57" s="20">
        <f>dane_wejsciowe!F58/10.41</f>
        <v>1.152737752</v>
      </c>
      <c r="G57" s="20">
        <f>dane_wejsciowe!G58/4.57</f>
        <v>0.875273523</v>
      </c>
      <c r="H57" s="20">
        <f>dane_wejsciowe!H58/3611.74</f>
        <v>1.012780543</v>
      </c>
      <c r="I57" s="20">
        <f>dane_wejsciowe!I58/6758.24</f>
        <v>0.9789439646</v>
      </c>
      <c r="J57" s="20">
        <f>dane_wejsciowe!J58/62.14</f>
        <v>0.6437077567</v>
      </c>
      <c r="K57" s="20">
        <f>dane_wejsciowe!K58/75.88</f>
        <v>1.054296257</v>
      </c>
      <c r="L57" s="20">
        <f>dane_wejsciowe!L58/7597.9</f>
        <v>0.6043459377</v>
      </c>
      <c r="M57" s="20">
        <f>dane_wejsciowe!M58/6402.48</f>
        <v>0.7792605365</v>
      </c>
      <c r="P57" s="21">
        <f t="shared" si="1"/>
        <v>0.3806654651</v>
      </c>
      <c r="Q57" s="4">
        <v>78.0</v>
      </c>
      <c r="R57" s="18"/>
      <c r="U57" s="21"/>
      <c r="V57" s="22"/>
      <c r="W57" s="22"/>
      <c r="X57" s="23">
        <f t="shared" si="2"/>
        <v>9.797583183</v>
      </c>
      <c r="Y57" s="4">
        <v>78.0</v>
      </c>
    </row>
    <row r="58" ht="15.75" customHeight="1">
      <c r="A58" s="5">
        <v>58.0</v>
      </c>
      <c r="B58" s="5" t="s">
        <v>70</v>
      </c>
      <c r="C58" s="11" t="s">
        <v>53</v>
      </c>
      <c r="D58" s="10" t="s">
        <v>90</v>
      </c>
      <c r="E58" s="10" t="s">
        <v>18</v>
      </c>
      <c r="F58" s="20">
        <f>dane_wejsciowe!F59/10.41</f>
        <v>0</v>
      </c>
      <c r="G58" s="20">
        <f>dane_wejsciowe!G59/4.57</f>
        <v>0</v>
      </c>
      <c r="H58" s="20">
        <f>dane_wejsciowe!H59/3611.74</f>
        <v>1.00227868</v>
      </c>
      <c r="I58" s="20">
        <f>dane_wejsciowe!I59/6758.24</f>
        <v>0.9687929641</v>
      </c>
      <c r="J58" s="20">
        <f>dane_wejsciowe!J59/62.14</f>
        <v>1.609269392</v>
      </c>
      <c r="K58" s="20">
        <f>dane_wejsciowe!K59/75.88</f>
        <v>1.26910912</v>
      </c>
      <c r="L58" s="20">
        <f>dane_wejsciowe!L59/7597.9</f>
        <v>1.128276234</v>
      </c>
      <c r="M58" s="20">
        <f>dane_wejsciowe!M59/6402.48</f>
        <v>1.605649686</v>
      </c>
      <c r="P58" s="21">
        <f t="shared" si="1"/>
        <v>0.9479220094</v>
      </c>
      <c r="Q58" s="4">
        <v>7.0</v>
      </c>
      <c r="R58" s="18"/>
      <c r="U58" s="21"/>
      <c r="V58" s="22"/>
      <c r="W58" s="22"/>
      <c r="X58" s="23">
        <f t="shared" si="2"/>
        <v>0.9934902512</v>
      </c>
      <c r="Y58" s="4">
        <v>7.0</v>
      </c>
    </row>
    <row r="59" ht="15.75" customHeight="1">
      <c r="A59" s="5">
        <v>59.0</v>
      </c>
      <c r="B59" s="5" t="s">
        <v>12</v>
      </c>
      <c r="C59" s="5" t="s">
        <v>60</v>
      </c>
      <c r="D59" s="10" t="s">
        <v>26</v>
      </c>
      <c r="E59" s="10" t="s">
        <v>15</v>
      </c>
      <c r="F59" s="20">
        <f>dane_wejsciowe!F60/10.41</f>
        <v>1.152737752</v>
      </c>
      <c r="G59" s="20">
        <f>dane_wejsciowe!G60/4.57</f>
        <v>0</v>
      </c>
      <c r="H59" s="20">
        <f>dane_wejsciowe!H60/3611.74</f>
        <v>1.356083218</v>
      </c>
      <c r="I59" s="20">
        <f>dane_wejsciowe!I60/6758.24</f>
        <v>0.9611718436</v>
      </c>
      <c r="J59" s="20">
        <f>dane_wejsciowe!J60/62.14</f>
        <v>0.7080785323</v>
      </c>
      <c r="K59" s="20">
        <f>dane_wejsciowe!K60/75.88</f>
        <v>1.317870322</v>
      </c>
      <c r="L59" s="20">
        <f>dane_wejsciowe!L60/7597.9</f>
        <v>0.985303834</v>
      </c>
      <c r="M59" s="20">
        <f>dane_wejsciowe!M60/6402.48</f>
        <v>1.394772026</v>
      </c>
      <c r="P59" s="21">
        <f t="shared" si="1"/>
        <v>0.6963177528</v>
      </c>
      <c r="Q59" s="4">
        <v>41.0</v>
      </c>
      <c r="R59" s="18"/>
      <c r="U59" s="21"/>
      <c r="V59" s="22"/>
      <c r="W59" s="22"/>
      <c r="X59" s="23">
        <f t="shared" si="2"/>
        <v>5.212039719</v>
      </c>
      <c r="Y59" s="4">
        <v>41.0</v>
      </c>
    </row>
    <row r="60" ht="15.75" customHeight="1">
      <c r="A60" s="5">
        <v>60.0</v>
      </c>
      <c r="B60" s="5" t="s">
        <v>40</v>
      </c>
      <c r="C60" s="5" t="s">
        <v>63</v>
      </c>
      <c r="D60" s="10" t="s">
        <v>64</v>
      </c>
      <c r="E60" s="10" t="s">
        <v>18</v>
      </c>
      <c r="F60" s="20">
        <f>dane_wejsciowe!F61/10.41</f>
        <v>0.5283381364</v>
      </c>
      <c r="G60" s="20">
        <f>dane_wejsciowe!G61/4.57</f>
        <v>0.8971553611</v>
      </c>
      <c r="H60" s="20">
        <f>dane_wejsciowe!H61/3611.74</f>
        <v>0.9638539873</v>
      </c>
      <c r="I60" s="20">
        <f>dane_wejsciowe!I61/6758.24</f>
        <v>0.9450640995</v>
      </c>
      <c r="J60" s="20">
        <f>dane_wejsciowe!J61/62.14</f>
        <v>1.58673962</v>
      </c>
      <c r="K60" s="20">
        <f>dane_wejsciowe!K61/75.88</f>
        <v>1.134686347</v>
      </c>
      <c r="L60" s="20">
        <f>dane_wejsciowe!L61/7597.9</f>
        <v>0.8775635373</v>
      </c>
      <c r="M60" s="20">
        <f>dane_wejsciowe!M61/6402.48</f>
        <v>1.098944472</v>
      </c>
      <c r="P60" s="21">
        <f t="shared" si="1"/>
        <v>0.6476698207</v>
      </c>
      <c r="Q60" s="4">
        <v>46.0</v>
      </c>
      <c r="R60" s="18"/>
      <c r="U60" s="21"/>
      <c r="V60" s="22"/>
      <c r="W60" s="22"/>
      <c r="X60" s="23">
        <f t="shared" si="2"/>
        <v>5.830958728</v>
      </c>
      <c r="Y60" s="4">
        <v>46.0</v>
      </c>
    </row>
    <row r="61" ht="15.75" customHeight="1">
      <c r="A61" s="5">
        <v>61.0</v>
      </c>
      <c r="B61" s="5" t="s">
        <v>12</v>
      </c>
      <c r="C61" s="5" t="s">
        <v>91</v>
      </c>
      <c r="D61" s="10" t="s">
        <v>92</v>
      </c>
      <c r="E61" s="10" t="s">
        <v>15</v>
      </c>
      <c r="F61" s="20">
        <f>dane_wejsciowe!F62/10.41</f>
        <v>1.479346782</v>
      </c>
      <c r="G61" s="20">
        <f>dane_wejsciowe!G62/4.57</f>
        <v>0.8315098468</v>
      </c>
      <c r="H61" s="20">
        <f>dane_wejsciowe!H62/3611.74</f>
        <v>0.9690620034</v>
      </c>
      <c r="I61" s="20">
        <f>dane_wejsciowe!I62/6758.24</f>
        <v>0.9366860428</v>
      </c>
      <c r="J61" s="20">
        <f>dane_wejsciowe!J62/62.14</f>
        <v>0.4956549726</v>
      </c>
      <c r="K61" s="20">
        <f>dane_wejsciowe!K62/75.88</f>
        <v>1.153136531</v>
      </c>
      <c r="L61" s="20">
        <f>dane_wejsciowe!L62/7597.9</f>
        <v>0.6730425512</v>
      </c>
      <c r="M61" s="20">
        <f>dane_wejsciowe!M62/6402.48</f>
        <v>1.102524334</v>
      </c>
      <c r="P61" s="21">
        <f t="shared" si="1"/>
        <v>0.3774062259</v>
      </c>
      <c r="Q61" s="4">
        <v>79.0</v>
      </c>
      <c r="R61" s="18"/>
      <c r="U61" s="21"/>
      <c r="V61" s="22"/>
      <c r="W61" s="22"/>
      <c r="X61" s="23">
        <f t="shared" si="2"/>
        <v>9.922175778</v>
      </c>
      <c r="Y61" s="4">
        <v>79.0</v>
      </c>
    </row>
    <row r="62" ht="15.75" customHeight="1">
      <c r="A62" s="5">
        <v>62.0</v>
      </c>
      <c r="B62" s="5" t="s">
        <v>12</v>
      </c>
      <c r="C62" s="5" t="s">
        <v>33</v>
      </c>
      <c r="D62" s="10" t="s">
        <v>93</v>
      </c>
      <c r="E62" s="10" t="s">
        <v>18</v>
      </c>
      <c r="F62" s="20">
        <f>dane_wejsciowe!F63/10.41</f>
        <v>0.8933717579</v>
      </c>
      <c r="G62" s="20">
        <f>dane_wejsciowe!G63/4.57</f>
        <v>0.5251641138</v>
      </c>
      <c r="H62" s="20">
        <f>dane_wejsciowe!H63/3611.74</f>
        <v>0.9475322144</v>
      </c>
      <c r="I62" s="20">
        <f>dane_wejsciowe!I63/6758.24</f>
        <v>0.9158755552</v>
      </c>
      <c r="J62" s="20">
        <f>dane_wejsciowe!J63/62.14</f>
        <v>1.272932089</v>
      </c>
      <c r="K62" s="20">
        <f>dane_wejsciowe!K63/75.88</f>
        <v>1.240115973</v>
      </c>
      <c r="L62" s="20">
        <f>dane_wejsciowe!L63/7597.9</f>
        <v>1.687067479</v>
      </c>
      <c r="M62" s="20">
        <f>dane_wejsciowe!M63/6402.48</f>
        <v>1.558396122</v>
      </c>
      <c r="P62" s="21">
        <f t="shared" si="1"/>
        <v>0.775422945</v>
      </c>
      <c r="Q62" s="4">
        <v>30.0</v>
      </c>
      <c r="R62" s="18"/>
      <c r="U62" s="21"/>
      <c r="V62" s="22"/>
      <c r="W62" s="22"/>
      <c r="X62" s="23">
        <f t="shared" si="2"/>
        <v>3.846927868</v>
      </c>
      <c r="Y62" s="4">
        <v>30.0</v>
      </c>
    </row>
    <row r="63" ht="15.75" customHeight="1">
      <c r="A63" s="5">
        <v>63.0</v>
      </c>
      <c r="B63" s="5" t="s">
        <v>12</v>
      </c>
      <c r="C63" s="5" t="s">
        <v>94</v>
      </c>
      <c r="D63" s="10" t="s">
        <v>95</v>
      </c>
      <c r="E63" s="10" t="s">
        <v>18</v>
      </c>
      <c r="F63" s="20">
        <f>dane_wejsciowe!F64/10.41</f>
        <v>1.296829971</v>
      </c>
      <c r="G63" s="20">
        <f>dane_wejsciowe!G64/4.57</f>
        <v>0</v>
      </c>
      <c r="H63" s="20">
        <f>dane_wejsciowe!H64/3611.74</f>
        <v>0.9445253534</v>
      </c>
      <c r="I63" s="20">
        <f>dane_wejsciowe!I64/6758.24</f>
        <v>0.9129691522</v>
      </c>
      <c r="J63" s="20">
        <f>dane_wejsciowe!J64/62.14</f>
        <v>1.305117477</v>
      </c>
      <c r="K63" s="20">
        <f>dane_wejsciowe!K64/75.88</f>
        <v>1.317870322</v>
      </c>
      <c r="L63" s="20">
        <f>dane_wejsciowe!L64/7597.9</f>
        <v>0.8839468801</v>
      </c>
      <c r="M63" s="20">
        <f>dane_wejsciowe!M64/6402.48</f>
        <v>0.9095756644</v>
      </c>
      <c r="P63" s="21">
        <f t="shared" si="1"/>
        <v>0.6221468596</v>
      </c>
      <c r="Q63" s="4">
        <v>50.0</v>
      </c>
      <c r="R63" s="18"/>
      <c r="U63" s="21"/>
      <c r="V63" s="22"/>
      <c r="W63" s="22"/>
      <c r="X63" s="23">
        <f t="shared" si="2"/>
        <v>6.327768357</v>
      </c>
      <c r="Y63" s="4">
        <v>50.0</v>
      </c>
    </row>
    <row r="64" ht="15.75" customHeight="1">
      <c r="A64" s="5">
        <v>64.0</v>
      </c>
      <c r="B64" s="5" t="s">
        <v>40</v>
      </c>
      <c r="C64" s="5" t="s">
        <v>96</v>
      </c>
      <c r="D64" s="10" t="s">
        <v>97</v>
      </c>
      <c r="E64" s="10" t="s">
        <v>18</v>
      </c>
      <c r="F64" s="20">
        <f>dane_wejsciowe!F65/10.41</f>
        <v>0.1633045149</v>
      </c>
      <c r="G64" s="20">
        <f>dane_wejsciowe!G65/4.57</f>
        <v>1.13785558</v>
      </c>
      <c r="H64" s="20">
        <f>dane_wejsciowe!H65/3611.74</f>
        <v>0.7274914584</v>
      </c>
      <c r="I64" s="20">
        <f>dane_wejsciowe!I65/6758.24</f>
        <v>0.9128116196</v>
      </c>
      <c r="J64" s="20">
        <f>dane_wejsciowe!J65/62.14</f>
        <v>1.440296106</v>
      </c>
      <c r="K64" s="20">
        <f>dane_wejsciowe!K65/75.88</f>
        <v>1.085925145</v>
      </c>
      <c r="L64" s="20">
        <f>dane_wejsciowe!L65/7597.9</f>
        <v>0.9253043604</v>
      </c>
      <c r="M64" s="20">
        <f>dane_wejsciowe!M65/6402.48</f>
        <v>0.9211086954</v>
      </c>
      <c r="P64" s="21">
        <f t="shared" si="1"/>
        <v>0.5889721612</v>
      </c>
      <c r="Q64" s="4">
        <v>53.0</v>
      </c>
      <c r="R64" s="18"/>
      <c r="U64" s="21"/>
      <c r="V64" s="22"/>
      <c r="W64" s="22"/>
      <c r="X64" s="23">
        <f t="shared" si="2"/>
        <v>6.69862152</v>
      </c>
      <c r="Y64" s="4">
        <v>53.0</v>
      </c>
    </row>
    <row r="65" ht="15.75" customHeight="1">
      <c r="A65" s="5">
        <v>65.0</v>
      </c>
      <c r="B65" s="5" t="s">
        <v>12</v>
      </c>
      <c r="C65" s="5" t="s">
        <v>30</v>
      </c>
      <c r="D65" s="10" t="s">
        <v>98</v>
      </c>
      <c r="E65" s="10" t="s">
        <v>18</v>
      </c>
      <c r="F65" s="20">
        <f>dane_wejsciowe!F66/10.41</f>
        <v>0.3746397695</v>
      </c>
      <c r="G65" s="20">
        <f>dane_wejsciowe!G66/4.57</f>
        <v>0.3501094092</v>
      </c>
      <c r="H65" s="20">
        <f>dane_wejsciowe!H66/3611.74</f>
        <v>1.039125186</v>
      </c>
      <c r="I65" s="20">
        <f>dane_wejsciowe!I66/6758.24</f>
        <v>0.8955230948</v>
      </c>
      <c r="J65" s="20">
        <f>dane_wejsciowe!J66/62.14</f>
        <v>1.279369166</v>
      </c>
      <c r="K65" s="20">
        <f>dane_wejsciowe!K66/75.88</f>
        <v>1.265155509</v>
      </c>
      <c r="L65" s="20">
        <f>dane_wejsciowe!L66/7597.9</f>
        <v>1.317321892</v>
      </c>
      <c r="M65" s="20">
        <f>dane_wejsciowe!M66/6402.48</f>
        <v>1.278106296</v>
      </c>
      <c r="P65" s="21">
        <f t="shared" si="1"/>
        <v>0.7937314957</v>
      </c>
      <c r="Q65" s="4">
        <v>28.0</v>
      </c>
      <c r="R65" s="18"/>
      <c r="U65" s="21"/>
      <c r="V65" s="22"/>
      <c r="W65" s="22"/>
      <c r="X65" s="23">
        <f t="shared" si="2"/>
        <v>3.599216437</v>
      </c>
      <c r="Y65" s="4">
        <v>28.0</v>
      </c>
    </row>
    <row r="66" ht="15.75" customHeight="1">
      <c r="A66" s="5">
        <v>66.0</v>
      </c>
      <c r="B66" s="5" t="s">
        <v>12</v>
      </c>
      <c r="C66" s="5" t="s">
        <v>61</v>
      </c>
      <c r="D66" s="10" t="s">
        <v>62</v>
      </c>
      <c r="E66" s="10" t="s">
        <v>18</v>
      </c>
      <c r="F66" s="20">
        <f>dane_wejsciowe!F67/10.41</f>
        <v>0.9702209414</v>
      </c>
      <c r="G66" s="20">
        <f>dane_wejsciowe!G67/4.57</f>
        <v>1.115973742</v>
      </c>
      <c r="H66" s="20">
        <f>dane_wejsciowe!H67/3611.74</f>
        <v>0.8225370597</v>
      </c>
      <c r="I66" s="20">
        <f>dane_wejsciowe!I67/6758.24</f>
        <v>0.881495774</v>
      </c>
      <c r="J66" s="20">
        <f>dane_wejsciowe!J67/62.14</f>
        <v>0.6308336015</v>
      </c>
      <c r="K66" s="20">
        <f>dane_wejsciowe!K67/75.88</f>
        <v>1.1900369</v>
      </c>
      <c r="L66" s="20">
        <f>dane_wejsciowe!L67/7597.9</f>
        <v>0.9647797418</v>
      </c>
      <c r="M66" s="20">
        <f>dane_wejsciowe!M67/6402.48</f>
        <v>0.9462755057</v>
      </c>
      <c r="P66" s="21">
        <f t="shared" si="1"/>
        <v>0.4187204875</v>
      </c>
      <c r="Q66" s="4">
        <v>76.0</v>
      </c>
      <c r="R66" s="18"/>
      <c r="U66" s="21"/>
      <c r="V66" s="22"/>
      <c r="W66" s="22"/>
      <c r="X66" s="23">
        <f t="shared" si="2"/>
        <v>9.552340061</v>
      </c>
      <c r="Y66" s="4">
        <v>76.0</v>
      </c>
    </row>
    <row r="67" ht="15.75" customHeight="1">
      <c r="A67" s="5">
        <v>67.0</v>
      </c>
      <c r="B67" s="5" t="s">
        <v>12</v>
      </c>
      <c r="C67" s="5" t="s">
        <v>49</v>
      </c>
      <c r="D67" s="10" t="s">
        <v>99</v>
      </c>
      <c r="E67" s="10" t="s">
        <v>18</v>
      </c>
      <c r="F67" s="20">
        <f>dane_wejsciowe!F68/10.41</f>
        <v>0.5571565802</v>
      </c>
      <c r="G67" s="20">
        <f>dane_wejsciowe!G68/4.57</f>
        <v>0.4157549234</v>
      </c>
      <c r="H67" s="20">
        <f>dane_wejsciowe!H68/3611.74</f>
        <v>1.27337516</v>
      </c>
      <c r="I67" s="20">
        <f>dane_wejsciowe!I68/6758.24</f>
        <v>0.8756836099</v>
      </c>
      <c r="J67" s="20">
        <f>dane_wejsciowe!J68/62.14</f>
        <v>1.330865787</v>
      </c>
      <c r="K67" s="20">
        <f>dane_wejsciowe!K68/75.88</f>
        <v>1.287559304</v>
      </c>
      <c r="L67" s="20">
        <f>dane_wejsciowe!L68/7597.9</f>
        <v>0.9035759881</v>
      </c>
      <c r="M67" s="20">
        <f>dane_wejsciowe!M68/6402.48</f>
        <v>1.199760093</v>
      </c>
      <c r="P67" s="21">
        <f t="shared" si="1"/>
        <v>0.7372385548</v>
      </c>
      <c r="Q67" s="4">
        <v>36.0</v>
      </c>
      <c r="R67" s="18"/>
      <c r="U67" s="21"/>
      <c r="V67" s="22"/>
      <c r="W67" s="22"/>
      <c r="X67" s="23">
        <f t="shared" si="2"/>
        <v>4.592154819</v>
      </c>
      <c r="Y67" s="4">
        <v>36.0</v>
      </c>
    </row>
    <row r="68" ht="15.75" customHeight="1">
      <c r="A68" s="5">
        <v>68.0</v>
      </c>
      <c r="B68" s="5" t="s">
        <v>78</v>
      </c>
      <c r="C68" s="5" t="s">
        <v>79</v>
      </c>
      <c r="D68" s="10" t="s">
        <v>55</v>
      </c>
      <c r="E68" s="10" t="s">
        <v>18</v>
      </c>
      <c r="F68" s="20">
        <f>dane_wejsciowe!F69/10.41</f>
        <v>0.5379442843</v>
      </c>
      <c r="G68" s="20">
        <f>dane_wejsciowe!G69/4.57</f>
        <v>0.9628008753</v>
      </c>
      <c r="H68" s="20">
        <f>dane_wejsciowe!H69/3611.74</f>
        <v>0.8311810928</v>
      </c>
      <c r="I68" s="20">
        <f>dane_wejsciowe!I69/6758.24</f>
        <v>0.8714428609</v>
      </c>
      <c r="J68" s="20">
        <f>dane_wejsciowe!J69/62.14</f>
        <v>1.284196975</v>
      </c>
      <c r="K68" s="20">
        <f>dane_wejsciowe!K69/75.88</f>
        <v>1.161043753</v>
      </c>
      <c r="L68" s="20">
        <f>dane_wejsciowe!L69/7597.9</f>
        <v>0.9381973966</v>
      </c>
      <c r="M68" s="20">
        <f>dane_wejsciowe!M69/6402.48</f>
        <v>1.009807137</v>
      </c>
      <c r="P68" s="21">
        <f t="shared" si="1"/>
        <v>0.574390507</v>
      </c>
      <c r="Q68" s="4">
        <v>54.0</v>
      </c>
      <c r="R68" s="18"/>
      <c r="U68" s="21"/>
      <c r="V68" s="22"/>
      <c r="W68" s="22"/>
      <c r="X68" s="23">
        <f t="shared" si="2"/>
        <v>6.821798813</v>
      </c>
      <c r="Y68" s="4">
        <v>54.0</v>
      </c>
    </row>
    <row r="69" ht="15.75" customHeight="1">
      <c r="A69" s="5">
        <v>69.0</v>
      </c>
      <c r="B69" s="5" t="s">
        <v>12</v>
      </c>
      <c r="C69" s="11" t="s">
        <v>85</v>
      </c>
      <c r="D69" s="10" t="s">
        <v>100</v>
      </c>
      <c r="E69" s="10" t="s">
        <v>18</v>
      </c>
      <c r="F69" s="20">
        <f>dane_wejsciowe!F70/10.41</f>
        <v>1.008645533</v>
      </c>
      <c r="G69" s="20">
        <f>dane_wejsciowe!G70/4.57</f>
        <v>1.378555799</v>
      </c>
      <c r="H69" s="20">
        <f>dane_wejsciowe!H70/3611.74</f>
        <v>0.5266741238</v>
      </c>
      <c r="I69" s="20">
        <f>dane_wejsciowe!I70/6758.24</f>
        <v>0.855475686</v>
      </c>
      <c r="J69" s="20">
        <f>dane_wejsciowe!J70/62.14</f>
        <v>1.355004828</v>
      </c>
      <c r="K69" s="20">
        <f>dane_wejsciowe!K70/75.88</f>
        <v>1.153136531</v>
      </c>
      <c r="L69" s="20">
        <f>dane_wejsciowe!L70/7597.9</f>
        <v>0.6830992774</v>
      </c>
      <c r="M69" s="20">
        <f>dane_wejsciowe!M70/6402.48</f>
        <v>0.74821944</v>
      </c>
      <c r="P69" s="21">
        <f t="shared" si="1"/>
        <v>0.3668010693</v>
      </c>
      <c r="Q69" s="4">
        <v>81.0</v>
      </c>
      <c r="R69" s="18"/>
      <c r="U69" s="21"/>
      <c r="V69" s="22"/>
      <c r="W69" s="22"/>
      <c r="X69" s="23">
        <f t="shared" si="2"/>
        <v>10.17085013</v>
      </c>
      <c r="Y69" s="4">
        <v>81.0</v>
      </c>
    </row>
    <row r="70" ht="15.75" customHeight="1">
      <c r="A70" s="5">
        <v>70.0</v>
      </c>
      <c r="B70" s="5" t="s">
        <v>12</v>
      </c>
      <c r="C70" s="5" t="s">
        <v>33</v>
      </c>
      <c r="D70" s="10" t="s">
        <v>101</v>
      </c>
      <c r="E70" s="10" t="s">
        <v>18</v>
      </c>
      <c r="F70" s="20">
        <f>dane_wejsciowe!F71/10.41</f>
        <v>0</v>
      </c>
      <c r="G70" s="20">
        <f>dane_wejsciowe!G71/4.57</f>
        <v>0.284463895</v>
      </c>
      <c r="H70" s="20">
        <f>dane_wejsciowe!H71/3611.74</f>
        <v>0.7804465438</v>
      </c>
      <c r="I70" s="20">
        <f>dane_wejsciowe!I71/6758.24</f>
        <v>0.8478006108</v>
      </c>
      <c r="J70" s="20">
        <f>dane_wejsciowe!J71/62.14</f>
        <v>1.351786289</v>
      </c>
      <c r="K70" s="20">
        <f>dane_wejsciowe!K71/75.88</f>
        <v>1.192672641</v>
      </c>
      <c r="L70" s="20">
        <f>dane_wejsciowe!L71/7597.9</f>
        <v>1.140117664</v>
      </c>
      <c r="M70" s="20">
        <f>dane_wejsciowe!M71/6402.48</f>
        <v>1.244614587</v>
      </c>
      <c r="P70" s="21">
        <f t="shared" si="1"/>
        <v>0.7841218051</v>
      </c>
      <c r="Q70" s="4">
        <v>29.0</v>
      </c>
      <c r="R70" s="18"/>
      <c r="U70" s="21"/>
      <c r="V70" s="22"/>
      <c r="W70" s="22"/>
      <c r="X70" s="23">
        <f t="shared" si="2"/>
        <v>3.723015226</v>
      </c>
      <c r="Y70" s="4">
        <v>29.0</v>
      </c>
    </row>
    <row r="71" ht="15.75" customHeight="1">
      <c r="A71" s="5">
        <v>71.0</v>
      </c>
      <c r="B71" s="5" t="s">
        <v>12</v>
      </c>
      <c r="C71" s="5" t="s">
        <v>102</v>
      </c>
      <c r="D71" s="10" t="s">
        <v>103</v>
      </c>
      <c r="E71" s="10" t="s">
        <v>15</v>
      </c>
      <c r="F71" s="20">
        <f>dane_wejsciowe!F72/10.41</f>
        <v>1.748318924</v>
      </c>
      <c r="G71" s="20">
        <f>dane_wejsciowe!G72/4.57</f>
        <v>0</v>
      </c>
      <c r="H71" s="20">
        <f>dane_wejsciowe!H72/3611.74</f>
        <v>0.8750602203</v>
      </c>
      <c r="I71" s="20">
        <f>dane_wejsciowe!I72/6758.24</f>
        <v>0.8458248204</v>
      </c>
      <c r="J71" s="20">
        <f>dane_wejsciowe!J72/62.14</f>
        <v>0.4393305439</v>
      </c>
      <c r="K71" s="20">
        <f>dane_wejsciowe!K72/75.88</f>
        <v>1.317870322</v>
      </c>
      <c r="L71" s="20">
        <f>dane_wejsciowe!L72/7597.9</f>
        <v>0.855947038</v>
      </c>
      <c r="M71" s="20">
        <f>dane_wejsciowe!M72/6402.48</f>
        <v>0.8607331709</v>
      </c>
      <c r="P71" s="21">
        <f t="shared" si="1"/>
        <v>0.4308058989</v>
      </c>
      <c r="Q71" s="4">
        <v>72.0</v>
      </c>
      <c r="R71" s="18"/>
      <c r="U71" s="21"/>
      <c r="V71" s="22"/>
      <c r="W71" s="22"/>
      <c r="X71" s="23">
        <f t="shared" si="2"/>
        <v>9.053850737</v>
      </c>
      <c r="Y71" s="4">
        <v>72.0</v>
      </c>
    </row>
    <row r="72" ht="15.75" customHeight="1">
      <c r="A72" s="5">
        <v>72.0</v>
      </c>
      <c r="B72" s="5" t="s">
        <v>12</v>
      </c>
      <c r="C72" s="5" t="s">
        <v>47</v>
      </c>
      <c r="D72" s="10" t="s">
        <v>48</v>
      </c>
      <c r="E72" s="10" t="s">
        <v>15</v>
      </c>
      <c r="F72" s="20">
        <f>dane_wejsciowe!F73/10.41</f>
        <v>1.479346782</v>
      </c>
      <c r="G72" s="20">
        <f>dane_wejsciowe!G73/4.57</f>
        <v>1.684901532</v>
      </c>
      <c r="H72" s="20">
        <f>dane_wejsciowe!H73/3611.74</f>
        <v>1.000337787</v>
      </c>
      <c r="I72" s="20">
        <f>dane_wejsciowe!I73/6758.24</f>
        <v>0.8236345557</v>
      </c>
      <c r="J72" s="20">
        <f>dane_wejsciowe!J73/62.14</f>
        <v>0.8657869327</v>
      </c>
      <c r="K72" s="20">
        <f>dane_wejsciowe!K73/75.88</f>
        <v>1.035846073</v>
      </c>
      <c r="L72" s="20">
        <f>dane_wejsciowe!L73/7597.9</f>
        <v>1.094328696</v>
      </c>
      <c r="M72" s="20">
        <f>dane_wejsciowe!M73/6402.48</f>
        <v>0.6756772376</v>
      </c>
      <c r="P72" s="21">
        <f t="shared" si="1"/>
        <v>0.2914203711</v>
      </c>
      <c r="Q72" s="4">
        <v>87.0</v>
      </c>
      <c r="R72" s="18"/>
      <c r="U72" s="21"/>
      <c r="V72" s="22"/>
      <c r="W72" s="22"/>
      <c r="X72" s="23">
        <f t="shared" si="2"/>
        <v>10.91142755</v>
      </c>
      <c r="Y72" s="4">
        <v>87.0</v>
      </c>
    </row>
    <row r="73" ht="15.75" customHeight="1">
      <c r="A73" s="5">
        <v>73.0</v>
      </c>
      <c r="B73" s="5" t="s">
        <v>40</v>
      </c>
      <c r="C73" s="5" t="s">
        <v>104</v>
      </c>
      <c r="D73" s="10" t="s">
        <v>105</v>
      </c>
      <c r="E73" s="10" t="s">
        <v>18</v>
      </c>
      <c r="F73" s="20">
        <f>dane_wejsciowe!F74/10.41</f>
        <v>0.5187319885</v>
      </c>
      <c r="G73" s="20">
        <f>dane_wejsciowe!G74/4.57</f>
        <v>1.181619256</v>
      </c>
      <c r="H73" s="20">
        <f>dane_wejsciowe!H74/3611.74</f>
        <v>0.8480400029</v>
      </c>
      <c r="I73" s="20">
        <f>dane_wejsciowe!I74/6758.24</f>
        <v>0.8197073373</v>
      </c>
      <c r="J73" s="20">
        <f>dane_wejsciowe!J74/62.14</f>
        <v>1.261667203</v>
      </c>
      <c r="K73" s="20">
        <f>dane_wejsciowe!K74/75.88</f>
        <v>1.182129678</v>
      </c>
      <c r="L73" s="20">
        <f>dane_wejsciowe!L74/7597.9</f>
        <v>0.8599362982</v>
      </c>
      <c r="M73" s="20">
        <f>dane_wejsciowe!M74/6402.48</f>
        <v>0.8023125414</v>
      </c>
      <c r="P73" s="21">
        <f t="shared" si="1"/>
        <v>0.5091802271</v>
      </c>
      <c r="Q73" s="4">
        <v>59.0</v>
      </c>
      <c r="R73" s="18"/>
      <c r="U73" s="21"/>
      <c r="V73" s="22"/>
      <c r="W73" s="22"/>
      <c r="X73" s="23">
        <f t="shared" si="2"/>
        <v>7.438647528</v>
      </c>
      <c r="Y73" s="4">
        <v>59.0</v>
      </c>
    </row>
    <row r="74" ht="15.75" customHeight="1">
      <c r="A74" s="5">
        <v>74.0</v>
      </c>
      <c r="B74" s="5" t="s">
        <v>12</v>
      </c>
      <c r="C74" s="5" t="s">
        <v>106</v>
      </c>
      <c r="D74" s="10" t="s">
        <v>17</v>
      </c>
      <c r="E74" s="10" t="s">
        <v>18</v>
      </c>
      <c r="F74" s="20">
        <f>dane_wejsciowe!F75/10.41</f>
        <v>1.431316042</v>
      </c>
      <c r="G74" s="20">
        <f>dane_wejsciowe!G75/4.57</f>
        <v>0.4595185996</v>
      </c>
      <c r="H74" s="20">
        <f>dane_wejsciowe!H75/3611.74</f>
        <v>0.8451245106</v>
      </c>
      <c r="I74" s="20">
        <f>dane_wejsciowe!I75/6758.24</f>
        <v>0.8168892505</v>
      </c>
      <c r="J74" s="20">
        <f>dane_wejsciowe!J75/62.14</f>
        <v>0.9591245575</v>
      </c>
      <c r="K74" s="20">
        <f>dane_wejsciowe!K75/75.88</f>
        <v>1.176858197</v>
      </c>
      <c r="L74" s="20">
        <f>dane_wejsciowe!L75/7597.9</f>
        <v>0.905001382</v>
      </c>
      <c r="M74" s="20">
        <f>dane_wejsciowe!M75/6402.48</f>
        <v>1.048995077</v>
      </c>
      <c r="P74" s="21">
        <f t="shared" si="1"/>
        <v>0.4826447916</v>
      </c>
      <c r="Q74" s="4">
        <v>63.0</v>
      </c>
      <c r="R74" s="18"/>
      <c r="U74" s="21"/>
      <c r="V74" s="22"/>
      <c r="W74" s="22"/>
      <c r="X74" s="23">
        <f t="shared" si="2"/>
        <v>7.935330599</v>
      </c>
      <c r="Y74" s="4">
        <v>63.0</v>
      </c>
    </row>
    <row r="75" ht="15.75" customHeight="1">
      <c r="A75" s="5">
        <v>75.0</v>
      </c>
      <c r="B75" s="5" t="s">
        <v>12</v>
      </c>
      <c r="C75" s="5" t="s">
        <v>20</v>
      </c>
      <c r="D75" s="12"/>
      <c r="E75" s="10" t="s">
        <v>18</v>
      </c>
      <c r="F75" s="20">
        <f>dane_wejsciowe!F76/10.41</f>
        <v>0.9894332373</v>
      </c>
      <c r="G75" s="20">
        <f>dane_wejsciowe!G76/4.57</f>
        <v>1.509846827</v>
      </c>
      <c r="H75" s="20">
        <f>dane_wejsciowe!H76/3611.74</f>
        <v>1.038289024</v>
      </c>
      <c r="I75" s="20">
        <f>dane_wejsciowe!I76/6758.24</f>
        <v>0.8118282275</v>
      </c>
      <c r="J75" s="20">
        <f>dane_wejsciowe!J76/62.14</f>
        <v>0.8883167042</v>
      </c>
      <c r="K75" s="20">
        <f>dane_wejsciowe!K76/75.88</f>
        <v>1.236162362</v>
      </c>
      <c r="L75" s="20">
        <f>dane_wejsciowe!L76/7597.9</f>
        <v>1.060968162</v>
      </c>
      <c r="M75" s="20">
        <f>dane_wejsciowe!M76/6402.48</f>
        <v>0.8569382489</v>
      </c>
      <c r="P75" s="21">
        <f t="shared" si="1"/>
        <v>0.424152833</v>
      </c>
      <c r="Q75" s="4">
        <v>73.0</v>
      </c>
      <c r="R75" s="18"/>
      <c r="U75" s="21"/>
      <c r="V75" s="22"/>
      <c r="W75" s="22"/>
      <c r="X75" s="23">
        <f t="shared" si="2"/>
        <v>9.178019104</v>
      </c>
      <c r="Y75" s="4">
        <v>73.0</v>
      </c>
    </row>
    <row r="76" ht="15.75" customHeight="1">
      <c r="A76" s="5">
        <v>76.0</v>
      </c>
      <c r="B76" s="5" t="s">
        <v>12</v>
      </c>
      <c r="C76" s="5" t="s">
        <v>107</v>
      </c>
      <c r="D76" s="12"/>
      <c r="E76" s="10" t="s">
        <v>18</v>
      </c>
      <c r="F76" s="20">
        <f>dane_wejsciowe!F77/10.41</f>
        <v>4.803073967</v>
      </c>
      <c r="G76" s="20">
        <f>dane_wejsciowe!G77/4.57</f>
        <v>1.225382932</v>
      </c>
      <c r="H76" s="20">
        <f>dane_wejsciowe!H77/3611.74</f>
        <v>0.8337947914</v>
      </c>
      <c r="I76" s="20">
        <f>dane_wejsciowe!I77/6758.24</f>
        <v>0.8059380525</v>
      </c>
      <c r="J76" s="20">
        <f>dane_wejsciowe!J77/62.14</f>
        <v>0.8947537818</v>
      </c>
      <c r="K76" s="20">
        <f>dane_wejsciowe!K77/75.88</f>
        <v>0</v>
      </c>
      <c r="L76" s="20">
        <f>dane_wejsciowe!L77/7597.9</f>
        <v>0.7477276616</v>
      </c>
      <c r="M76" s="20">
        <f>dane_wejsciowe!M77/6402.48</f>
        <v>0.7166925941</v>
      </c>
      <c r="P76" s="21">
        <f t="shared" si="1"/>
        <v>-0.2536937523</v>
      </c>
      <c r="Q76" s="4">
        <v>108.0</v>
      </c>
      <c r="R76" s="18"/>
      <c r="U76" s="21"/>
      <c r="V76" s="22"/>
      <c r="W76" s="22"/>
      <c r="X76" s="23">
        <f t="shared" si="2"/>
        <v>13.46828828</v>
      </c>
      <c r="Y76" s="4">
        <v>108.0</v>
      </c>
    </row>
    <row r="77" ht="15.75" customHeight="1">
      <c r="A77" s="5">
        <v>77.0</v>
      </c>
      <c r="B77" s="5" t="s">
        <v>40</v>
      </c>
      <c r="C77" s="5" t="s">
        <v>80</v>
      </c>
      <c r="D77" s="10" t="s">
        <v>88</v>
      </c>
      <c r="E77" s="10" t="s">
        <v>18</v>
      </c>
      <c r="F77" s="20">
        <f>dane_wejsciowe!F78/10.41</f>
        <v>0.4130643612</v>
      </c>
      <c r="G77" s="20">
        <f>dane_wejsciowe!G78/4.57</f>
        <v>0.9409190372</v>
      </c>
      <c r="H77" s="20">
        <f>dane_wejsciowe!H78/3611.74</f>
        <v>0.5983597933</v>
      </c>
      <c r="I77" s="20">
        <f>dane_wejsciowe!I78/6758.24</f>
        <v>0.7543872369</v>
      </c>
      <c r="J77" s="20">
        <f>dane_wejsciowe!J78/62.14</f>
        <v>1.260057934</v>
      </c>
      <c r="K77" s="20">
        <f>dane_wejsciowe!K78/75.88</f>
        <v>1.244069584</v>
      </c>
      <c r="L77" s="20">
        <f>dane_wejsciowe!L78/7597.9</f>
        <v>0.5985982969</v>
      </c>
      <c r="M77" s="20">
        <f>dane_wejsciowe!M78/6402.48</f>
        <v>0.6682582374</v>
      </c>
      <c r="P77" s="21">
        <f t="shared" si="1"/>
        <v>0.4712184604</v>
      </c>
      <c r="Q77" s="4">
        <v>64.0</v>
      </c>
      <c r="R77" s="18"/>
      <c r="U77" s="21"/>
      <c r="V77" s="22"/>
      <c r="W77" s="22"/>
      <c r="X77" s="23">
        <f t="shared" si="2"/>
        <v>8.058902308</v>
      </c>
      <c r="Y77" s="4">
        <v>64.0</v>
      </c>
    </row>
    <row r="78" ht="15.75" customHeight="1">
      <c r="A78" s="5">
        <v>78.0</v>
      </c>
      <c r="B78" s="5" t="s">
        <v>12</v>
      </c>
      <c r="C78" s="5" t="s">
        <v>108</v>
      </c>
      <c r="D78" s="10" t="s">
        <v>109</v>
      </c>
      <c r="E78" s="10" t="s">
        <v>18</v>
      </c>
      <c r="F78" s="20">
        <f>dane_wejsciowe!F79/10.41</f>
        <v>0.7012487992</v>
      </c>
      <c r="G78" s="20">
        <f>dane_wejsciowe!G79/4.57</f>
        <v>0.5251641138</v>
      </c>
      <c r="H78" s="20">
        <f>dane_wejsciowe!H79/3611.74</f>
        <v>0.7367778412</v>
      </c>
      <c r="I78" s="20">
        <f>dane_wejsciowe!I79/6758.24</f>
        <v>0.7432142096</v>
      </c>
      <c r="J78" s="20">
        <f>dane_wejsciowe!J79/62.14</f>
        <v>1.060508529</v>
      </c>
      <c r="K78" s="20">
        <f>dane_wejsciowe!K79/75.88</f>
        <v>1.171586716</v>
      </c>
      <c r="L78" s="20">
        <f>dane_wejsciowe!L79/7597.9</f>
        <v>0.9136537728</v>
      </c>
      <c r="M78" s="20">
        <f>dane_wejsciowe!M79/6402.48</f>
        <v>0.8962027214</v>
      </c>
      <c r="P78" s="21">
        <f t="shared" si="1"/>
        <v>0.5369413596</v>
      </c>
      <c r="Q78" s="4">
        <v>58.0</v>
      </c>
      <c r="R78" s="18"/>
      <c r="U78" s="21"/>
      <c r="V78" s="22"/>
      <c r="W78" s="22"/>
      <c r="X78" s="23">
        <f t="shared" si="2"/>
        <v>7.31711767</v>
      </c>
      <c r="Y78" s="4">
        <v>58.0</v>
      </c>
    </row>
    <row r="79" ht="15.75" customHeight="1">
      <c r="A79" s="5">
        <v>79.0</v>
      </c>
      <c r="B79" s="5" t="s">
        <v>12</v>
      </c>
      <c r="C79" s="5" t="s">
        <v>110</v>
      </c>
      <c r="D79" s="10" t="s">
        <v>111</v>
      </c>
      <c r="E79" s="10" t="s">
        <v>18</v>
      </c>
      <c r="F79" s="20">
        <f>dane_wejsciowe!F80/10.41</f>
        <v>0.9414024976</v>
      </c>
      <c r="G79" s="20">
        <f>dane_wejsciowe!G80/4.57</f>
        <v>1.597374179</v>
      </c>
      <c r="H79" s="20">
        <f>dane_wejsciowe!H80/3611.74</f>
        <v>0.4749926628</v>
      </c>
      <c r="I79" s="20">
        <f>dane_wejsciowe!I80/6758.24</f>
        <v>0.731518857</v>
      </c>
      <c r="J79" s="20">
        <f>dane_wejsciowe!J80/62.14</f>
        <v>1.21660766</v>
      </c>
      <c r="K79" s="20">
        <f>dane_wejsciowe!K80/75.88</f>
        <v>1.211122826</v>
      </c>
      <c r="L79" s="20">
        <f>dane_wejsciowe!L80/7597.9</f>
        <v>0.8610616091</v>
      </c>
      <c r="M79" s="20">
        <f>dane_wejsciowe!M80/6402.48</f>
        <v>0.8024265597</v>
      </c>
      <c r="P79" s="21">
        <f t="shared" si="1"/>
        <v>0.3448691872</v>
      </c>
      <c r="Q79" s="4">
        <v>82.0</v>
      </c>
      <c r="R79" s="18"/>
      <c r="U79" s="21"/>
      <c r="V79" s="22"/>
      <c r="W79" s="22"/>
      <c r="X79" s="23">
        <f t="shared" si="2"/>
        <v>10.29310865</v>
      </c>
      <c r="Y79" s="4">
        <v>82.0</v>
      </c>
    </row>
    <row r="80" ht="15.75" customHeight="1">
      <c r="A80" s="5">
        <v>80.0</v>
      </c>
      <c r="B80" s="5" t="s">
        <v>12</v>
      </c>
      <c r="C80" s="5" t="s">
        <v>106</v>
      </c>
      <c r="D80" s="10" t="s">
        <v>112</v>
      </c>
      <c r="E80" s="10" t="s">
        <v>18</v>
      </c>
      <c r="F80" s="20">
        <f>dane_wejsciowe!F81/10.41</f>
        <v>0.5091258405</v>
      </c>
      <c r="G80" s="20">
        <f>dane_wejsciowe!G81/4.57</f>
        <v>0.4376367615</v>
      </c>
      <c r="H80" s="20">
        <f>dane_wejsciowe!H81/3611.74</f>
        <v>0.8153632321</v>
      </c>
      <c r="I80" s="20">
        <f>dane_wejsciowe!I81/6758.24</f>
        <v>0.7304046616</v>
      </c>
      <c r="J80" s="20">
        <f>dane_wejsciowe!J81/62.14</f>
        <v>1.311554554</v>
      </c>
      <c r="K80" s="20">
        <f>dane_wejsciowe!K81/75.88</f>
        <v>1.307327359</v>
      </c>
      <c r="L80" s="20">
        <f>dane_wejsciowe!L81/7597.9</f>
        <v>0.8937101041</v>
      </c>
      <c r="M80" s="20">
        <f>dane_wejsciowe!M81/6402.48</f>
        <v>1.047089565</v>
      </c>
      <c r="P80" s="21">
        <f t="shared" si="1"/>
        <v>0.6448358593</v>
      </c>
      <c r="Q80" s="4">
        <v>47.0</v>
      </c>
      <c r="R80" s="18"/>
      <c r="U80" s="21"/>
      <c r="V80" s="22"/>
      <c r="W80" s="22"/>
      <c r="X80" s="23">
        <f t="shared" si="2"/>
        <v>5.955604482</v>
      </c>
      <c r="Y80" s="4">
        <v>47.0</v>
      </c>
    </row>
    <row r="81" ht="15.75" customHeight="1">
      <c r="A81" s="5">
        <v>81.0</v>
      </c>
      <c r="B81" s="5" t="s">
        <v>70</v>
      </c>
      <c r="C81" s="5" t="s">
        <v>25</v>
      </c>
      <c r="D81" s="10" t="s">
        <v>99</v>
      </c>
      <c r="E81" s="10" t="s">
        <v>18</v>
      </c>
      <c r="F81" s="20">
        <f>dane_wejsciowe!F82/10.41</f>
        <v>0</v>
      </c>
      <c r="G81" s="20">
        <f>dane_wejsciowe!G82/4.57</f>
        <v>0</v>
      </c>
      <c r="H81" s="20">
        <f>dane_wejsciowe!H82/3611.74</f>
        <v>0.7546722632</v>
      </c>
      <c r="I81" s="20">
        <f>dane_wejsciowe!I82/6758.24</f>
        <v>0.7294589753</v>
      </c>
      <c r="J81" s="20">
        <f>dane_wejsciowe!J82/62.14</f>
        <v>0.8770518185</v>
      </c>
      <c r="K81" s="20">
        <f>dane_wejsciowe!K82/75.88</f>
        <v>0.9884027412</v>
      </c>
      <c r="L81" s="20">
        <f>dane_wejsciowe!L82/7597.9</f>
        <v>0.9185656563</v>
      </c>
      <c r="M81" s="20">
        <f>dane_wejsciowe!M82/6402.48</f>
        <v>0.9766902825</v>
      </c>
      <c r="P81" s="21">
        <f t="shared" si="1"/>
        <v>0.6556052171</v>
      </c>
      <c r="Q81" s="4">
        <v>45.0</v>
      </c>
      <c r="R81" s="18"/>
      <c r="U81" s="21"/>
      <c r="V81" s="22"/>
      <c r="W81" s="22"/>
      <c r="X81" s="23">
        <f t="shared" si="2"/>
        <v>5.706950652</v>
      </c>
      <c r="Y81" s="4">
        <v>45.0</v>
      </c>
    </row>
    <row r="82" ht="15.75" customHeight="1">
      <c r="A82" s="5">
        <v>82.0</v>
      </c>
      <c r="B82" s="5" t="s">
        <v>40</v>
      </c>
      <c r="C82" s="5" t="s">
        <v>23</v>
      </c>
      <c r="D82" s="10" t="s">
        <v>113</v>
      </c>
      <c r="E82" s="10" t="s">
        <v>18</v>
      </c>
      <c r="F82" s="20">
        <f>dane_wejsciowe!F83/10.41</f>
        <v>0.3458213256</v>
      </c>
      <c r="G82" s="20">
        <f>dane_wejsciowe!G83/4.57</f>
        <v>3.129102845</v>
      </c>
      <c r="H82" s="20">
        <f>dane_wejsciowe!H83/3611.74</f>
        <v>0.7224108048</v>
      </c>
      <c r="I82" s="20">
        <f>dane_wejsciowe!I83/6758.24</f>
        <v>0.7256608229</v>
      </c>
      <c r="J82" s="20">
        <f>dane_wejsciowe!J83/62.14</f>
        <v>1.206952044</v>
      </c>
      <c r="K82" s="20">
        <f>dane_wejsciowe!K83/75.88</f>
        <v>1.129414866</v>
      </c>
      <c r="L82" s="20">
        <f>dane_wejsciowe!L83/7597.9</f>
        <v>0.6073125469</v>
      </c>
      <c r="M82" s="20">
        <f>dane_wejsciowe!M83/6402.48</f>
        <v>0.7697407879</v>
      </c>
      <c r="P82" s="21">
        <f t="shared" si="1"/>
        <v>0.2108209627</v>
      </c>
      <c r="Q82" s="4">
        <v>93.0</v>
      </c>
      <c r="R82" s="18"/>
      <c r="U82" s="21"/>
      <c r="V82" s="22"/>
      <c r="W82" s="22"/>
      <c r="X82" s="23">
        <f t="shared" si="2"/>
        <v>11.65135262</v>
      </c>
      <c r="Y82" s="4">
        <v>93.0</v>
      </c>
    </row>
    <row r="83" ht="15.75" customHeight="1">
      <c r="A83" s="5">
        <v>83.0</v>
      </c>
      <c r="B83" s="5" t="s">
        <v>12</v>
      </c>
      <c r="C83" s="5" t="s">
        <v>91</v>
      </c>
      <c r="D83" s="10" t="s">
        <v>92</v>
      </c>
      <c r="E83" s="10" t="s">
        <v>18</v>
      </c>
      <c r="F83" s="20">
        <f>dane_wejsciowe!F84/10.41</f>
        <v>2.622478386</v>
      </c>
      <c r="G83" s="20">
        <f>dane_wejsciowe!G84/4.57</f>
        <v>0</v>
      </c>
      <c r="H83" s="20">
        <f>dane_wejsciowe!H84/3611.74</f>
        <v>0.7317304125</v>
      </c>
      <c r="I83" s="20">
        <f>dane_wejsciowe!I84/6758.24</f>
        <v>0.7072836022</v>
      </c>
      <c r="J83" s="20">
        <f>dane_wejsciowe!J84/62.14</f>
        <v>0.5117476666</v>
      </c>
      <c r="K83" s="20">
        <f>dane_wejsciowe!K84/75.88</f>
        <v>1.317870322</v>
      </c>
      <c r="L83" s="20">
        <f>dane_wejsciowe!L84/7597.9</f>
        <v>1.079944458</v>
      </c>
      <c r="M83" s="20">
        <f>dane_wejsciowe!M84/6402.48</f>
        <v>0.7256016419</v>
      </c>
      <c r="P83" s="21">
        <f t="shared" si="1"/>
        <v>0.3064624646</v>
      </c>
      <c r="Q83" s="4">
        <v>84.0</v>
      </c>
      <c r="R83" s="18"/>
      <c r="U83" s="21"/>
      <c r="V83" s="22"/>
      <c r="W83" s="22"/>
      <c r="X83" s="23">
        <f t="shared" si="2"/>
        <v>10.53830781</v>
      </c>
      <c r="Y83" s="4">
        <v>84.0</v>
      </c>
    </row>
    <row r="84" ht="15.75" customHeight="1">
      <c r="A84" s="5">
        <v>84.0</v>
      </c>
      <c r="B84" s="5" t="s">
        <v>12</v>
      </c>
      <c r="C84" s="5" t="s">
        <v>114</v>
      </c>
      <c r="D84" s="10" t="s">
        <v>48</v>
      </c>
      <c r="E84" s="10" t="s">
        <v>18</v>
      </c>
      <c r="F84" s="20">
        <f>dane_wejsciowe!F85/10.41</f>
        <v>0.8933717579</v>
      </c>
      <c r="G84" s="20">
        <f>dane_wejsciowe!G85/4.57</f>
        <v>2.538293217</v>
      </c>
      <c r="H84" s="20">
        <f>dane_wejsciowe!H85/3611.74</f>
        <v>0.6506559165</v>
      </c>
      <c r="I84" s="20">
        <f>dane_wejsciowe!I85/6758.24</f>
        <v>0.6954473354</v>
      </c>
      <c r="J84" s="20">
        <f>dane_wejsciowe!J85/62.14</f>
        <v>1.422594142</v>
      </c>
      <c r="K84" s="20">
        <f>dane_wejsciowe!K85/75.88</f>
        <v>1.143911439</v>
      </c>
      <c r="L84" s="20">
        <f>dane_wejsciowe!L85/7597.9</f>
        <v>1.057775175</v>
      </c>
      <c r="M84" s="20">
        <f>dane_wejsciowe!M85/6402.48</f>
        <v>0.8580753083</v>
      </c>
      <c r="P84" s="21">
        <f t="shared" si="1"/>
        <v>0.2995992927</v>
      </c>
      <c r="Q84" s="4">
        <v>86.0</v>
      </c>
      <c r="R84" s="18"/>
      <c r="U84" s="21"/>
      <c r="V84" s="22"/>
      <c r="W84" s="22"/>
      <c r="X84" s="23">
        <f t="shared" si="2"/>
        <v>10.78744991</v>
      </c>
      <c r="Y84" s="4">
        <v>86.0</v>
      </c>
    </row>
    <row r="85" ht="15.75" customHeight="1">
      <c r="A85" s="5">
        <v>85.0</v>
      </c>
      <c r="B85" s="5" t="s">
        <v>40</v>
      </c>
      <c r="C85" s="5" t="s">
        <v>47</v>
      </c>
      <c r="D85" s="10" t="s">
        <v>55</v>
      </c>
      <c r="E85" s="10" t="s">
        <v>18</v>
      </c>
      <c r="F85" s="20">
        <f>dane_wejsciowe!F86/10.41</f>
        <v>0.9510086455</v>
      </c>
      <c r="G85" s="20">
        <f>dane_wejsciowe!G86/4.57</f>
        <v>0.5470459519</v>
      </c>
      <c r="H85" s="20">
        <f>dane_wejsciowe!H86/3611.74</f>
        <v>0.783010405</v>
      </c>
      <c r="I85" s="20">
        <f>dane_wejsciowe!I86/6758.24</f>
        <v>0.6841958853</v>
      </c>
      <c r="J85" s="20">
        <f>dane_wejsciowe!J86/62.14</f>
        <v>1.449951722</v>
      </c>
      <c r="K85" s="20">
        <f>dane_wejsciowe!K86/75.88</f>
        <v>1.029256721</v>
      </c>
      <c r="L85" s="20">
        <f>dane_wejsciowe!L86/7597.9</f>
        <v>0.7059253215</v>
      </c>
      <c r="M85" s="20">
        <f>dane_wejsciowe!M86/6402.48</f>
        <v>0.8537785358</v>
      </c>
      <c r="P85" s="21">
        <f t="shared" si="1"/>
        <v>0.5010079992</v>
      </c>
      <c r="Q85" s="4">
        <v>62.0</v>
      </c>
      <c r="R85" s="18"/>
      <c r="U85" s="21"/>
      <c r="V85" s="22"/>
      <c r="W85" s="22"/>
      <c r="X85" s="23">
        <f t="shared" si="2"/>
        <v>7.812626</v>
      </c>
      <c r="Y85" s="4">
        <v>62.0</v>
      </c>
    </row>
    <row r="86" ht="15.75" customHeight="1">
      <c r="A86" s="5">
        <v>86.0</v>
      </c>
      <c r="B86" s="5" t="s">
        <v>12</v>
      </c>
      <c r="C86" s="11" t="s">
        <v>80</v>
      </c>
      <c r="D86" s="10" t="s">
        <v>26</v>
      </c>
      <c r="E86" s="10" t="s">
        <v>18</v>
      </c>
      <c r="F86" s="20">
        <f>dane_wejsciowe!F87/10.41</f>
        <v>1.152737752</v>
      </c>
      <c r="G86" s="20">
        <f>dane_wejsciowe!G87/4.57</f>
        <v>1.094091904</v>
      </c>
      <c r="H86" s="20">
        <f>dane_wejsciowe!H87/3611.74</f>
        <v>1.114972285</v>
      </c>
      <c r="I86" s="20">
        <f>dane_wejsciowe!I87/6758.24</f>
        <v>0.6708358981</v>
      </c>
      <c r="J86" s="20">
        <f>dane_wejsciowe!J87/62.14</f>
        <v>1.021886064</v>
      </c>
      <c r="K86" s="20">
        <f>dane_wejsciowe!K87/75.88</f>
        <v>1.080653664</v>
      </c>
      <c r="L86" s="20">
        <f>dane_wejsciowe!L87/7597.9</f>
        <v>1.052228905</v>
      </c>
      <c r="M86" s="20">
        <f>dane_wejsciowe!M87/6402.48</f>
        <v>0.8695599205</v>
      </c>
      <c r="P86" s="21">
        <f t="shared" si="1"/>
        <v>0.445413385</v>
      </c>
      <c r="Q86" s="4">
        <v>68.0</v>
      </c>
      <c r="R86" s="18"/>
      <c r="U86" s="21"/>
      <c r="V86" s="22"/>
      <c r="W86" s="22"/>
      <c r="X86" s="23">
        <f t="shared" si="2"/>
        <v>8.555676673</v>
      </c>
      <c r="Y86" s="4">
        <v>68.0</v>
      </c>
    </row>
    <row r="87" ht="15.75" customHeight="1">
      <c r="A87" s="5">
        <v>87.0</v>
      </c>
      <c r="B87" s="5" t="s">
        <v>12</v>
      </c>
      <c r="C87" s="5" t="s">
        <v>115</v>
      </c>
      <c r="D87" s="10" t="s">
        <v>22</v>
      </c>
      <c r="E87" s="10" t="s">
        <v>18</v>
      </c>
      <c r="F87" s="20">
        <f>dane_wejsciowe!F88/10.41</f>
        <v>0.595581172</v>
      </c>
      <c r="G87" s="20">
        <f>dane_wejsciowe!G88/4.57</f>
        <v>0.4595185996</v>
      </c>
      <c r="H87" s="20">
        <f>dane_wejsciowe!H88/3611.74</f>
        <v>0.8013699768</v>
      </c>
      <c r="I87" s="20">
        <f>dane_wejsciowe!I88/6758.24</f>
        <v>0.6692422879</v>
      </c>
      <c r="J87" s="20">
        <f>dane_wejsciowe!J88/62.14</f>
        <v>1.094303186</v>
      </c>
      <c r="K87" s="20">
        <f>dane_wejsciowe!K88/75.88</f>
        <v>1.097785978</v>
      </c>
      <c r="L87" s="20">
        <f>dane_wejsciowe!L88/7597.9</f>
        <v>1.04223009</v>
      </c>
      <c r="M87" s="20">
        <f>dane_wejsciowe!M88/6402.48</f>
        <v>0.8313028701</v>
      </c>
      <c r="P87" s="21">
        <f t="shared" si="1"/>
        <v>0.5601418272</v>
      </c>
      <c r="Q87" s="4">
        <v>56.0</v>
      </c>
      <c r="R87" s="18"/>
      <c r="U87" s="21"/>
      <c r="V87" s="22"/>
      <c r="W87" s="22"/>
      <c r="X87" s="23">
        <f t="shared" si="2"/>
        <v>7.070017728</v>
      </c>
      <c r="Y87" s="4">
        <v>56.0</v>
      </c>
    </row>
    <row r="88" ht="15.75" customHeight="1">
      <c r="A88" s="5">
        <v>88.0</v>
      </c>
      <c r="B88" s="5" t="s">
        <v>12</v>
      </c>
      <c r="C88" s="5" t="s">
        <v>104</v>
      </c>
      <c r="D88" s="10" t="s">
        <v>105</v>
      </c>
      <c r="E88" s="10" t="s">
        <v>18</v>
      </c>
      <c r="F88" s="20">
        <f>dane_wejsciowe!F89/10.41</f>
        <v>0.2209414025</v>
      </c>
      <c r="G88" s="20">
        <f>dane_wejsciowe!G89/4.57</f>
        <v>1.531728665</v>
      </c>
      <c r="H88" s="20">
        <f>dane_wejsciowe!H89/3611.74</f>
        <v>0.9091767403</v>
      </c>
      <c r="I88" s="20">
        <f>dane_wejsciowe!I89/6758.24</f>
        <v>0.6658804659</v>
      </c>
      <c r="J88" s="20">
        <f>dane_wejsciowe!J89/62.14</f>
        <v>1.010621178</v>
      </c>
      <c r="K88" s="20">
        <f>dane_wejsciowe!K89/75.88</f>
        <v>1.122825514</v>
      </c>
      <c r="L88" s="20">
        <f>dane_wejsciowe!L89/7597.9</f>
        <v>0.6749944063</v>
      </c>
      <c r="M88" s="20">
        <f>dane_wejsciowe!M89/6402.48</f>
        <v>0.9161949744</v>
      </c>
      <c r="P88" s="21">
        <f t="shared" si="1"/>
        <v>0.4433779014</v>
      </c>
      <c r="Q88" s="4">
        <v>70.0</v>
      </c>
      <c r="R88" s="18"/>
      <c r="U88" s="21"/>
      <c r="V88" s="22"/>
      <c r="W88" s="22"/>
      <c r="X88" s="23">
        <f t="shared" si="2"/>
        <v>8.805422238</v>
      </c>
      <c r="Y88" s="4">
        <v>70.0</v>
      </c>
    </row>
    <row r="89" ht="15.75" customHeight="1">
      <c r="A89" s="5">
        <v>89.0</v>
      </c>
      <c r="B89" s="5" t="s">
        <v>12</v>
      </c>
      <c r="C89" s="5" t="s">
        <v>102</v>
      </c>
      <c r="D89" s="10" t="s">
        <v>103</v>
      </c>
      <c r="E89" s="10" t="s">
        <v>18</v>
      </c>
      <c r="F89" s="20">
        <f>dane_wejsciowe!F90/10.41</f>
        <v>0.297790586</v>
      </c>
      <c r="G89" s="20">
        <f>dane_wejsciowe!G90/4.57</f>
        <v>2.035010941</v>
      </c>
      <c r="H89" s="20">
        <f>dane_wejsciowe!H90/3611.74</f>
        <v>0.9149689623</v>
      </c>
      <c r="I89" s="20">
        <f>dane_wejsciowe!I90/6758.24</f>
        <v>0.6658538318</v>
      </c>
      <c r="J89" s="20">
        <f>dane_wejsciowe!J90/62.14</f>
        <v>1.477309302</v>
      </c>
      <c r="K89" s="20">
        <f>dane_wejsciowe!K90/75.88</f>
        <v>1.317870322</v>
      </c>
      <c r="L89" s="20">
        <f>dane_wejsciowe!L90/7597.9</f>
        <v>0.602483581</v>
      </c>
      <c r="M89" s="20">
        <f>dane_wejsciowe!M90/6402.48</f>
        <v>0.907089128</v>
      </c>
      <c r="P89" s="21">
        <f t="shared" si="1"/>
        <v>0.4440966999</v>
      </c>
      <c r="Q89" s="4">
        <v>69.0</v>
      </c>
      <c r="R89" s="18"/>
      <c r="U89" s="21"/>
      <c r="V89" s="22"/>
      <c r="W89" s="22"/>
      <c r="X89" s="23">
        <f t="shared" si="2"/>
        <v>8.680512087</v>
      </c>
      <c r="Y89" s="4">
        <v>69.0</v>
      </c>
    </row>
    <row r="90" ht="15.75" customHeight="1">
      <c r="A90" s="5">
        <v>90.0</v>
      </c>
      <c r="B90" s="5" t="s">
        <v>12</v>
      </c>
      <c r="C90" s="5" t="s">
        <v>116</v>
      </c>
      <c r="D90" s="10" t="s">
        <v>103</v>
      </c>
      <c r="E90" s="10" t="s">
        <v>18</v>
      </c>
      <c r="F90" s="20">
        <f>dane_wejsciowe!F91/10.41</f>
        <v>0.7588856868</v>
      </c>
      <c r="G90" s="20">
        <f>dane_wejsciowe!G91/4.57</f>
        <v>0.1750547046</v>
      </c>
      <c r="H90" s="20">
        <f>dane_wejsciowe!H91/3611.74</f>
        <v>0.5537497162</v>
      </c>
      <c r="I90" s="20">
        <f>dane_wejsciowe!I91/6758.24</f>
        <v>0.6627701887</v>
      </c>
      <c r="J90" s="20">
        <f>dane_wejsciowe!J91/62.14</f>
        <v>1.469262955</v>
      </c>
      <c r="K90" s="20">
        <f>dane_wejsciowe!K91/75.88</f>
        <v>1.225619399</v>
      </c>
      <c r="L90" s="20">
        <f>dane_wejsciowe!L91/7597.9</f>
        <v>0.819371142</v>
      </c>
      <c r="M90" s="20">
        <f>dane_wejsciowe!M91/6402.48</f>
        <v>0.7407770114</v>
      </c>
      <c r="P90" s="21">
        <f t="shared" si="1"/>
        <v>0.5672012526</v>
      </c>
      <c r="Q90" s="4">
        <v>55.0</v>
      </c>
      <c r="R90" s="18"/>
      <c r="U90" s="21"/>
      <c r="V90" s="22"/>
      <c r="W90" s="22"/>
      <c r="X90" s="23">
        <f t="shared" si="2"/>
        <v>6.945900157</v>
      </c>
      <c r="Y90" s="4">
        <v>55.0</v>
      </c>
    </row>
    <row r="91" ht="15.75" customHeight="1">
      <c r="A91" s="5">
        <v>91.0</v>
      </c>
      <c r="B91" s="5" t="s">
        <v>12</v>
      </c>
      <c r="C91" s="5" t="s">
        <v>117</v>
      </c>
      <c r="D91" s="10" t="s">
        <v>26</v>
      </c>
      <c r="E91" s="10" t="s">
        <v>18</v>
      </c>
      <c r="F91" s="20">
        <f>dane_wejsciowe!F92/10.41</f>
        <v>2.468780019</v>
      </c>
      <c r="G91" s="20">
        <f>dane_wejsciowe!G92/4.57</f>
        <v>1.159737418</v>
      </c>
      <c r="H91" s="20">
        <f>dane_wejsciowe!H92/3611.74</f>
        <v>0.5713285009</v>
      </c>
      <c r="I91" s="20">
        <f>dane_wejsciowe!I92/6758.24</f>
        <v>0.6615494567</v>
      </c>
      <c r="J91" s="20">
        <f>dane_wejsciowe!J92/62.14</f>
        <v>0.9832635983</v>
      </c>
      <c r="K91" s="20">
        <f>dane_wejsciowe!K92/75.88</f>
        <v>1.031892462</v>
      </c>
      <c r="L91" s="20">
        <f>dane_wejsciowe!L92/7597.9</f>
        <v>0.7840232169</v>
      </c>
      <c r="M91" s="20">
        <f>dane_wejsciowe!M92/6402.48</f>
        <v>0.7405770889</v>
      </c>
      <c r="P91" s="21">
        <f t="shared" si="1"/>
        <v>0.1430146108</v>
      </c>
      <c r="Q91" s="4">
        <v>99.0</v>
      </c>
      <c r="R91" s="18"/>
      <c r="U91" s="21"/>
      <c r="V91" s="22"/>
      <c r="W91" s="22"/>
      <c r="X91" s="23">
        <f t="shared" si="2"/>
        <v>12.39287683</v>
      </c>
      <c r="Y91" s="4">
        <v>99.0</v>
      </c>
    </row>
    <row r="92" ht="15.75" customHeight="1">
      <c r="A92" s="5">
        <v>92.0</v>
      </c>
      <c r="B92" s="5" t="s">
        <v>12</v>
      </c>
      <c r="C92" s="5" t="s">
        <v>46</v>
      </c>
      <c r="D92" s="10" t="s">
        <v>22</v>
      </c>
      <c r="E92" s="10" t="s">
        <v>18</v>
      </c>
      <c r="F92" s="20">
        <f>dane_wejsciowe!F93/10.41</f>
        <v>0.4226705091</v>
      </c>
      <c r="G92" s="20">
        <f>dane_wejsciowe!G93/4.57</f>
        <v>0.2407002188</v>
      </c>
      <c r="H92" s="20">
        <f>dane_wejsciowe!H93/3611.74</f>
        <v>0.7122605725</v>
      </c>
      <c r="I92" s="20">
        <f>dane_wejsciowe!I93/6758.24</f>
        <v>0.6443985416</v>
      </c>
      <c r="J92" s="20">
        <f>dane_wejsciowe!J93/62.14</f>
        <v>1.343739942</v>
      </c>
      <c r="K92" s="20">
        <f>dane_wejsciowe!K93/75.88</f>
        <v>1.266473379</v>
      </c>
      <c r="L92" s="20">
        <f>dane_wejsciowe!L93/7597.9</f>
        <v>1.064155885</v>
      </c>
      <c r="M92" s="20">
        <f>dane_wejsciowe!M93/6402.48</f>
        <v>0.9467440742</v>
      </c>
      <c r="P92" s="21">
        <f t="shared" si="1"/>
        <v>0.6643002083</v>
      </c>
      <c r="Q92" s="4">
        <v>44.0</v>
      </c>
      <c r="R92" s="18"/>
      <c r="U92" s="21"/>
      <c r="V92" s="22"/>
      <c r="W92" s="22"/>
      <c r="X92" s="23">
        <f t="shared" si="2"/>
        <v>5.583037526</v>
      </c>
      <c r="Y92" s="4">
        <v>44.0</v>
      </c>
    </row>
    <row r="93" ht="15.75" customHeight="1">
      <c r="A93" s="5">
        <v>93.0</v>
      </c>
      <c r="B93" s="5" t="s">
        <v>12</v>
      </c>
      <c r="C93" s="5" t="s">
        <v>118</v>
      </c>
      <c r="D93" s="10" t="s">
        <v>119</v>
      </c>
      <c r="E93" s="10" t="s">
        <v>15</v>
      </c>
      <c r="F93" s="20">
        <f>dane_wejsciowe!F94/10.41</f>
        <v>1.633045149</v>
      </c>
      <c r="G93" s="20">
        <f>dane_wejsciowe!G94/4.57</f>
        <v>1.859956236</v>
      </c>
      <c r="H93" s="20">
        <f>dane_wejsciowe!H94/3611.74</f>
        <v>1.08522485</v>
      </c>
      <c r="I93" s="20">
        <f>dane_wejsciowe!I94/6758.24</f>
        <v>0.6428360046</v>
      </c>
      <c r="J93" s="20">
        <f>dane_wejsciowe!J94/62.14</f>
        <v>0.616350177</v>
      </c>
      <c r="K93" s="20">
        <f>dane_wejsciowe!K94/75.88</f>
        <v>0.9515023722</v>
      </c>
      <c r="L93" s="20">
        <f>dane_wejsciowe!L94/7597.9</f>
        <v>0.6321812606</v>
      </c>
      <c r="M93" s="20">
        <f>dane_wejsciowe!M94/6402.48</f>
        <v>0.9846543839</v>
      </c>
      <c r="P93" s="21">
        <f t="shared" si="1"/>
        <v>0.1774684579</v>
      </c>
      <c r="Q93" s="4">
        <v>96.0</v>
      </c>
      <c r="R93" s="18"/>
      <c r="U93" s="21"/>
      <c r="V93" s="22"/>
      <c r="W93" s="22"/>
      <c r="X93" s="23">
        <f t="shared" si="2"/>
        <v>12.02218356</v>
      </c>
      <c r="Y93" s="4">
        <v>96.0</v>
      </c>
    </row>
    <row r="94" ht="15.75" customHeight="1">
      <c r="A94" s="5">
        <v>94.0</v>
      </c>
      <c r="B94" s="5" t="s">
        <v>12</v>
      </c>
      <c r="C94" s="5" t="s">
        <v>120</v>
      </c>
      <c r="D94" s="10" t="s">
        <v>121</v>
      </c>
      <c r="E94" s="10" t="s">
        <v>18</v>
      </c>
      <c r="F94" s="20">
        <f>dane_wejsciowe!F95/10.41</f>
        <v>0.8933717579</v>
      </c>
      <c r="G94" s="20">
        <f>dane_wejsciowe!G95/4.57</f>
        <v>1.619256018</v>
      </c>
      <c r="H94" s="20">
        <f>dane_wejsciowe!H95/3611.74</f>
        <v>0.5352904694</v>
      </c>
      <c r="I94" s="20">
        <f>dane_wejsciowe!I95/6758.24</f>
        <v>0.6405691423</v>
      </c>
      <c r="J94" s="20">
        <f>dane_wejsciowe!J95/62.14</f>
        <v>1.430640489</v>
      </c>
      <c r="K94" s="20">
        <f>dane_wejsciowe!K95/75.88</f>
        <v>1.208487085</v>
      </c>
      <c r="L94" s="20">
        <f>dane_wejsciowe!L95/7597.9</f>
        <v>0.3918595928</v>
      </c>
      <c r="M94" s="20">
        <f>dane_wejsciowe!M95/6402.48</f>
        <v>0.7148948532</v>
      </c>
      <c r="P94" s="21">
        <f t="shared" si="1"/>
        <v>0.301139232</v>
      </c>
      <c r="Q94" s="4">
        <v>85.0</v>
      </c>
      <c r="R94" s="18"/>
      <c r="U94" s="21"/>
      <c r="V94" s="22"/>
      <c r="W94" s="22"/>
      <c r="X94" s="23">
        <f t="shared" si="2"/>
        <v>10.6626424</v>
      </c>
      <c r="Y94" s="4">
        <v>85.0</v>
      </c>
    </row>
    <row r="95" ht="15.75" customHeight="1">
      <c r="A95" s="5">
        <v>95.0</v>
      </c>
      <c r="B95" s="5" t="s">
        <v>12</v>
      </c>
      <c r="C95" s="5" t="s">
        <v>86</v>
      </c>
      <c r="D95" s="10" t="s">
        <v>122</v>
      </c>
      <c r="E95" s="10" t="s">
        <v>18</v>
      </c>
      <c r="F95" s="20">
        <f>dane_wejsciowe!F96/10.41</f>
        <v>0</v>
      </c>
      <c r="G95" s="20">
        <f>dane_wejsciowe!G96/4.57</f>
        <v>0.2188183807</v>
      </c>
      <c r="H95" s="20">
        <f>dane_wejsciowe!H96/3611.74</f>
        <v>1.006044178</v>
      </c>
      <c r="I95" s="20">
        <f>dane_wejsciowe!I96/6758.24</f>
        <v>0.6405143943</v>
      </c>
      <c r="J95" s="20">
        <f>dane_wejsciowe!J96/62.14</f>
        <v>1.330865787</v>
      </c>
      <c r="K95" s="20">
        <f>dane_wejsciowe!K96/75.88</f>
        <v>1.284923564</v>
      </c>
      <c r="L95" s="20">
        <f>dane_wejsciowe!L96/7597.9</f>
        <v>1.039324024</v>
      </c>
      <c r="M95" s="20">
        <f>dane_wejsciowe!M96/6402.48</f>
        <v>1.884418225</v>
      </c>
      <c r="P95" s="21">
        <f t="shared" si="1"/>
        <v>0.8709089739</v>
      </c>
      <c r="Q95" s="4">
        <v>18.0</v>
      </c>
      <c r="R95" s="18"/>
      <c r="U95" s="21"/>
      <c r="V95" s="22"/>
      <c r="W95" s="22"/>
      <c r="X95" s="23">
        <f t="shared" si="2"/>
        <v>2.358863622</v>
      </c>
      <c r="Y95" s="4">
        <v>18.0</v>
      </c>
    </row>
    <row r="96" ht="15.75" customHeight="1">
      <c r="A96" s="5">
        <v>96.0</v>
      </c>
      <c r="B96" s="5" t="s">
        <v>12</v>
      </c>
      <c r="C96" s="5" t="s">
        <v>123</v>
      </c>
      <c r="D96" s="10" t="s">
        <v>48</v>
      </c>
      <c r="E96" s="10" t="s">
        <v>18</v>
      </c>
      <c r="F96" s="20">
        <f>dane_wejsciowe!F97/10.41</f>
        <v>1.53698367</v>
      </c>
      <c r="G96" s="20">
        <f>dane_wejsciowe!G97/4.57</f>
        <v>0.875273523</v>
      </c>
      <c r="H96" s="20">
        <f>dane_wejsciowe!H97/3611.74</f>
        <v>0.3640904384</v>
      </c>
      <c r="I96" s="20">
        <f>dane_wejsciowe!I97/6758.24</f>
        <v>0.6399476787</v>
      </c>
      <c r="J96" s="20">
        <f>dane_wejsciowe!J97/62.14</f>
        <v>1.029932411</v>
      </c>
      <c r="K96" s="20">
        <f>dane_wejsciowe!K97/75.88</f>
        <v>1.070110701</v>
      </c>
      <c r="L96" s="20">
        <f>dane_wejsciowe!L97/7597.9</f>
        <v>0.6305821345</v>
      </c>
      <c r="M96" s="20">
        <f>dane_wejsciowe!M97/6402.48</f>
        <v>0.7173860754</v>
      </c>
      <c r="P96" s="21">
        <f t="shared" si="1"/>
        <v>0.2549740308</v>
      </c>
      <c r="Q96" s="4">
        <v>89.0</v>
      </c>
      <c r="R96" s="18"/>
      <c r="U96" s="21"/>
      <c r="V96" s="22"/>
      <c r="W96" s="22"/>
      <c r="X96" s="23">
        <f t="shared" si="2"/>
        <v>11.15687175</v>
      </c>
      <c r="Y96" s="4">
        <v>89.0</v>
      </c>
    </row>
    <row r="97" ht="15.75" customHeight="1">
      <c r="A97" s="5">
        <v>97.0</v>
      </c>
      <c r="B97" s="5" t="s">
        <v>12</v>
      </c>
      <c r="C97" s="5" t="s">
        <v>124</v>
      </c>
      <c r="D97" s="10" t="s">
        <v>125</v>
      </c>
      <c r="E97" s="10" t="s">
        <v>18</v>
      </c>
      <c r="F97" s="20">
        <f>dane_wejsciowe!F98/10.41</f>
        <v>0.730067243</v>
      </c>
      <c r="G97" s="20">
        <f>dane_wejsciowe!G98/4.57</f>
        <v>1.334792123</v>
      </c>
      <c r="H97" s="20">
        <f>dane_wejsciowe!H98/3611.74</f>
        <v>0.6576303942</v>
      </c>
      <c r="I97" s="20">
        <f>dane_wejsciowe!I98/6758.24</f>
        <v>0.6314617415</v>
      </c>
      <c r="J97" s="20">
        <f>dane_wejsciowe!J98/62.14</f>
        <v>1.194077889</v>
      </c>
      <c r="K97" s="20">
        <f>dane_wejsciowe!K98/75.88</f>
        <v>1.129414866</v>
      </c>
      <c r="L97" s="20">
        <f>dane_wejsciowe!L98/7597.9</f>
        <v>0.6222258782</v>
      </c>
      <c r="M97" s="20">
        <f>dane_wejsciowe!M98/6402.48</f>
        <v>0.7965788257</v>
      </c>
      <c r="P97" s="21">
        <f t="shared" si="1"/>
        <v>0.3708162785</v>
      </c>
      <c r="Q97" s="4">
        <v>80.0</v>
      </c>
      <c r="R97" s="18"/>
      <c r="U97" s="21"/>
      <c r="V97" s="22"/>
      <c r="W97" s="22"/>
      <c r="X97" s="23">
        <f t="shared" si="2"/>
        <v>10.04635203</v>
      </c>
      <c r="Y97" s="4">
        <v>80.0</v>
      </c>
    </row>
    <row r="98" ht="15.75" customHeight="1">
      <c r="A98" s="5">
        <v>98.0</v>
      </c>
      <c r="B98" s="5" t="s">
        <v>12</v>
      </c>
      <c r="C98" s="5" t="s">
        <v>124</v>
      </c>
      <c r="D98" s="10" t="s">
        <v>125</v>
      </c>
      <c r="E98" s="10" t="s">
        <v>15</v>
      </c>
      <c r="F98" s="20">
        <f>dane_wejsciowe!F99/10.41</f>
        <v>0.739673391</v>
      </c>
      <c r="G98" s="20">
        <f>dane_wejsciowe!G99/4.57</f>
        <v>0</v>
      </c>
      <c r="H98" s="20">
        <f>dane_wejsciowe!H99/3611.74</f>
        <v>0.6216145127</v>
      </c>
      <c r="I98" s="20">
        <f>dane_wejsciowe!I99/6758.24</f>
        <v>0.600846629</v>
      </c>
      <c r="J98" s="20">
        <f>dane_wejsciowe!J99/62.14</f>
        <v>0.743482459</v>
      </c>
      <c r="K98" s="20">
        <f>dane_wejsciowe!K99/75.88</f>
        <v>0.8790195045</v>
      </c>
      <c r="L98" s="20">
        <f>dane_wejsciowe!L99/7597.9</f>
        <v>0.7114347385</v>
      </c>
      <c r="M98" s="20">
        <f>dane_wejsciowe!M99/6402.48</f>
        <v>0.7154128132</v>
      </c>
      <c r="P98" s="21">
        <f t="shared" si="1"/>
        <v>0.4415171582</v>
      </c>
      <c r="Q98" s="4">
        <v>71.0</v>
      </c>
      <c r="R98" s="18"/>
      <c r="U98" s="21"/>
      <c r="V98" s="22"/>
      <c r="W98" s="22"/>
      <c r="X98" s="23">
        <f t="shared" si="2"/>
        <v>8.930189645</v>
      </c>
      <c r="Y98" s="4">
        <v>71.0</v>
      </c>
    </row>
    <row r="99" ht="15.75" customHeight="1">
      <c r="A99" s="5">
        <v>99.0</v>
      </c>
      <c r="B99" s="5" t="s">
        <v>12</v>
      </c>
      <c r="C99" s="5" t="s">
        <v>126</v>
      </c>
      <c r="D99" s="10" t="s">
        <v>127</v>
      </c>
      <c r="E99" s="10" t="s">
        <v>18</v>
      </c>
      <c r="F99" s="20">
        <f>dane_wejsciowe!F100/10.41</f>
        <v>4.390009606</v>
      </c>
      <c r="G99" s="20">
        <f>dane_wejsciowe!G100/4.57</f>
        <v>1.24726477</v>
      </c>
      <c r="H99" s="20">
        <f>dane_wejsciowe!H100/3611.74</f>
        <v>0.5803823088</v>
      </c>
      <c r="I99" s="20">
        <f>dane_wejsciowe!I100/6758.24</f>
        <v>0.5957053908</v>
      </c>
      <c r="J99" s="20">
        <f>dane_wejsciowe!J100/62.14</f>
        <v>0.690376569</v>
      </c>
      <c r="K99" s="20">
        <f>dane_wejsciowe!K100/75.88</f>
        <v>0</v>
      </c>
      <c r="L99" s="20">
        <f>dane_wejsciowe!L100/7597.9</f>
        <v>0.4848681873</v>
      </c>
      <c r="M99" s="20">
        <f>dane_wejsciowe!M100/6402.48</f>
        <v>0.6242456048</v>
      </c>
      <c r="P99" s="21">
        <f t="shared" si="1"/>
        <v>-0.3327120395</v>
      </c>
      <c r="Q99" s="4">
        <v>110.0</v>
      </c>
      <c r="R99" s="18"/>
      <c r="U99" s="21"/>
      <c r="V99" s="22"/>
      <c r="W99" s="22"/>
      <c r="X99" s="23">
        <f t="shared" si="2"/>
        <v>13.708411</v>
      </c>
      <c r="Y99" s="4">
        <v>110.0</v>
      </c>
    </row>
    <row r="100" ht="15.75" customHeight="1">
      <c r="A100" s="5">
        <v>100.0</v>
      </c>
      <c r="B100" s="5" t="s">
        <v>12</v>
      </c>
      <c r="C100" s="5" t="s">
        <v>128</v>
      </c>
      <c r="D100" s="12"/>
      <c r="E100" s="10" t="s">
        <v>18</v>
      </c>
      <c r="F100" s="20">
        <f>dane_wejsciowe!F101/10.41</f>
        <v>6.311239193</v>
      </c>
      <c r="G100" s="20">
        <f>dane_wejsciowe!G101/4.57</f>
        <v>3.741794311</v>
      </c>
      <c r="H100" s="20">
        <f>dane_wejsciowe!H101/3611.74</f>
        <v>0.6739881608</v>
      </c>
      <c r="I100" s="20">
        <f>dane_wejsciowe!I101/6758.24</f>
        <v>0.5745238405</v>
      </c>
      <c r="J100" s="20">
        <f>dane_wejsciowe!J101/62.14</f>
        <v>0.5519794014</v>
      </c>
      <c r="K100" s="20">
        <f>dane_wejsciowe!K101/75.88</f>
        <v>0.4388508171</v>
      </c>
      <c r="L100" s="20">
        <f>dane_wejsciowe!L101/7597.9</f>
        <v>0.4575316864</v>
      </c>
      <c r="M100" s="20">
        <f>dane_wejsciowe!M101/6402.48</f>
        <v>0.5808343017</v>
      </c>
      <c r="P100" s="21">
        <f t="shared" si="1"/>
        <v>-0.846915662</v>
      </c>
      <c r="Q100" s="4">
        <v>113.0</v>
      </c>
      <c r="R100" s="18"/>
      <c r="U100" s="21"/>
      <c r="V100" s="22"/>
      <c r="W100" s="22"/>
      <c r="X100" s="23">
        <f t="shared" si="2"/>
        <v>14.01913554</v>
      </c>
      <c r="Y100" s="4">
        <v>113.0</v>
      </c>
    </row>
    <row r="101" ht="15.75" customHeight="1">
      <c r="A101" s="5">
        <v>101.0</v>
      </c>
      <c r="B101" s="5" t="s">
        <v>12</v>
      </c>
      <c r="C101" s="5" t="s">
        <v>51</v>
      </c>
      <c r="D101" s="10" t="s">
        <v>52</v>
      </c>
      <c r="E101" s="10" t="s">
        <v>18</v>
      </c>
      <c r="F101" s="20">
        <f>dane_wejsciowe!F102/10.41</f>
        <v>0.7108549472</v>
      </c>
      <c r="G101" s="20">
        <f>dane_wejsciowe!G102/4.57</f>
        <v>2.582056893</v>
      </c>
      <c r="H101" s="20">
        <f>dane_wejsciowe!H102/3611.74</f>
        <v>0.3560749113</v>
      </c>
      <c r="I101" s="20">
        <f>dane_wejsciowe!I102/6758.24</f>
        <v>0.5583495111</v>
      </c>
      <c r="J101" s="20">
        <f>dane_wejsciowe!J102/62.14</f>
        <v>1.231091085</v>
      </c>
      <c r="K101" s="20">
        <f>dane_wejsciowe!K102/75.88</f>
        <v>1.166315235</v>
      </c>
      <c r="L101" s="20">
        <f>dane_wejsciowe!L102/7597.9</f>
        <v>0.7179339028</v>
      </c>
      <c r="M101" s="20">
        <f>dane_wejsciowe!M102/6402.48</f>
        <v>0.7801726831</v>
      </c>
      <c r="P101" s="21">
        <f t="shared" si="1"/>
        <v>0.1896281859</v>
      </c>
      <c r="Q101" s="4">
        <v>94.0</v>
      </c>
      <c r="R101" s="18"/>
      <c r="U101" s="21"/>
      <c r="V101" s="22"/>
      <c r="W101" s="22"/>
      <c r="X101" s="23">
        <f t="shared" si="2"/>
        <v>11.77370352</v>
      </c>
      <c r="Y101" s="4">
        <v>94.0</v>
      </c>
    </row>
    <row r="102" ht="15.75" customHeight="1">
      <c r="A102" s="5">
        <v>102.0</v>
      </c>
      <c r="B102" s="5" t="s">
        <v>12</v>
      </c>
      <c r="C102" s="5" t="s">
        <v>129</v>
      </c>
      <c r="D102" s="10" t="s">
        <v>111</v>
      </c>
      <c r="E102" s="10" t="s">
        <v>18</v>
      </c>
      <c r="F102" s="20">
        <f>dane_wejsciowe!F103/10.41</f>
        <v>1.729106628</v>
      </c>
      <c r="G102" s="20">
        <f>dane_wejsciowe!G103/4.57</f>
        <v>0.3501094092</v>
      </c>
      <c r="H102" s="20">
        <f>dane_wejsciowe!H103/3611.74</f>
        <v>0.8739167271</v>
      </c>
      <c r="I102" s="20">
        <f>dane_wejsciowe!I103/6758.24</f>
        <v>0.5496874926</v>
      </c>
      <c r="J102" s="20">
        <f>dane_wejsciowe!J103/62.14</f>
        <v>1.134534921</v>
      </c>
      <c r="K102" s="20">
        <f>dane_wejsciowe!K103/75.88</f>
        <v>1.225619399</v>
      </c>
      <c r="L102" s="20">
        <f>dane_wejsciowe!L103/7597.9</f>
        <v>0.6863370142</v>
      </c>
      <c r="M102" s="20">
        <f>dane_wejsciowe!M103/6402.48</f>
        <v>0.8929820944</v>
      </c>
      <c r="P102" s="21">
        <f t="shared" si="1"/>
        <v>0.4104827014</v>
      </c>
      <c r="Q102" s="4">
        <v>77.0</v>
      </c>
      <c r="R102" s="18"/>
      <c r="U102" s="21"/>
      <c r="V102" s="22"/>
      <c r="W102" s="22"/>
      <c r="X102" s="23">
        <f t="shared" si="2"/>
        <v>9.676310338</v>
      </c>
      <c r="Y102" s="4">
        <v>77.0</v>
      </c>
    </row>
    <row r="103" ht="15.75" customHeight="1">
      <c r="A103" s="5">
        <v>103.0</v>
      </c>
      <c r="B103" s="5" t="s">
        <v>40</v>
      </c>
      <c r="C103" s="5" t="s">
        <v>130</v>
      </c>
      <c r="D103" s="10" t="s">
        <v>131</v>
      </c>
      <c r="E103" s="10" t="s">
        <v>18</v>
      </c>
      <c r="F103" s="20">
        <f>dane_wejsciowe!F104/10.41</f>
        <v>0.595581172</v>
      </c>
      <c r="G103" s="20">
        <f>dane_wejsciowe!G104/4.57</f>
        <v>0</v>
      </c>
      <c r="H103" s="20">
        <f>dane_wejsciowe!H104/3611.74</f>
        <v>0.5673598728</v>
      </c>
      <c r="I103" s="20">
        <f>dane_wejsciowe!I104/6758.24</f>
        <v>0.5484046142</v>
      </c>
      <c r="J103" s="20">
        <f>dane_wejsciowe!J104/62.14</f>
        <v>1.206952044</v>
      </c>
      <c r="K103" s="20">
        <f>dane_wejsciowe!K104/75.88</f>
        <v>0.8790195045</v>
      </c>
      <c r="L103" s="20">
        <f>dane_wejsciowe!L104/7597.9</f>
        <v>0.6127285171</v>
      </c>
      <c r="M103" s="20">
        <f>dane_wejsciowe!M104/6402.48</f>
        <v>0.8115573965</v>
      </c>
      <c r="P103" s="21">
        <f t="shared" si="1"/>
        <v>0.5038050971</v>
      </c>
      <c r="Q103" s="4">
        <v>61.0</v>
      </c>
      <c r="R103" s="18"/>
      <c r="U103" s="21"/>
      <c r="V103" s="22"/>
      <c r="W103" s="22"/>
      <c r="X103" s="23">
        <f t="shared" si="2"/>
        <v>7.687975637</v>
      </c>
      <c r="Y103" s="4">
        <v>61.0</v>
      </c>
    </row>
    <row r="104" ht="15.75" customHeight="1">
      <c r="A104" s="5">
        <v>104.0</v>
      </c>
      <c r="B104" s="5" t="s">
        <v>12</v>
      </c>
      <c r="C104" s="5" t="s">
        <v>66</v>
      </c>
      <c r="D104" s="10" t="s">
        <v>67</v>
      </c>
      <c r="E104" s="10" t="s">
        <v>18</v>
      </c>
      <c r="F104" s="20">
        <f>dane_wejsciowe!F105/10.41</f>
        <v>0.8933717579</v>
      </c>
      <c r="G104" s="20">
        <f>dane_wejsciowe!G105/4.57</f>
        <v>1.356673961</v>
      </c>
      <c r="H104" s="20">
        <f>dane_wejsciowe!H105/3611.74</f>
        <v>0.5445906959</v>
      </c>
      <c r="I104" s="20">
        <f>dane_wejsciowe!I105/6758.24</f>
        <v>0.526396146</v>
      </c>
      <c r="J104" s="20">
        <f>dane_wejsciowe!J105/62.14</f>
        <v>0.9253299002</v>
      </c>
      <c r="K104" s="20">
        <f>dane_wejsciowe!K105/75.88</f>
        <v>1.14654718</v>
      </c>
      <c r="L104" s="20">
        <f>dane_wejsciowe!L105/7597.9</f>
        <v>0.3263757091</v>
      </c>
      <c r="M104" s="20">
        <f>dane_wejsciowe!M105/6402.48</f>
        <v>0.5830490685</v>
      </c>
      <c r="P104" s="21">
        <f t="shared" si="1"/>
        <v>0.2252803726</v>
      </c>
      <c r="Q104" s="4">
        <v>92.0</v>
      </c>
      <c r="R104" s="18"/>
      <c r="U104" s="21"/>
      <c r="V104" s="22"/>
      <c r="W104" s="22"/>
      <c r="X104" s="23">
        <f t="shared" si="2"/>
        <v>11.52816005</v>
      </c>
      <c r="Y104" s="4">
        <v>92.0</v>
      </c>
    </row>
    <row r="105" ht="15.75" customHeight="1">
      <c r="A105" s="5">
        <v>105.0</v>
      </c>
      <c r="B105" s="5" t="s">
        <v>12</v>
      </c>
      <c r="C105" s="5" t="s">
        <v>132</v>
      </c>
      <c r="D105" s="10" t="s">
        <v>133</v>
      </c>
      <c r="E105" s="10" t="s">
        <v>15</v>
      </c>
      <c r="F105" s="20">
        <f>dane_wejsciowe!F106/10.41</f>
        <v>1.239193084</v>
      </c>
      <c r="G105" s="20">
        <f>dane_wejsciowe!G106/4.57</f>
        <v>0</v>
      </c>
      <c r="H105" s="20">
        <f>dane_wejsciowe!H106/3611.74</f>
        <v>0.5329841018</v>
      </c>
      <c r="I105" s="20">
        <f>dane_wejsciowe!I106/6758.24</f>
        <v>0.5151773235</v>
      </c>
      <c r="J105" s="20">
        <f>dane_wejsciowe!J106/62.14</f>
        <v>0.4151915031</v>
      </c>
      <c r="K105" s="20">
        <f>dane_wejsciowe!K106/75.88</f>
        <v>0.3294675804</v>
      </c>
      <c r="L105" s="20">
        <f>dane_wejsciowe!L106/7597.9</f>
        <v>0.6761881573</v>
      </c>
      <c r="M105" s="20">
        <f>dane_wejsciowe!M106/6402.48</f>
        <v>0.6077301296</v>
      </c>
      <c r="P105" s="21">
        <f t="shared" si="1"/>
        <v>0.229693214</v>
      </c>
      <c r="Q105" s="4">
        <v>91.0</v>
      </c>
      <c r="R105" s="18"/>
      <c r="U105" s="21"/>
      <c r="V105" s="22"/>
      <c r="W105" s="22"/>
      <c r="X105" s="23">
        <f t="shared" si="2"/>
        <v>11.40371165</v>
      </c>
      <c r="Y105" s="4">
        <v>91.0</v>
      </c>
    </row>
    <row r="106" ht="15.75" customHeight="1">
      <c r="A106" s="5">
        <v>106.0</v>
      </c>
      <c r="B106" s="5" t="s">
        <v>12</v>
      </c>
      <c r="C106" s="5" t="s">
        <v>134</v>
      </c>
      <c r="D106" s="10" t="s">
        <v>135</v>
      </c>
      <c r="E106" s="10" t="s">
        <v>15</v>
      </c>
      <c r="F106" s="20">
        <f>dane_wejsciowe!F107/10.41</f>
        <v>0.8357348703</v>
      </c>
      <c r="G106" s="20">
        <f>dane_wejsciowe!G107/4.57</f>
        <v>2.84463895</v>
      </c>
      <c r="H106" s="20">
        <f>dane_wejsciowe!H107/3611.74</f>
        <v>0.5021699364</v>
      </c>
      <c r="I106" s="20">
        <f>dane_wejsciowe!I107/6758.24</f>
        <v>0.4853926466</v>
      </c>
      <c r="J106" s="20">
        <f>dane_wejsciowe!J107/62.14</f>
        <v>0.4200193112</v>
      </c>
      <c r="K106" s="20">
        <f>dane_wejsciowe!K107/75.88</f>
        <v>0.8790195045</v>
      </c>
      <c r="L106" s="20">
        <f>dane_wejsciowe!L107/7597.9</f>
        <v>0.807073007</v>
      </c>
      <c r="M106" s="20">
        <f>dane_wejsciowe!M107/6402.48</f>
        <v>0.9309736227</v>
      </c>
      <c r="P106" s="21">
        <f t="shared" si="1"/>
        <v>0.04303427606</v>
      </c>
      <c r="Q106" s="4">
        <v>101.0</v>
      </c>
      <c r="R106" s="18"/>
      <c r="U106" s="21"/>
      <c r="V106" s="22"/>
      <c r="W106" s="22"/>
      <c r="X106" s="23">
        <f t="shared" si="2"/>
        <v>12.63037928</v>
      </c>
      <c r="Y106" s="4">
        <v>101.0</v>
      </c>
    </row>
    <row r="107" ht="15.75" customHeight="1">
      <c r="A107" s="5">
        <v>107.0</v>
      </c>
      <c r="B107" s="5" t="s">
        <v>12</v>
      </c>
      <c r="C107" s="5" t="s">
        <v>61</v>
      </c>
      <c r="D107" s="10" t="s">
        <v>136</v>
      </c>
      <c r="E107" s="10" t="s">
        <v>18</v>
      </c>
      <c r="F107" s="20">
        <f>dane_wejsciowe!F108/10.41</f>
        <v>1.095100865</v>
      </c>
      <c r="G107" s="20">
        <f>dane_wejsciowe!G108/4.57</f>
        <v>2.49452954</v>
      </c>
      <c r="H107" s="20">
        <f>dane_wejsciowe!H108/3611.74</f>
        <v>0.7969593603</v>
      </c>
      <c r="I107" s="20">
        <f>dane_wejsciowe!I108/6758.24</f>
        <v>0.4644241696</v>
      </c>
      <c r="J107" s="20">
        <f>dane_wejsciowe!J108/62.14</f>
        <v>1.134534921</v>
      </c>
      <c r="K107" s="20">
        <f>dane_wejsciowe!K108/75.88</f>
        <v>0.4678439642</v>
      </c>
      <c r="L107" s="20">
        <f>dane_wejsciowe!L108/7597.9</f>
        <v>1.172514774</v>
      </c>
      <c r="M107" s="20">
        <f>dane_wejsciowe!M108/6402.48</f>
        <v>0.7391448314</v>
      </c>
      <c r="P107" s="21">
        <f t="shared" si="1"/>
        <v>0.1482239519</v>
      </c>
      <c r="Q107" s="4">
        <v>98.0</v>
      </c>
      <c r="R107" s="18"/>
      <c r="U107" s="21"/>
      <c r="V107" s="22"/>
      <c r="W107" s="22"/>
      <c r="X107" s="23">
        <f t="shared" si="2"/>
        <v>12.26852799</v>
      </c>
      <c r="Y107" s="4">
        <v>98.0</v>
      </c>
    </row>
    <row r="108" ht="15.75" customHeight="1">
      <c r="A108" s="5">
        <v>108.0</v>
      </c>
      <c r="B108" s="5" t="s">
        <v>12</v>
      </c>
      <c r="C108" s="5" t="s">
        <v>137</v>
      </c>
      <c r="D108" s="10" t="s">
        <v>138</v>
      </c>
      <c r="E108" s="10" t="s">
        <v>18</v>
      </c>
      <c r="F108" s="20">
        <f>dane_wejsciowe!F109/10.41</f>
        <v>2.487992315</v>
      </c>
      <c r="G108" s="20">
        <f>dane_wejsciowe!G109/4.57</f>
        <v>1.619256018</v>
      </c>
      <c r="H108" s="20">
        <f>dane_wejsciowe!H109/3611.74</f>
        <v>0.4463721087</v>
      </c>
      <c r="I108" s="20">
        <f>dane_wejsciowe!I109/6758.24</f>
        <v>0.4314590013</v>
      </c>
      <c r="J108" s="20">
        <f>dane_wejsciowe!J109/62.14</f>
        <v>0.5358867074</v>
      </c>
      <c r="K108" s="20">
        <f>dane_wejsciowe!K109/75.88</f>
        <v>0</v>
      </c>
      <c r="L108" s="20">
        <f>dane_wejsciowe!L109/7597.9</f>
        <v>0.7011318917</v>
      </c>
      <c r="M108" s="20">
        <f>dane_wejsciowe!M109/6402.48</f>
        <v>0.5566717897</v>
      </c>
      <c r="P108" s="21">
        <f t="shared" si="1"/>
        <v>-0.1794658542</v>
      </c>
      <c r="Q108" s="4">
        <v>105.0</v>
      </c>
      <c r="R108" s="18"/>
      <c r="U108" s="21"/>
      <c r="V108" s="22"/>
      <c r="W108" s="22"/>
      <c r="X108" s="23">
        <f t="shared" si="2"/>
        <v>13.10256677</v>
      </c>
      <c r="Y108" s="4">
        <v>105.0</v>
      </c>
    </row>
    <row r="109" ht="15.75" customHeight="1">
      <c r="A109" s="5">
        <v>109.0</v>
      </c>
      <c r="B109" s="5" t="s">
        <v>12</v>
      </c>
      <c r="C109" s="11" t="s">
        <v>117</v>
      </c>
      <c r="D109" s="10" t="s">
        <v>26</v>
      </c>
      <c r="E109" s="10" t="s">
        <v>15</v>
      </c>
      <c r="F109" s="20">
        <f>dane_wejsciowe!F110/10.41</f>
        <v>2.286263208</v>
      </c>
      <c r="G109" s="20">
        <f>dane_wejsciowe!G110/4.57</f>
        <v>4.157549234</v>
      </c>
      <c r="H109" s="20">
        <f>dane_wejsciowe!H110/3611.74</f>
        <v>0.5666520846</v>
      </c>
      <c r="I109" s="20">
        <f>dane_wejsciowe!I110/6758.24</f>
        <v>0.4143090509</v>
      </c>
      <c r="J109" s="20">
        <f>dane_wejsciowe!J110/62.14</f>
        <v>0.460251046</v>
      </c>
      <c r="K109" s="20">
        <f>dane_wejsciowe!K110/75.88</f>
        <v>0.6589351608</v>
      </c>
      <c r="L109" s="20">
        <f>dane_wejsciowe!L110/7597.9</f>
        <v>0.7567880599</v>
      </c>
      <c r="M109" s="20">
        <f>dane_wejsciowe!M110/6402.48</f>
        <v>0.5013135535</v>
      </c>
      <c r="P109" s="21">
        <f t="shared" si="1"/>
        <v>-0.3856954359</v>
      </c>
      <c r="Q109" s="4">
        <v>111.0</v>
      </c>
      <c r="R109" s="18"/>
      <c r="U109" s="21"/>
      <c r="V109" s="22"/>
      <c r="W109" s="22"/>
      <c r="X109" s="23">
        <f t="shared" si="2"/>
        <v>13.82678807</v>
      </c>
      <c r="Y109" s="4">
        <v>111.0</v>
      </c>
    </row>
    <row r="110" ht="15.75" customHeight="1">
      <c r="A110" s="5">
        <v>110.0</v>
      </c>
      <c r="B110" s="5" t="s">
        <v>12</v>
      </c>
      <c r="C110" s="5" t="s">
        <v>139</v>
      </c>
      <c r="D110" s="10" t="s">
        <v>140</v>
      </c>
      <c r="E110" s="10" t="s">
        <v>18</v>
      </c>
      <c r="F110" s="20">
        <f>dane_wejsciowe!F111/10.41</f>
        <v>4.159462056</v>
      </c>
      <c r="G110" s="20">
        <f>dane_wejsciowe!G111/4.57</f>
        <v>5.842450766</v>
      </c>
      <c r="H110" s="20">
        <f>dane_wejsciowe!H111/3611.74</f>
        <v>0.415071406</v>
      </c>
      <c r="I110" s="20">
        <f>dane_wejsciowe!I111/6758.24</f>
        <v>0.4012040422</v>
      </c>
      <c r="J110" s="20">
        <f>dane_wejsciowe!J111/62.14</f>
        <v>0.4827808175</v>
      </c>
      <c r="K110" s="20">
        <f>dane_wejsciowe!K111/75.88</f>
        <v>0.1462836057</v>
      </c>
      <c r="L110" s="20">
        <f>dane_wejsciowe!L111/7597.9</f>
        <v>1.31553982</v>
      </c>
      <c r="M110" s="20">
        <f>dane_wejsciowe!M111/6402.48</f>
        <v>0.6002299109</v>
      </c>
      <c r="P110" s="21">
        <f t="shared" si="1"/>
        <v>-0.8301004024</v>
      </c>
      <c r="Q110" s="4">
        <v>112.0</v>
      </c>
      <c r="R110" s="18"/>
      <c r="U110" s="21"/>
      <c r="V110" s="22"/>
      <c r="W110" s="22"/>
      <c r="X110" s="23">
        <f t="shared" si="2"/>
        <v>13.89623745</v>
      </c>
      <c r="Y110" s="4">
        <v>112.0</v>
      </c>
    </row>
    <row r="111" ht="15.75" customHeight="1">
      <c r="A111" s="5">
        <v>111.0</v>
      </c>
      <c r="B111" s="5" t="s">
        <v>12</v>
      </c>
      <c r="C111" s="5" t="s">
        <v>106</v>
      </c>
      <c r="D111" s="10" t="s">
        <v>141</v>
      </c>
      <c r="E111" s="10" t="s">
        <v>18</v>
      </c>
      <c r="F111" s="20">
        <f>dane_wejsciowe!F112/10.41</f>
        <v>0.2017291066</v>
      </c>
      <c r="G111" s="20">
        <f>dane_wejsciowe!G112/4.57</f>
        <v>0</v>
      </c>
      <c r="H111" s="20">
        <f>dane_wejsciowe!H112/3611.74</f>
        <v>1.23731221</v>
      </c>
      <c r="I111" s="20">
        <f>dane_wejsciowe!I112/6758.24</f>
        <v>0.3411361538</v>
      </c>
      <c r="J111" s="20">
        <f>dane_wejsciowe!J112/62.14</f>
        <v>1.00579337</v>
      </c>
      <c r="K111" s="20">
        <f>dane_wejsciowe!K112/75.88</f>
        <v>0.7907221929</v>
      </c>
      <c r="L111" s="20">
        <f>dane_wejsciowe!L112/7597.9</f>
        <v>0.9432435278</v>
      </c>
      <c r="M111" s="20">
        <f>dane_wejsciowe!M112/6402.48</f>
        <v>1.007757931</v>
      </c>
      <c r="P111" s="21">
        <f t="shared" si="1"/>
        <v>0.6405295348</v>
      </c>
      <c r="Q111" s="4">
        <v>48.0</v>
      </c>
      <c r="R111" s="18"/>
      <c r="U111" s="21"/>
      <c r="V111" s="22"/>
      <c r="W111" s="22"/>
      <c r="X111" s="23">
        <f t="shared" si="2"/>
        <v>6.080066192</v>
      </c>
      <c r="Y111" s="4">
        <v>48.0</v>
      </c>
    </row>
    <row r="112" ht="15.75" customHeight="1">
      <c r="A112" s="5">
        <v>112.0</v>
      </c>
      <c r="B112" s="5" t="s">
        <v>12</v>
      </c>
      <c r="C112" s="5" t="s">
        <v>110</v>
      </c>
      <c r="D112" s="10" t="s">
        <v>111</v>
      </c>
      <c r="E112" s="10" t="s">
        <v>15</v>
      </c>
      <c r="F112" s="20">
        <f>dane_wejsciowe!F113/10.41</f>
        <v>2.507204611</v>
      </c>
      <c r="G112" s="20">
        <f>dane_wejsciowe!G113/4.57</f>
        <v>2.84463895</v>
      </c>
      <c r="H112" s="20">
        <f>dane_wejsciowe!H113/3611.74</f>
        <v>0.3119272151</v>
      </c>
      <c r="I112" s="20">
        <f>dane_wejsciowe!I113/6758.24</f>
        <v>0.301505856</v>
      </c>
      <c r="J112" s="20">
        <f>dane_wejsciowe!J113/62.14</f>
        <v>0.4892178951</v>
      </c>
      <c r="K112" s="20">
        <f>dane_wejsciowe!K113/75.88</f>
        <v>0.9409594096</v>
      </c>
      <c r="L112" s="20">
        <f>dane_wejsciowe!L113/7597.9</f>
        <v>0.8680740731</v>
      </c>
      <c r="M112" s="20">
        <f>dane_wejsciowe!M113/6402.48</f>
        <v>0.6873399058</v>
      </c>
      <c r="P112" s="21">
        <f t="shared" si="1"/>
        <v>-0.2191024007</v>
      </c>
      <c r="Q112" s="4">
        <v>106.0</v>
      </c>
      <c r="R112" s="18"/>
      <c r="U112" s="21"/>
      <c r="V112" s="22"/>
      <c r="W112" s="22"/>
      <c r="X112" s="23">
        <f t="shared" si="2"/>
        <v>13.2226122</v>
      </c>
      <c r="Y112" s="4">
        <v>106.0</v>
      </c>
    </row>
    <row r="113" ht="15.75" customHeight="1">
      <c r="A113" s="5">
        <v>113.0</v>
      </c>
      <c r="B113" s="5" t="s">
        <v>12</v>
      </c>
      <c r="C113" s="5" t="s">
        <v>142</v>
      </c>
      <c r="D113" s="10" t="s">
        <v>143</v>
      </c>
      <c r="E113" s="10" t="s">
        <v>18</v>
      </c>
      <c r="F113" s="20">
        <f>dane_wejsciowe!F114/10.41</f>
        <v>3.53506244</v>
      </c>
      <c r="G113" s="20">
        <f>dane_wejsciowe!G114/4.57</f>
        <v>1.159737418</v>
      </c>
      <c r="H113" s="20">
        <f>dane_wejsciowe!H114/3611.74</f>
        <v>0.6382546916</v>
      </c>
      <c r="I113" s="20">
        <f>dane_wejsciowe!I114/6758.24</f>
        <v>0.02164024953</v>
      </c>
      <c r="J113" s="20">
        <f>dane_wejsciowe!J114/62.14</f>
        <v>0.5922111361</v>
      </c>
      <c r="K113" s="20">
        <f>dane_wejsciowe!K114/75.88</f>
        <v>0</v>
      </c>
      <c r="L113" s="20">
        <f>dane_wejsciowe!L114/7597.9</f>
        <v>0.7433159162</v>
      </c>
      <c r="M113" s="20">
        <f>dane_wejsciowe!M114/6402.48</f>
        <v>0.6745323687</v>
      </c>
      <c r="P113" s="21">
        <f t="shared" si="1"/>
        <v>-0.253105687</v>
      </c>
      <c r="Q113" s="4">
        <v>107.0</v>
      </c>
      <c r="R113" s="18"/>
      <c r="U113" s="21"/>
      <c r="V113" s="22"/>
      <c r="W113" s="22"/>
      <c r="X113" s="23">
        <f t="shared" si="2"/>
        <v>13.34336179</v>
      </c>
      <c r="Y113" s="4">
        <v>107.0</v>
      </c>
    </row>
    <row r="114" ht="15.75" customHeight="1">
      <c r="A114" s="24" t="s">
        <v>145</v>
      </c>
      <c r="B114" s="2" t="s">
        <v>0</v>
      </c>
      <c r="C114" s="3" t="s">
        <v>1</v>
      </c>
      <c r="D114" s="2" t="s">
        <v>2</v>
      </c>
      <c r="E114" s="2" t="s">
        <v>3</v>
      </c>
      <c r="F114" s="2" t="s">
        <v>4</v>
      </c>
      <c r="G114" s="2" t="s">
        <v>5</v>
      </c>
      <c r="H114" s="2" t="s">
        <v>6</v>
      </c>
      <c r="I114" s="2" t="s">
        <v>7</v>
      </c>
      <c r="J114" s="2" t="s">
        <v>8</v>
      </c>
      <c r="K114" s="2" t="s">
        <v>9</v>
      </c>
      <c r="L114" s="4" t="s">
        <v>10</v>
      </c>
      <c r="M114" s="4" t="s">
        <v>11</v>
      </c>
      <c r="P114" s="25" t="s">
        <v>146</v>
      </c>
      <c r="Q114" s="4" t="s">
        <v>147</v>
      </c>
      <c r="U114" s="25"/>
      <c r="V114" s="26"/>
      <c r="W114" s="26"/>
      <c r="X114" s="4" t="s">
        <v>146</v>
      </c>
      <c r="Y114" s="4" t="s">
        <v>147</v>
      </c>
    </row>
    <row r="115" ht="15.75" customHeight="1">
      <c r="A115" s="14"/>
      <c r="B115" s="14"/>
      <c r="C115" s="14"/>
      <c r="D115" s="15"/>
      <c r="E115" s="15"/>
      <c r="F115" s="15"/>
      <c r="G115" s="20"/>
      <c r="H115" s="15"/>
      <c r="I115" s="15"/>
      <c r="J115" s="15"/>
      <c r="K115" s="15"/>
      <c r="P115" s="27"/>
      <c r="U115" s="27"/>
      <c r="V115" s="22"/>
      <c r="W115" s="22"/>
    </row>
    <row r="116" ht="15.75" customHeight="1">
      <c r="A116" s="14"/>
      <c r="B116" s="14"/>
      <c r="C116" s="14"/>
      <c r="D116" s="15"/>
      <c r="E116" s="28"/>
      <c r="F116" s="17"/>
      <c r="G116" s="17"/>
      <c r="H116" s="17"/>
      <c r="I116" s="17"/>
      <c r="J116" s="17"/>
      <c r="K116" s="17"/>
      <c r="L116" s="17"/>
      <c r="M116" s="17"/>
      <c r="P116" s="29"/>
      <c r="Q116" s="30"/>
      <c r="R116" s="30"/>
      <c r="S116" s="30"/>
      <c r="T116" s="30"/>
      <c r="U116" s="29"/>
      <c r="V116" s="31"/>
      <c r="W116" s="31"/>
      <c r="X116" s="30"/>
      <c r="Y116" s="30"/>
    </row>
    <row r="117" ht="15.75" customHeight="1">
      <c r="A117" s="14"/>
      <c r="B117" s="14"/>
      <c r="C117" s="14"/>
      <c r="D117" s="15"/>
      <c r="E117" s="15"/>
      <c r="F117" s="12"/>
      <c r="G117" s="12"/>
      <c r="H117" s="12"/>
      <c r="I117" s="12"/>
      <c r="J117" s="12"/>
      <c r="K117" s="12"/>
      <c r="L117" s="32"/>
      <c r="M117" s="32"/>
      <c r="P117" s="33"/>
      <c r="Q117" s="32"/>
      <c r="R117" s="32"/>
      <c r="S117" s="32"/>
      <c r="T117" s="32"/>
      <c r="U117" s="33"/>
      <c r="V117" s="34"/>
      <c r="W117" s="34"/>
      <c r="X117" s="32"/>
      <c r="Y117" s="32"/>
    </row>
    <row r="118" ht="15.75" customHeight="1">
      <c r="A118" s="14"/>
      <c r="B118" s="14"/>
      <c r="C118" s="14"/>
      <c r="D118" s="15"/>
      <c r="E118" s="15"/>
      <c r="F118" s="12"/>
      <c r="G118" s="12"/>
      <c r="H118" s="12"/>
      <c r="I118" s="12"/>
      <c r="J118" s="12"/>
      <c r="K118" s="12"/>
      <c r="L118" s="32"/>
      <c r="M118" s="32"/>
      <c r="P118" s="33"/>
      <c r="Q118" s="32"/>
      <c r="R118" s="32"/>
      <c r="S118" s="32"/>
      <c r="T118" s="32"/>
      <c r="U118" s="33"/>
      <c r="V118" s="34"/>
      <c r="W118" s="34"/>
      <c r="X118" s="32"/>
      <c r="Y118" s="32"/>
    </row>
    <row r="119" ht="15.75" customHeight="1">
      <c r="A119" s="14"/>
      <c r="B119" s="14"/>
      <c r="C119" s="14"/>
      <c r="D119" s="15"/>
      <c r="E119" s="15"/>
      <c r="F119" s="12"/>
      <c r="G119" s="12"/>
      <c r="H119" s="12"/>
      <c r="I119" s="12"/>
      <c r="J119" s="12"/>
      <c r="K119" s="12"/>
      <c r="L119" s="32"/>
      <c r="M119" s="32"/>
      <c r="P119" s="33"/>
      <c r="Q119" s="32"/>
      <c r="R119" s="32"/>
      <c r="S119" s="32"/>
      <c r="T119" s="32"/>
      <c r="U119" s="33"/>
      <c r="V119" s="34"/>
      <c r="W119" s="34"/>
      <c r="X119" s="32"/>
      <c r="Y119" s="32"/>
    </row>
    <row r="120" ht="15.75" customHeight="1">
      <c r="A120" s="14"/>
      <c r="B120" s="14"/>
      <c r="C120" s="14"/>
      <c r="D120" s="15"/>
      <c r="E120" s="15"/>
      <c r="F120" s="12"/>
      <c r="G120" s="12"/>
      <c r="H120" s="12"/>
      <c r="I120" s="12"/>
      <c r="J120" s="12"/>
      <c r="K120" s="12"/>
      <c r="L120" s="32"/>
      <c r="M120" s="32"/>
      <c r="P120" s="33"/>
      <c r="Q120" s="32"/>
      <c r="R120" s="32"/>
      <c r="S120" s="32"/>
      <c r="T120" s="32"/>
      <c r="U120" s="33"/>
      <c r="V120" s="34"/>
      <c r="W120" s="34"/>
      <c r="X120" s="32"/>
      <c r="Y120" s="32"/>
    </row>
    <row r="121" ht="15.75" customHeight="1">
      <c r="A121" s="14"/>
      <c r="B121" s="14"/>
      <c r="C121" s="14"/>
      <c r="D121" s="15"/>
      <c r="E121" s="15"/>
      <c r="F121" s="12"/>
      <c r="G121" s="12"/>
      <c r="H121" s="12"/>
      <c r="I121" s="12"/>
      <c r="J121" s="12"/>
      <c r="K121" s="12"/>
      <c r="L121" s="32"/>
      <c r="M121" s="32"/>
      <c r="P121" s="33"/>
      <c r="Q121" s="32"/>
      <c r="R121" s="32"/>
      <c r="S121" s="32"/>
      <c r="T121" s="32"/>
      <c r="U121" s="33"/>
      <c r="V121" s="34"/>
      <c r="W121" s="34"/>
      <c r="X121" s="32"/>
      <c r="Y121" s="32"/>
    </row>
    <row r="122" ht="15.75" customHeight="1">
      <c r="A122" s="14"/>
      <c r="B122" s="14"/>
      <c r="C122" s="14"/>
      <c r="D122" s="15"/>
      <c r="E122" s="15"/>
      <c r="F122" s="12"/>
      <c r="G122" s="12"/>
      <c r="H122" s="12"/>
      <c r="I122" s="12"/>
      <c r="J122" s="12"/>
      <c r="K122" s="12"/>
      <c r="L122" s="32"/>
      <c r="M122" s="32"/>
      <c r="P122" s="33"/>
      <c r="Q122" s="32"/>
      <c r="R122" s="32"/>
      <c r="S122" s="32"/>
      <c r="T122" s="32"/>
      <c r="U122" s="33"/>
      <c r="V122" s="34"/>
      <c r="W122" s="34"/>
      <c r="X122" s="32"/>
      <c r="Y122" s="32"/>
    </row>
    <row r="123" ht="15.75" customHeight="1">
      <c r="A123" s="14"/>
      <c r="B123" s="14"/>
      <c r="C123" s="14"/>
      <c r="D123" s="12"/>
      <c r="E123" s="15"/>
      <c r="F123" s="12"/>
      <c r="G123" s="12"/>
      <c r="H123" s="12"/>
      <c r="I123" s="12"/>
      <c r="J123" s="12"/>
      <c r="K123" s="12"/>
      <c r="L123" s="32"/>
      <c r="M123" s="32"/>
      <c r="P123" s="33"/>
      <c r="Q123" s="32"/>
      <c r="R123" s="32"/>
      <c r="S123" s="32"/>
      <c r="T123" s="32"/>
      <c r="U123" s="33"/>
      <c r="V123" s="34"/>
      <c r="W123" s="34"/>
      <c r="X123" s="32"/>
      <c r="Y123" s="32"/>
    </row>
    <row r="124" ht="15.75" customHeight="1">
      <c r="A124" s="14"/>
      <c r="B124" s="14"/>
      <c r="C124" s="14"/>
      <c r="D124" s="15"/>
      <c r="E124" s="15"/>
      <c r="F124" s="12"/>
      <c r="G124" s="12"/>
      <c r="H124" s="12"/>
      <c r="I124" s="12"/>
      <c r="J124" s="12"/>
      <c r="K124" s="12"/>
      <c r="L124" s="32"/>
      <c r="M124" s="32"/>
      <c r="P124" s="33"/>
      <c r="Q124" s="32"/>
      <c r="R124" s="32"/>
      <c r="S124" s="32"/>
      <c r="T124" s="32"/>
      <c r="U124" s="33"/>
      <c r="V124" s="34"/>
      <c r="W124" s="34"/>
      <c r="X124" s="32"/>
      <c r="Y124" s="32"/>
    </row>
    <row r="125" ht="15.75" customHeight="1">
      <c r="A125" s="14"/>
      <c r="B125" s="14"/>
      <c r="C125" s="14"/>
      <c r="D125" s="15"/>
      <c r="E125" s="15"/>
      <c r="F125" s="12"/>
      <c r="G125" s="12"/>
      <c r="H125" s="12"/>
      <c r="I125" s="12"/>
      <c r="J125" s="12"/>
      <c r="K125" s="12"/>
      <c r="L125" s="32"/>
      <c r="M125" s="32"/>
      <c r="P125" s="33"/>
      <c r="Q125" s="32"/>
      <c r="R125" s="32"/>
      <c r="S125" s="32"/>
      <c r="T125" s="32"/>
      <c r="U125" s="33"/>
      <c r="V125" s="34"/>
      <c r="W125" s="34"/>
      <c r="X125" s="32"/>
      <c r="Y125" s="32"/>
    </row>
    <row r="126" ht="15.75" customHeight="1">
      <c r="A126" s="14"/>
      <c r="B126" s="14"/>
      <c r="C126" s="14"/>
      <c r="D126" s="15"/>
      <c r="E126" s="15"/>
      <c r="F126" s="12"/>
      <c r="G126" s="12"/>
      <c r="H126" s="12"/>
      <c r="I126" s="12"/>
      <c r="J126" s="12"/>
      <c r="K126" s="12"/>
      <c r="L126" s="32"/>
      <c r="M126" s="32"/>
      <c r="P126" s="33"/>
      <c r="Q126" s="32"/>
      <c r="R126" s="32"/>
      <c r="S126" s="32"/>
      <c r="T126" s="32"/>
      <c r="U126" s="33"/>
      <c r="V126" s="34"/>
      <c r="W126" s="34"/>
      <c r="X126" s="32"/>
      <c r="Y126" s="32"/>
    </row>
    <row r="127" ht="15.75" customHeight="1">
      <c r="A127" s="14"/>
      <c r="B127" s="14"/>
      <c r="C127" s="14"/>
      <c r="D127" s="15"/>
      <c r="E127" s="15"/>
      <c r="F127" s="12"/>
      <c r="G127" s="12"/>
      <c r="H127" s="12"/>
      <c r="I127" s="12"/>
      <c r="J127" s="12"/>
      <c r="K127" s="12"/>
      <c r="L127" s="32"/>
      <c r="M127" s="32"/>
      <c r="P127" s="33"/>
      <c r="Q127" s="32"/>
      <c r="R127" s="32"/>
      <c r="S127" s="32"/>
      <c r="T127" s="32"/>
      <c r="U127" s="33"/>
      <c r="V127" s="34"/>
      <c r="W127" s="34"/>
      <c r="X127" s="32"/>
      <c r="Y127" s="32"/>
    </row>
    <row r="128" ht="15.75" customHeight="1">
      <c r="A128" s="14"/>
      <c r="B128" s="14"/>
      <c r="C128" s="14"/>
      <c r="D128" s="15"/>
      <c r="E128" s="15"/>
      <c r="F128" s="12"/>
      <c r="G128" s="12"/>
      <c r="H128" s="12"/>
      <c r="I128" s="12"/>
      <c r="J128" s="12"/>
      <c r="K128" s="12"/>
      <c r="L128" s="32"/>
      <c r="M128" s="32"/>
      <c r="P128" s="33"/>
      <c r="Q128" s="32"/>
      <c r="R128" s="32"/>
      <c r="S128" s="32"/>
      <c r="T128" s="32"/>
      <c r="U128" s="33"/>
      <c r="V128" s="34"/>
      <c r="W128" s="34"/>
      <c r="X128" s="32"/>
      <c r="Y128" s="32"/>
    </row>
    <row r="129" ht="15.75" customHeight="1">
      <c r="A129" s="14"/>
      <c r="B129" s="14"/>
      <c r="C129" s="14"/>
      <c r="D129" s="15"/>
      <c r="E129" s="15"/>
      <c r="F129" s="12"/>
      <c r="G129" s="12"/>
      <c r="H129" s="12"/>
      <c r="I129" s="12"/>
      <c r="J129" s="12"/>
      <c r="K129" s="12"/>
      <c r="L129" s="32"/>
      <c r="M129" s="32"/>
      <c r="P129" s="33"/>
      <c r="Q129" s="32"/>
      <c r="R129" s="32"/>
      <c r="S129" s="32"/>
      <c r="T129" s="32"/>
      <c r="U129" s="33"/>
      <c r="V129" s="34"/>
      <c r="W129" s="34"/>
      <c r="X129" s="32"/>
      <c r="Y129" s="32"/>
    </row>
    <row r="130" ht="15.75" customHeight="1">
      <c r="A130" s="14"/>
      <c r="B130" s="14"/>
      <c r="C130" s="14"/>
      <c r="D130" s="15"/>
      <c r="E130" s="15"/>
      <c r="F130" s="12"/>
      <c r="G130" s="12"/>
      <c r="H130" s="12"/>
      <c r="I130" s="12"/>
      <c r="J130" s="12"/>
      <c r="K130" s="12"/>
      <c r="L130" s="32"/>
      <c r="M130" s="32"/>
      <c r="P130" s="33"/>
      <c r="Q130" s="32"/>
      <c r="R130" s="32"/>
      <c r="S130" s="32"/>
      <c r="T130" s="32"/>
      <c r="U130" s="33"/>
      <c r="V130" s="34"/>
      <c r="W130" s="34"/>
      <c r="X130" s="32"/>
      <c r="Y130" s="32"/>
    </row>
    <row r="131" ht="15.75" customHeight="1">
      <c r="A131" s="14"/>
      <c r="B131" s="14"/>
      <c r="C131" s="14"/>
      <c r="D131" s="15"/>
      <c r="E131" s="15"/>
      <c r="F131" s="12"/>
      <c r="G131" s="12"/>
      <c r="H131" s="12"/>
      <c r="I131" s="12"/>
      <c r="J131" s="12"/>
      <c r="K131" s="12"/>
      <c r="L131" s="32"/>
      <c r="M131" s="32"/>
      <c r="P131" s="33"/>
      <c r="Q131" s="32"/>
      <c r="R131" s="32"/>
      <c r="S131" s="32"/>
      <c r="T131" s="32"/>
      <c r="U131" s="33"/>
      <c r="V131" s="34"/>
      <c r="W131" s="34"/>
      <c r="X131" s="32"/>
      <c r="Y131" s="32"/>
    </row>
    <row r="132" ht="15.75" customHeight="1">
      <c r="A132" s="14"/>
      <c r="B132" s="14"/>
      <c r="C132" s="14"/>
      <c r="D132" s="15"/>
      <c r="E132" s="15"/>
      <c r="F132" s="12"/>
      <c r="G132" s="12"/>
      <c r="H132" s="12"/>
      <c r="I132" s="12"/>
      <c r="J132" s="12"/>
      <c r="K132" s="12"/>
      <c r="L132" s="32"/>
      <c r="M132" s="32"/>
      <c r="P132" s="33"/>
      <c r="Q132" s="32"/>
      <c r="R132" s="32"/>
      <c r="S132" s="32"/>
      <c r="T132" s="32"/>
      <c r="U132" s="33"/>
      <c r="V132" s="34"/>
      <c r="W132" s="34"/>
      <c r="X132" s="32"/>
      <c r="Y132" s="32"/>
    </row>
    <row r="133" ht="15.75" customHeight="1">
      <c r="A133" s="14"/>
      <c r="B133" s="14"/>
      <c r="C133" s="14"/>
      <c r="D133" s="15"/>
      <c r="E133" s="15"/>
      <c r="F133" s="12"/>
      <c r="G133" s="12"/>
      <c r="H133" s="12"/>
      <c r="I133" s="12"/>
      <c r="J133" s="12"/>
      <c r="K133" s="12"/>
      <c r="L133" s="32"/>
      <c r="M133" s="32"/>
      <c r="P133" s="33"/>
      <c r="Q133" s="32"/>
      <c r="R133" s="32"/>
      <c r="S133" s="32"/>
      <c r="T133" s="32"/>
      <c r="U133" s="33"/>
      <c r="V133" s="34"/>
      <c r="W133" s="34"/>
      <c r="X133" s="32"/>
      <c r="Y133" s="32"/>
    </row>
    <row r="134" ht="15.75" customHeight="1">
      <c r="A134" s="14"/>
      <c r="B134" s="14"/>
      <c r="C134" s="14"/>
      <c r="D134" s="15"/>
      <c r="E134" s="15"/>
      <c r="F134" s="12"/>
      <c r="G134" s="12"/>
      <c r="H134" s="12"/>
      <c r="I134" s="12"/>
      <c r="J134" s="12"/>
      <c r="K134" s="12"/>
      <c r="L134" s="32"/>
      <c r="M134" s="32"/>
      <c r="P134" s="33"/>
      <c r="Q134" s="32"/>
      <c r="R134" s="32"/>
      <c r="S134" s="32"/>
      <c r="T134" s="32"/>
      <c r="U134" s="33"/>
      <c r="V134" s="34"/>
      <c r="W134" s="34"/>
      <c r="X134" s="32"/>
      <c r="Y134" s="32"/>
    </row>
    <row r="135" ht="15.75" customHeight="1">
      <c r="A135" s="14"/>
      <c r="B135" s="14"/>
      <c r="C135" s="14"/>
      <c r="D135" s="15"/>
      <c r="E135" s="15"/>
      <c r="F135" s="12"/>
      <c r="G135" s="12"/>
      <c r="H135" s="12"/>
      <c r="I135" s="12"/>
      <c r="J135" s="12"/>
      <c r="K135" s="12"/>
      <c r="L135" s="32"/>
      <c r="M135" s="32"/>
      <c r="P135" s="33"/>
      <c r="Q135" s="32"/>
      <c r="R135" s="32"/>
      <c r="S135" s="32"/>
      <c r="T135" s="32"/>
      <c r="U135" s="33"/>
      <c r="V135" s="34"/>
      <c r="W135" s="34"/>
      <c r="X135" s="32"/>
      <c r="Y135" s="32"/>
    </row>
    <row r="136" ht="15.75" customHeight="1">
      <c r="A136" s="14"/>
      <c r="B136" s="14"/>
      <c r="C136" s="14"/>
      <c r="D136" s="15"/>
      <c r="E136" s="15"/>
      <c r="F136" s="12"/>
      <c r="G136" s="12"/>
      <c r="H136" s="12"/>
      <c r="I136" s="12"/>
      <c r="J136" s="12"/>
      <c r="K136" s="12"/>
      <c r="L136" s="32"/>
      <c r="M136" s="32"/>
      <c r="P136" s="33"/>
      <c r="Q136" s="32"/>
      <c r="R136" s="32"/>
      <c r="S136" s="32"/>
      <c r="T136" s="32"/>
      <c r="U136" s="33"/>
      <c r="V136" s="34"/>
      <c r="W136" s="34"/>
      <c r="X136" s="32"/>
      <c r="Y136" s="32"/>
    </row>
    <row r="137" ht="15.75" customHeight="1">
      <c r="A137" s="14"/>
      <c r="B137" s="14"/>
      <c r="C137" s="14"/>
      <c r="D137" s="15"/>
      <c r="E137" s="15"/>
      <c r="F137" s="12"/>
      <c r="G137" s="12"/>
      <c r="H137" s="12"/>
      <c r="I137" s="12"/>
      <c r="J137" s="12"/>
      <c r="K137" s="12"/>
      <c r="L137" s="32"/>
      <c r="M137" s="32"/>
      <c r="P137" s="33"/>
      <c r="Q137" s="32"/>
      <c r="R137" s="32"/>
      <c r="S137" s="32"/>
      <c r="T137" s="32"/>
      <c r="U137" s="33"/>
      <c r="V137" s="34"/>
      <c r="W137" s="34"/>
      <c r="X137" s="32"/>
      <c r="Y137" s="32"/>
    </row>
    <row r="138" ht="15.75" customHeight="1">
      <c r="A138" s="14"/>
      <c r="B138" s="14"/>
      <c r="C138" s="14"/>
      <c r="D138" s="15"/>
      <c r="E138" s="15"/>
      <c r="F138" s="12"/>
      <c r="G138" s="12"/>
      <c r="H138" s="12"/>
      <c r="I138" s="12"/>
      <c r="J138" s="12"/>
      <c r="K138" s="12"/>
      <c r="L138" s="32"/>
      <c r="M138" s="32"/>
      <c r="P138" s="33"/>
      <c r="Q138" s="32"/>
      <c r="R138" s="32"/>
      <c r="S138" s="32"/>
      <c r="T138" s="32"/>
      <c r="U138" s="33"/>
      <c r="V138" s="34"/>
      <c r="W138" s="34"/>
      <c r="X138" s="32"/>
      <c r="Y138" s="32"/>
    </row>
    <row r="139" ht="15.75" customHeight="1">
      <c r="A139" s="14"/>
      <c r="B139" s="14"/>
      <c r="C139" s="14"/>
      <c r="D139" s="15"/>
      <c r="E139" s="15"/>
      <c r="F139" s="12"/>
      <c r="G139" s="12"/>
      <c r="H139" s="12"/>
      <c r="I139" s="12"/>
      <c r="J139" s="12"/>
      <c r="K139" s="12"/>
      <c r="L139" s="32"/>
      <c r="M139" s="32"/>
      <c r="P139" s="33"/>
      <c r="Q139" s="32"/>
      <c r="R139" s="32"/>
      <c r="S139" s="32"/>
      <c r="T139" s="32"/>
      <c r="U139" s="33"/>
      <c r="V139" s="34"/>
      <c r="W139" s="34"/>
      <c r="X139" s="32"/>
      <c r="Y139" s="32"/>
    </row>
    <row r="140" ht="15.75" customHeight="1">
      <c r="A140" s="14"/>
      <c r="B140" s="14"/>
      <c r="C140" s="14"/>
      <c r="D140" s="15"/>
      <c r="E140" s="15"/>
      <c r="F140" s="12"/>
      <c r="G140" s="12"/>
      <c r="H140" s="12"/>
      <c r="I140" s="12"/>
      <c r="J140" s="12"/>
      <c r="K140" s="12"/>
      <c r="L140" s="32"/>
      <c r="M140" s="32"/>
      <c r="P140" s="33"/>
      <c r="Q140" s="32"/>
      <c r="R140" s="32"/>
      <c r="S140" s="32"/>
      <c r="T140" s="32"/>
      <c r="U140" s="33"/>
      <c r="V140" s="34"/>
      <c r="W140" s="34"/>
      <c r="X140" s="32"/>
      <c r="Y140" s="32"/>
    </row>
    <row r="141" ht="15.75" customHeight="1">
      <c r="A141" s="14"/>
      <c r="B141" s="14"/>
      <c r="C141" s="14"/>
      <c r="D141" s="15"/>
      <c r="E141" s="15"/>
      <c r="F141" s="12"/>
      <c r="G141" s="12"/>
      <c r="H141" s="12"/>
      <c r="I141" s="12"/>
      <c r="J141" s="12"/>
      <c r="K141" s="12"/>
      <c r="L141" s="32"/>
      <c r="M141" s="32"/>
      <c r="P141" s="33"/>
      <c r="Q141" s="32"/>
      <c r="R141" s="32"/>
      <c r="S141" s="32"/>
      <c r="T141" s="32"/>
      <c r="U141" s="33"/>
      <c r="V141" s="34"/>
      <c r="W141" s="34"/>
      <c r="X141" s="32"/>
      <c r="Y141" s="32"/>
    </row>
    <row r="142" ht="15.75" customHeight="1">
      <c r="A142" s="14"/>
      <c r="B142" s="14"/>
      <c r="C142" s="14"/>
      <c r="D142" s="15"/>
      <c r="E142" s="15"/>
      <c r="F142" s="12"/>
      <c r="G142" s="12"/>
      <c r="H142" s="12"/>
      <c r="I142" s="12"/>
      <c r="J142" s="12"/>
      <c r="K142" s="12"/>
      <c r="L142" s="32"/>
      <c r="M142" s="32"/>
      <c r="P142" s="33"/>
      <c r="Q142" s="32"/>
      <c r="R142" s="32"/>
      <c r="S142" s="32"/>
      <c r="T142" s="32"/>
      <c r="U142" s="33"/>
      <c r="V142" s="34"/>
      <c r="W142" s="34"/>
      <c r="X142" s="32"/>
      <c r="Y142" s="32"/>
    </row>
    <row r="143" ht="15.75" customHeight="1">
      <c r="A143" s="14"/>
      <c r="B143" s="14"/>
      <c r="C143" s="14"/>
      <c r="D143" s="15"/>
      <c r="E143" s="15"/>
      <c r="F143" s="12"/>
      <c r="G143" s="12"/>
      <c r="H143" s="12"/>
      <c r="I143" s="12"/>
      <c r="J143" s="12"/>
      <c r="K143" s="12"/>
      <c r="L143" s="32"/>
      <c r="M143" s="32"/>
      <c r="P143" s="33"/>
      <c r="Q143" s="32"/>
      <c r="R143" s="32"/>
      <c r="S143" s="32"/>
      <c r="T143" s="32"/>
      <c r="U143" s="33"/>
      <c r="V143" s="34"/>
      <c r="W143" s="34"/>
      <c r="X143" s="32"/>
      <c r="Y143" s="32"/>
    </row>
    <row r="144" ht="15.75" customHeight="1">
      <c r="A144" s="14"/>
      <c r="B144" s="14"/>
      <c r="C144" s="14"/>
      <c r="D144" s="15"/>
      <c r="E144" s="15"/>
      <c r="F144" s="12"/>
      <c r="G144" s="12"/>
      <c r="H144" s="12"/>
      <c r="I144" s="12"/>
      <c r="J144" s="12"/>
      <c r="K144" s="12"/>
      <c r="L144" s="32"/>
      <c r="M144" s="32"/>
      <c r="P144" s="33"/>
      <c r="Q144" s="32"/>
      <c r="R144" s="32"/>
      <c r="S144" s="32"/>
      <c r="T144" s="32"/>
      <c r="U144" s="33"/>
      <c r="V144" s="34"/>
      <c r="W144" s="34"/>
      <c r="X144" s="32"/>
      <c r="Y144" s="32"/>
    </row>
    <row r="145" ht="15.75" customHeight="1">
      <c r="A145" s="14"/>
      <c r="B145" s="14"/>
      <c r="C145" s="14"/>
      <c r="D145" s="15"/>
      <c r="E145" s="15"/>
      <c r="F145" s="12"/>
      <c r="G145" s="12"/>
      <c r="H145" s="12"/>
      <c r="I145" s="12"/>
      <c r="J145" s="12"/>
      <c r="K145" s="12"/>
      <c r="L145" s="32"/>
      <c r="M145" s="32"/>
      <c r="P145" s="33"/>
      <c r="Q145" s="32"/>
      <c r="R145" s="32"/>
      <c r="S145" s="32"/>
      <c r="T145" s="32"/>
      <c r="U145" s="33"/>
      <c r="V145" s="34"/>
      <c r="W145" s="34"/>
      <c r="X145" s="32"/>
      <c r="Y145" s="32"/>
    </row>
    <row r="146" ht="15.75" customHeight="1">
      <c r="A146" s="14"/>
      <c r="B146" s="14"/>
      <c r="C146" s="14"/>
      <c r="D146" s="15"/>
      <c r="E146" s="15"/>
      <c r="F146" s="12"/>
      <c r="G146" s="12"/>
      <c r="H146" s="12"/>
      <c r="I146" s="12"/>
      <c r="J146" s="12"/>
      <c r="K146" s="12"/>
      <c r="L146" s="32"/>
      <c r="M146" s="32"/>
      <c r="P146" s="33"/>
      <c r="Q146" s="32"/>
      <c r="R146" s="32"/>
      <c r="S146" s="32"/>
      <c r="T146" s="32"/>
      <c r="U146" s="33"/>
      <c r="V146" s="34"/>
      <c r="W146" s="34"/>
      <c r="X146" s="32"/>
      <c r="Y146" s="32"/>
    </row>
    <row r="147" ht="15.75" customHeight="1">
      <c r="A147" s="14"/>
      <c r="B147" s="14"/>
      <c r="C147" s="14"/>
      <c r="D147" s="15"/>
      <c r="E147" s="15"/>
      <c r="F147" s="12"/>
      <c r="G147" s="12"/>
      <c r="H147" s="12"/>
      <c r="I147" s="12"/>
      <c r="J147" s="12"/>
      <c r="K147" s="12"/>
      <c r="L147" s="32"/>
      <c r="M147" s="32"/>
      <c r="P147" s="33"/>
      <c r="Q147" s="32"/>
      <c r="R147" s="32"/>
      <c r="S147" s="32"/>
      <c r="T147" s="32"/>
      <c r="U147" s="33"/>
      <c r="V147" s="34"/>
      <c r="W147" s="34"/>
      <c r="X147" s="32"/>
      <c r="Y147" s="32"/>
    </row>
    <row r="148" ht="15.75" customHeight="1">
      <c r="A148" s="14"/>
      <c r="B148" s="14"/>
      <c r="C148" s="14"/>
      <c r="D148" s="15"/>
      <c r="E148" s="15"/>
      <c r="F148" s="12"/>
      <c r="G148" s="12"/>
      <c r="H148" s="12"/>
      <c r="I148" s="12"/>
      <c r="J148" s="12"/>
      <c r="K148" s="12"/>
      <c r="L148" s="32"/>
      <c r="M148" s="32"/>
      <c r="P148" s="33"/>
      <c r="Q148" s="32"/>
      <c r="R148" s="32"/>
      <c r="S148" s="32"/>
      <c r="T148" s="32"/>
      <c r="U148" s="33"/>
      <c r="V148" s="34"/>
      <c r="W148" s="34"/>
      <c r="X148" s="32"/>
      <c r="Y148" s="32"/>
    </row>
    <row r="149" ht="15.75" customHeight="1">
      <c r="A149" s="14"/>
      <c r="B149" s="14"/>
      <c r="C149" s="14"/>
      <c r="D149" s="15"/>
      <c r="E149" s="15"/>
      <c r="F149" s="12"/>
      <c r="G149" s="12"/>
      <c r="H149" s="12"/>
      <c r="I149" s="12"/>
      <c r="J149" s="12"/>
      <c r="K149" s="12"/>
      <c r="L149" s="32"/>
      <c r="M149" s="32"/>
      <c r="P149" s="33"/>
      <c r="Q149" s="32"/>
      <c r="R149" s="32"/>
      <c r="S149" s="32"/>
      <c r="T149" s="32"/>
      <c r="U149" s="33"/>
      <c r="V149" s="34"/>
      <c r="W149" s="34"/>
      <c r="X149" s="32"/>
      <c r="Y149" s="32"/>
    </row>
    <row r="150" ht="15.75" customHeight="1">
      <c r="A150" s="14"/>
      <c r="B150" s="14"/>
      <c r="C150" s="14"/>
      <c r="D150" s="15"/>
      <c r="E150" s="15"/>
      <c r="F150" s="12"/>
      <c r="G150" s="12"/>
      <c r="H150" s="12"/>
      <c r="I150" s="12"/>
      <c r="J150" s="12"/>
      <c r="K150" s="12"/>
      <c r="L150" s="32"/>
      <c r="M150" s="32"/>
      <c r="P150" s="33"/>
      <c r="Q150" s="32"/>
      <c r="R150" s="32"/>
      <c r="S150" s="32"/>
      <c r="T150" s="32"/>
      <c r="U150" s="33"/>
      <c r="V150" s="34"/>
      <c r="W150" s="34"/>
      <c r="X150" s="32"/>
      <c r="Y150" s="32"/>
    </row>
    <row r="151" ht="15.75" customHeight="1">
      <c r="A151" s="14"/>
      <c r="B151" s="14"/>
      <c r="C151" s="14"/>
      <c r="D151" s="15"/>
      <c r="E151" s="15"/>
      <c r="F151" s="12"/>
      <c r="G151" s="12"/>
      <c r="H151" s="12"/>
      <c r="I151" s="12"/>
      <c r="J151" s="12"/>
      <c r="K151" s="12"/>
      <c r="L151" s="32"/>
      <c r="M151" s="32"/>
      <c r="P151" s="33"/>
      <c r="Q151" s="32"/>
      <c r="R151" s="32"/>
      <c r="S151" s="32"/>
      <c r="T151" s="32"/>
      <c r="U151" s="33"/>
      <c r="V151" s="34"/>
      <c r="W151" s="34"/>
      <c r="X151" s="32"/>
      <c r="Y151" s="32"/>
    </row>
    <row r="152" ht="15.75" customHeight="1">
      <c r="A152" s="14"/>
      <c r="B152" s="14"/>
      <c r="C152" s="14"/>
      <c r="D152" s="15"/>
      <c r="E152" s="15"/>
      <c r="F152" s="12"/>
      <c r="G152" s="12"/>
      <c r="H152" s="12"/>
      <c r="I152" s="12"/>
      <c r="J152" s="12"/>
      <c r="K152" s="12"/>
      <c r="L152" s="32"/>
      <c r="M152" s="32"/>
      <c r="P152" s="33"/>
      <c r="Q152" s="32"/>
      <c r="R152" s="32"/>
      <c r="S152" s="32"/>
      <c r="T152" s="32"/>
      <c r="U152" s="33"/>
      <c r="V152" s="34"/>
      <c r="W152" s="34"/>
      <c r="X152" s="32"/>
      <c r="Y152" s="32"/>
    </row>
    <row r="153" ht="15.75" customHeight="1">
      <c r="A153" s="14"/>
      <c r="B153" s="14"/>
      <c r="C153" s="14"/>
      <c r="D153" s="15"/>
      <c r="E153" s="15"/>
      <c r="F153" s="12"/>
      <c r="G153" s="12"/>
      <c r="H153" s="12"/>
      <c r="I153" s="12"/>
      <c r="J153" s="12"/>
      <c r="K153" s="12"/>
      <c r="L153" s="32"/>
      <c r="M153" s="32"/>
      <c r="P153" s="33"/>
      <c r="Q153" s="32"/>
      <c r="R153" s="32"/>
      <c r="S153" s="32"/>
      <c r="T153" s="32"/>
      <c r="U153" s="33"/>
      <c r="V153" s="34"/>
      <c r="W153" s="34"/>
      <c r="X153" s="32"/>
      <c r="Y153" s="32"/>
    </row>
    <row r="154" ht="15.75" customHeight="1">
      <c r="A154" s="14"/>
      <c r="B154" s="14"/>
      <c r="C154" s="14"/>
      <c r="D154" s="15"/>
      <c r="E154" s="15"/>
      <c r="F154" s="12"/>
      <c r="G154" s="12"/>
      <c r="H154" s="12"/>
      <c r="I154" s="12"/>
      <c r="J154" s="12"/>
      <c r="K154" s="12"/>
      <c r="L154" s="32"/>
      <c r="M154" s="32"/>
      <c r="P154" s="33"/>
      <c r="Q154" s="32"/>
      <c r="R154" s="32"/>
      <c r="S154" s="32"/>
      <c r="T154" s="32"/>
      <c r="U154" s="33"/>
      <c r="V154" s="34"/>
      <c r="W154" s="34"/>
      <c r="X154" s="32"/>
      <c r="Y154" s="32"/>
    </row>
    <row r="155" ht="15.75" customHeight="1">
      <c r="A155" s="14"/>
      <c r="B155" s="14"/>
      <c r="C155" s="14"/>
      <c r="D155" s="15"/>
      <c r="E155" s="15"/>
      <c r="F155" s="12"/>
      <c r="G155" s="12"/>
      <c r="H155" s="12"/>
      <c r="I155" s="12"/>
      <c r="J155" s="12"/>
      <c r="K155" s="12"/>
      <c r="L155" s="32"/>
      <c r="M155" s="32"/>
      <c r="P155" s="33"/>
      <c r="Q155" s="32"/>
      <c r="R155" s="32"/>
      <c r="S155" s="32"/>
      <c r="T155" s="32"/>
      <c r="U155" s="33"/>
      <c r="V155" s="34"/>
      <c r="W155" s="34"/>
      <c r="X155" s="32"/>
      <c r="Y155" s="32"/>
    </row>
    <row r="156" ht="15.75" customHeight="1">
      <c r="A156" s="14"/>
      <c r="B156" s="14"/>
      <c r="C156" s="14"/>
      <c r="D156" s="15"/>
      <c r="E156" s="15"/>
      <c r="F156" s="12"/>
      <c r="G156" s="12"/>
      <c r="H156" s="12"/>
      <c r="I156" s="12"/>
      <c r="J156" s="12"/>
      <c r="K156" s="12"/>
      <c r="L156" s="32"/>
      <c r="M156" s="32"/>
      <c r="P156" s="33"/>
      <c r="Q156" s="32"/>
      <c r="R156" s="32"/>
      <c r="S156" s="32"/>
      <c r="T156" s="32"/>
      <c r="U156" s="33"/>
      <c r="V156" s="34"/>
      <c r="W156" s="34"/>
      <c r="X156" s="32"/>
      <c r="Y156" s="32"/>
    </row>
    <row r="157" ht="15.75" customHeight="1">
      <c r="A157" s="14"/>
      <c r="B157" s="14"/>
      <c r="C157" s="14"/>
      <c r="D157" s="15"/>
      <c r="E157" s="15"/>
      <c r="F157" s="12"/>
      <c r="G157" s="12"/>
      <c r="H157" s="12"/>
      <c r="I157" s="12"/>
      <c r="J157" s="12"/>
      <c r="K157" s="12"/>
      <c r="L157" s="32"/>
      <c r="M157" s="32"/>
      <c r="P157" s="33"/>
      <c r="Q157" s="32"/>
      <c r="R157" s="32"/>
      <c r="S157" s="32"/>
      <c r="T157" s="32"/>
      <c r="U157" s="33"/>
      <c r="V157" s="34"/>
      <c r="W157" s="34"/>
      <c r="X157" s="32"/>
      <c r="Y157" s="32"/>
    </row>
    <row r="158" ht="15.75" customHeight="1">
      <c r="A158" s="14"/>
      <c r="B158" s="14"/>
      <c r="C158" s="14"/>
      <c r="D158" s="15"/>
      <c r="E158" s="15"/>
      <c r="F158" s="12"/>
      <c r="G158" s="12"/>
      <c r="H158" s="12"/>
      <c r="I158" s="12"/>
      <c r="J158" s="12"/>
      <c r="K158" s="12"/>
      <c r="L158" s="32"/>
      <c r="M158" s="32"/>
      <c r="P158" s="33"/>
      <c r="Q158" s="32"/>
      <c r="R158" s="32"/>
      <c r="S158" s="32"/>
      <c r="T158" s="32"/>
      <c r="U158" s="33"/>
      <c r="V158" s="34"/>
      <c r="W158" s="34"/>
      <c r="X158" s="32"/>
      <c r="Y158" s="32"/>
    </row>
    <row r="159" ht="15.75" customHeight="1">
      <c r="F159" s="12"/>
      <c r="G159" s="12"/>
      <c r="H159" s="12"/>
      <c r="I159" s="12"/>
      <c r="J159" s="12"/>
      <c r="K159" s="12"/>
      <c r="L159" s="32"/>
      <c r="M159" s="32"/>
      <c r="P159" s="33"/>
      <c r="Q159" s="32"/>
      <c r="R159" s="32"/>
      <c r="S159" s="32"/>
      <c r="T159" s="32"/>
      <c r="U159" s="33"/>
      <c r="V159" s="34"/>
      <c r="W159" s="34"/>
      <c r="X159" s="32"/>
      <c r="Y159" s="32"/>
    </row>
    <row r="160" ht="15.75" customHeight="1">
      <c r="F160" s="12"/>
      <c r="G160" s="12"/>
      <c r="H160" s="12"/>
      <c r="I160" s="12"/>
      <c r="J160" s="12"/>
      <c r="K160" s="12"/>
      <c r="L160" s="32"/>
      <c r="M160" s="32"/>
      <c r="P160" s="33"/>
      <c r="Q160" s="32"/>
      <c r="R160" s="32"/>
      <c r="S160" s="32"/>
      <c r="T160" s="32"/>
      <c r="U160" s="33"/>
      <c r="V160" s="34"/>
      <c r="W160" s="34"/>
      <c r="X160" s="32"/>
      <c r="Y160" s="32"/>
    </row>
    <row r="161" ht="15.75" customHeight="1">
      <c r="F161" s="12"/>
      <c r="G161" s="12"/>
      <c r="H161" s="12"/>
      <c r="I161" s="12"/>
      <c r="J161" s="12"/>
      <c r="K161" s="12"/>
      <c r="L161" s="32"/>
      <c r="M161" s="32"/>
      <c r="P161" s="33"/>
      <c r="Q161" s="32"/>
      <c r="R161" s="32"/>
      <c r="S161" s="32"/>
      <c r="T161" s="32"/>
      <c r="U161" s="33"/>
      <c r="V161" s="34"/>
      <c r="W161" s="34"/>
      <c r="X161" s="32"/>
      <c r="Y161" s="32"/>
    </row>
    <row r="162" ht="15.75" customHeight="1">
      <c r="F162" s="12"/>
      <c r="G162" s="12"/>
      <c r="H162" s="12"/>
      <c r="I162" s="12"/>
      <c r="J162" s="12"/>
      <c r="K162" s="12"/>
      <c r="L162" s="32"/>
      <c r="M162" s="32"/>
      <c r="P162" s="33"/>
      <c r="Q162" s="32"/>
      <c r="R162" s="32"/>
      <c r="S162" s="32"/>
      <c r="T162" s="32"/>
      <c r="U162" s="33"/>
      <c r="V162" s="34"/>
      <c r="W162" s="34"/>
      <c r="X162" s="32"/>
      <c r="Y162" s="32"/>
    </row>
    <row r="163" ht="15.75" customHeight="1">
      <c r="F163" s="12"/>
      <c r="G163" s="12"/>
      <c r="H163" s="12"/>
      <c r="I163" s="12"/>
      <c r="J163" s="12"/>
      <c r="K163" s="12"/>
      <c r="L163" s="32"/>
      <c r="M163" s="32"/>
      <c r="P163" s="33"/>
      <c r="Q163" s="32"/>
      <c r="R163" s="32"/>
      <c r="S163" s="32"/>
      <c r="T163" s="32"/>
      <c r="U163" s="33"/>
      <c r="V163" s="34"/>
      <c r="W163" s="34"/>
      <c r="X163" s="32"/>
      <c r="Y163" s="32"/>
    </row>
    <row r="164" ht="15.75" customHeight="1">
      <c r="F164" s="12"/>
      <c r="G164" s="12"/>
      <c r="H164" s="12"/>
      <c r="I164" s="12"/>
      <c r="J164" s="12"/>
      <c r="K164" s="12"/>
      <c r="L164" s="32"/>
      <c r="M164" s="32"/>
      <c r="P164" s="33"/>
      <c r="Q164" s="32"/>
      <c r="R164" s="32"/>
      <c r="S164" s="32"/>
      <c r="T164" s="32"/>
      <c r="U164" s="33"/>
      <c r="V164" s="34"/>
      <c r="W164" s="34"/>
      <c r="X164" s="32"/>
      <c r="Y164" s="32"/>
    </row>
    <row r="165" ht="15.75" customHeight="1">
      <c r="F165" s="12"/>
      <c r="G165" s="12"/>
      <c r="H165" s="12"/>
      <c r="I165" s="12"/>
      <c r="J165" s="12"/>
      <c r="K165" s="12"/>
      <c r="L165" s="32"/>
      <c r="M165" s="32"/>
      <c r="P165" s="33"/>
      <c r="Q165" s="32"/>
      <c r="R165" s="32"/>
      <c r="S165" s="32"/>
      <c r="T165" s="32"/>
      <c r="U165" s="33"/>
      <c r="V165" s="34"/>
      <c r="W165" s="34"/>
      <c r="X165" s="32"/>
      <c r="Y165" s="32"/>
    </row>
    <row r="166" ht="15.75" customHeight="1">
      <c r="F166" s="12"/>
      <c r="G166" s="12"/>
      <c r="H166" s="12"/>
      <c r="I166" s="12"/>
      <c r="J166" s="12"/>
      <c r="K166" s="12"/>
      <c r="L166" s="32"/>
      <c r="M166" s="32"/>
      <c r="P166" s="33"/>
      <c r="Q166" s="32"/>
      <c r="R166" s="32"/>
      <c r="S166" s="32"/>
      <c r="T166" s="32"/>
      <c r="U166" s="33"/>
      <c r="V166" s="34"/>
      <c r="W166" s="34"/>
      <c r="X166" s="32"/>
      <c r="Y166" s="32"/>
    </row>
    <row r="167" ht="15.75" customHeight="1">
      <c r="F167" s="12"/>
      <c r="G167" s="12"/>
      <c r="H167" s="12"/>
      <c r="I167" s="12"/>
      <c r="J167" s="12"/>
      <c r="K167" s="12"/>
      <c r="L167" s="32"/>
      <c r="M167" s="32"/>
      <c r="P167" s="33"/>
      <c r="Q167" s="32"/>
      <c r="R167" s="32"/>
      <c r="S167" s="32"/>
      <c r="T167" s="32"/>
      <c r="U167" s="33"/>
      <c r="V167" s="34"/>
      <c r="W167" s="34"/>
      <c r="X167" s="32"/>
      <c r="Y167" s="32"/>
    </row>
    <row r="168" ht="15.75" customHeight="1">
      <c r="F168" s="12"/>
      <c r="G168" s="12"/>
      <c r="H168" s="12"/>
      <c r="I168" s="12"/>
      <c r="J168" s="12"/>
      <c r="K168" s="12"/>
      <c r="L168" s="32"/>
      <c r="M168" s="32"/>
      <c r="P168" s="33"/>
      <c r="Q168" s="32"/>
      <c r="R168" s="32"/>
      <c r="S168" s="32"/>
      <c r="T168" s="32"/>
      <c r="U168" s="33"/>
      <c r="V168" s="34"/>
      <c r="W168" s="34"/>
      <c r="X168" s="32"/>
      <c r="Y168" s="32"/>
    </row>
    <row r="169" ht="15.75" customHeight="1">
      <c r="F169" s="12"/>
      <c r="G169" s="12"/>
      <c r="H169" s="12"/>
      <c r="I169" s="12"/>
      <c r="J169" s="12"/>
      <c r="K169" s="12"/>
      <c r="L169" s="32"/>
      <c r="M169" s="32"/>
      <c r="P169" s="33"/>
      <c r="Q169" s="32"/>
      <c r="R169" s="32"/>
      <c r="S169" s="32"/>
      <c r="T169" s="32"/>
      <c r="U169" s="33"/>
      <c r="V169" s="34"/>
      <c r="W169" s="34"/>
      <c r="X169" s="32"/>
      <c r="Y169" s="32"/>
    </row>
    <row r="170" ht="15.75" customHeight="1">
      <c r="F170" s="12"/>
      <c r="G170" s="12"/>
      <c r="H170" s="12"/>
      <c r="I170" s="12"/>
      <c r="J170" s="12"/>
      <c r="K170" s="12"/>
      <c r="L170" s="32"/>
      <c r="M170" s="32"/>
      <c r="P170" s="33"/>
      <c r="Q170" s="32"/>
      <c r="R170" s="32"/>
      <c r="S170" s="32"/>
      <c r="T170" s="32"/>
      <c r="U170" s="33"/>
      <c r="V170" s="34"/>
      <c r="W170" s="34"/>
      <c r="X170" s="32"/>
      <c r="Y170" s="32"/>
    </row>
    <row r="171" ht="15.75" customHeight="1">
      <c r="F171" s="12"/>
      <c r="G171" s="12"/>
      <c r="H171" s="12"/>
      <c r="I171" s="12"/>
      <c r="J171" s="12"/>
      <c r="K171" s="12"/>
      <c r="L171" s="32"/>
      <c r="M171" s="32"/>
      <c r="P171" s="33"/>
      <c r="Q171" s="32"/>
      <c r="R171" s="32"/>
      <c r="S171" s="32"/>
      <c r="T171" s="32"/>
      <c r="U171" s="33"/>
      <c r="V171" s="34"/>
      <c r="W171" s="34"/>
      <c r="X171" s="32"/>
      <c r="Y171" s="32"/>
    </row>
    <row r="172" ht="15.75" customHeight="1">
      <c r="F172" s="12"/>
      <c r="G172" s="12"/>
      <c r="H172" s="12"/>
      <c r="I172" s="12"/>
      <c r="J172" s="12"/>
      <c r="K172" s="12"/>
      <c r="L172" s="32"/>
      <c r="M172" s="32"/>
      <c r="P172" s="33"/>
      <c r="Q172" s="32"/>
      <c r="R172" s="32"/>
      <c r="S172" s="32"/>
      <c r="T172" s="32"/>
      <c r="U172" s="33"/>
      <c r="V172" s="34"/>
      <c r="W172" s="34"/>
      <c r="X172" s="32"/>
      <c r="Y172" s="32"/>
    </row>
    <row r="173" ht="15.75" customHeight="1">
      <c r="F173" s="12"/>
      <c r="G173" s="12"/>
      <c r="H173" s="12"/>
      <c r="I173" s="12"/>
      <c r="J173" s="12"/>
      <c r="K173" s="12"/>
      <c r="L173" s="32"/>
      <c r="M173" s="32"/>
      <c r="P173" s="33"/>
      <c r="Q173" s="32"/>
      <c r="R173" s="32"/>
      <c r="S173" s="32"/>
      <c r="T173" s="32"/>
      <c r="U173" s="33"/>
      <c r="V173" s="34"/>
      <c r="W173" s="34"/>
      <c r="X173" s="32"/>
      <c r="Y173" s="32"/>
    </row>
    <row r="174" ht="15.75" customHeight="1">
      <c r="F174" s="12"/>
      <c r="G174" s="12"/>
      <c r="H174" s="12"/>
      <c r="I174" s="12"/>
      <c r="J174" s="12"/>
      <c r="K174" s="12"/>
      <c r="L174" s="32"/>
      <c r="M174" s="32"/>
      <c r="P174" s="33"/>
      <c r="Q174" s="32"/>
      <c r="R174" s="32"/>
      <c r="S174" s="32"/>
      <c r="T174" s="32"/>
      <c r="U174" s="33"/>
      <c r="V174" s="34"/>
      <c r="W174" s="34"/>
      <c r="X174" s="32"/>
      <c r="Y174" s="32"/>
    </row>
    <row r="175" ht="15.75" customHeight="1">
      <c r="F175" s="12"/>
      <c r="G175" s="12"/>
      <c r="H175" s="12"/>
      <c r="I175" s="12"/>
      <c r="J175" s="12"/>
      <c r="K175" s="12"/>
      <c r="L175" s="32"/>
      <c r="M175" s="32"/>
      <c r="P175" s="33"/>
      <c r="Q175" s="32"/>
      <c r="R175" s="32"/>
      <c r="S175" s="32"/>
      <c r="T175" s="32"/>
      <c r="U175" s="33"/>
      <c r="V175" s="34"/>
      <c r="W175" s="34"/>
      <c r="X175" s="32"/>
      <c r="Y175" s="32"/>
    </row>
    <row r="176" ht="15.75" customHeight="1">
      <c r="F176" s="12"/>
      <c r="G176" s="12"/>
      <c r="H176" s="12"/>
      <c r="I176" s="12"/>
      <c r="J176" s="12"/>
      <c r="K176" s="12"/>
      <c r="L176" s="32"/>
      <c r="M176" s="32"/>
      <c r="P176" s="33"/>
      <c r="Q176" s="32"/>
      <c r="R176" s="32"/>
      <c r="S176" s="32"/>
      <c r="T176" s="32"/>
      <c r="U176" s="33"/>
      <c r="V176" s="34"/>
      <c r="W176" s="34"/>
      <c r="X176" s="32"/>
      <c r="Y176" s="32"/>
    </row>
    <row r="177" ht="15.75" customHeight="1">
      <c r="F177" s="12"/>
      <c r="G177" s="12"/>
      <c r="H177" s="12"/>
      <c r="I177" s="12"/>
      <c r="J177" s="12"/>
      <c r="K177" s="12"/>
      <c r="L177" s="32"/>
      <c r="M177" s="32"/>
      <c r="P177" s="33"/>
      <c r="Q177" s="32"/>
      <c r="R177" s="32"/>
      <c r="S177" s="32"/>
      <c r="T177" s="32"/>
      <c r="U177" s="33"/>
      <c r="V177" s="34"/>
      <c r="W177" s="34"/>
      <c r="X177" s="32"/>
      <c r="Y177" s="32"/>
    </row>
    <row r="178" ht="15.75" customHeight="1">
      <c r="F178" s="12"/>
      <c r="G178" s="12"/>
      <c r="H178" s="12"/>
      <c r="I178" s="12"/>
      <c r="J178" s="12"/>
      <c r="K178" s="12"/>
      <c r="L178" s="32"/>
      <c r="M178" s="32"/>
      <c r="P178" s="33"/>
      <c r="Q178" s="32"/>
      <c r="R178" s="32"/>
      <c r="S178" s="32"/>
      <c r="T178" s="32"/>
      <c r="U178" s="33"/>
      <c r="V178" s="34"/>
      <c r="W178" s="34"/>
      <c r="X178" s="32"/>
      <c r="Y178" s="32"/>
    </row>
    <row r="179" ht="15.75" customHeight="1">
      <c r="F179" s="12"/>
      <c r="G179" s="12"/>
      <c r="H179" s="12"/>
      <c r="I179" s="12"/>
      <c r="J179" s="12"/>
      <c r="K179" s="12"/>
      <c r="L179" s="32"/>
      <c r="M179" s="32"/>
      <c r="P179" s="33"/>
      <c r="Q179" s="32"/>
      <c r="R179" s="32"/>
      <c r="S179" s="32"/>
      <c r="T179" s="32"/>
      <c r="U179" s="33"/>
      <c r="V179" s="34"/>
      <c r="W179" s="34"/>
      <c r="X179" s="32"/>
      <c r="Y179" s="32"/>
    </row>
    <row r="180" ht="15.75" customHeight="1">
      <c r="F180" s="12"/>
      <c r="G180" s="12"/>
      <c r="H180" s="12"/>
      <c r="I180" s="12"/>
      <c r="J180" s="12"/>
      <c r="K180" s="12"/>
      <c r="L180" s="32"/>
      <c r="M180" s="32"/>
      <c r="P180" s="33"/>
      <c r="Q180" s="32"/>
      <c r="R180" s="32"/>
      <c r="S180" s="32"/>
      <c r="T180" s="32"/>
      <c r="U180" s="33"/>
      <c r="V180" s="34"/>
      <c r="W180" s="34"/>
      <c r="X180" s="32"/>
      <c r="Y180" s="32"/>
    </row>
    <row r="181" ht="15.75" customHeight="1">
      <c r="F181" s="12"/>
      <c r="G181" s="12"/>
      <c r="H181" s="12"/>
      <c r="I181" s="12"/>
      <c r="J181" s="12"/>
      <c r="K181" s="12"/>
      <c r="L181" s="32"/>
      <c r="M181" s="32"/>
      <c r="P181" s="33"/>
      <c r="Q181" s="32"/>
      <c r="R181" s="32"/>
      <c r="S181" s="32"/>
      <c r="T181" s="32"/>
      <c r="U181" s="33"/>
      <c r="V181" s="34"/>
      <c r="W181" s="34"/>
      <c r="X181" s="32"/>
      <c r="Y181" s="32"/>
    </row>
    <row r="182" ht="15.75" customHeight="1">
      <c r="F182" s="12"/>
      <c r="G182" s="12"/>
      <c r="H182" s="12"/>
      <c r="I182" s="12"/>
      <c r="J182" s="12"/>
      <c r="K182" s="12"/>
      <c r="L182" s="32"/>
      <c r="M182" s="32"/>
      <c r="P182" s="33"/>
      <c r="Q182" s="32"/>
      <c r="R182" s="32"/>
      <c r="S182" s="32"/>
      <c r="T182" s="32"/>
      <c r="U182" s="33"/>
      <c r="V182" s="34"/>
      <c r="W182" s="34"/>
      <c r="X182" s="32"/>
      <c r="Y182" s="32"/>
    </row>
    <row r="183" ht="15.75" customHeight="1">
      <c r="F183" s="12"/>
      <c r="G183" s="12"/>
      <c r="H183" s="12"/>
      <c r="I183" s="12"/>
      <c r="J183" s="12"/>
      <c r="K183" s="12"/>
      <c r="L183" s="32"/>
      <c r="M183" s="32"/>
      <c r="P183" s="33"/>
      <c r="Q183" s="32"/>
      <c r="R183" s="32"/>
      <c r="S183" s="32"/>
      <c r="T183" s="32"/>
      <c r="U183" s="33"/>
      <c r="V183" s="34"/>
      <c r="W183" s="34"/>
      <c r="X183" s="32"/>
      <c r="Y183" s="32"/>
    </row>
    <row r="184" ht="15.75" customHeight="1">
      <c r="F184" s="12"/>
      <c r="G184" s="12"/>
      <c r="H184" s="12"/>
      <c r="I184" s="12"/>
      <c r="J184" s="12"/>
      <c r="K184" s="12"/>
      <c r="L184" s="32"/>
      <c r="M184" s="32"/>
      <c r="P184" s="33"/>
      <c r="Q184" s="32"/>
      <c r="R184" s="32"/>
      <c r="S184" s="32"/>
      <c r="T184" s="32"/>
      <c r="U184" s="33"/>
      <c r="V184" s="34"/>
      <c r="W184" s="34"/>
      <c r="X184" s="32"/>
      <c r="Y184" s="32"/>
    </row>
    <row r="185" ht="15.75" customHeight="1">
      <c r="F185" s="12"/>
      <c r="G185" s="12"/>
      <c r="H185" s="12"/>
      <c r="I185" s="12"/>
      <c r="J185" s="12"/>
      <c r="K185" s="12"/>
      <c r="L185" s="32"/>
      <c r="M185" s="32"/>
      <c r="P185" s="33"/>
      <c r="Q185" s="32"/>
      <c r="R185" s="32"/>
      <c r="S185" s="32"/>
      <c r="T185" s="32"/>
      <c r="U185" s="33"/>
      <c r="V185" s="34"/>
      <c r="W185" s="34"/>
      <c r="X185" s="32"/>
      <c r="Y185" s="32"/>
    </row>
    <row r="186" ht="15.75" customHeight="1">
      <c r="F186" s="12"/>
      <c r="G186" s="12"/>
      <c r="H186" s="12"/>
      <c r="I186" s="12"/>
      <c r="J186" s="12"/>
      <c r="K186" s="12"/>
      <c r="L186" s="32"/>
      <c r="M186" s="32"/>
      <c r="P186" s="33"/>
      <c r="Q186" s="32"/>
      <c r="R186" s="32"/>
      <c r="S186" s="32"/>
      <c r="T186" s="32"/>
      <c r="U186" s="33"/>
      <c r="V186" s="34"/>
      <c r="W186" s="34"/>
      <c r="X186" s="32"/>
      <c r="Y186" s="32"/>
    </row>
    <row r="187" ht="15.75" customHeight="1">
      <c r="F187" s="12"/>
      <c r="G187" s="12"/>
      <c r="H187" s="12"/>
      <c r="I187" s="12"/>
      <c r="J187" s="12"/>
      <c r="K187" s="12"/>
      <c r="L187" s="32"/>
      <c r="M187" s="32"/>
      <c r="P187" s="33"/>
      <c r="Q187" s="32"/>
      <c r="R187" s="32"/>
      <c r="S187" s="32"/>
      <c r="T187" s="32"/>
      <c r="U187" s="33"/>
      <c r="V187" s="34"/>
      <c r="W187" s="34"/>
      <c r="X187" s="32"/>
      <c r="Y187" s="32"/>
    </row>
    <row r="188" ht="15.75" customHeight="1">
      <c r="F188" s="12"/>
      <c r="G188" s="12"/>
      <c r="H188" s="12"/>
      <c r="I188" s="12"/>
      <c r="J188" s="12"/>
      <c r="K188" s="12"/>
      <c r="L188" s="32"/>
      <c r="M188" s="32"/>
      <c r="P188" s="33"/>
      <c r="Q188" s="32"/>
      <c r="R188" s="32"/>
      <c r="S188" s="32"/>
      <c r="T188" s="32"/>
      <c r="U188" s="33"/>
      <c r="V188" s="34"/>
      <c r="W188" s="34"/>
      <c r="X188" s="32"/>
      <c r="Y188" s="32"/>
    </row>
    <row r="189" ht="15.75" customHeight="1">
      <c r="F189" s="12"/>
      <c r="G189" s="12"/>
      <c r="H189" s="12"/>
      <c r="I189" s="12"/>
      <c r="J189" s="12"/>
      <c r="K189" s="12"/>
      <c r="L189" s="32"/>
      <c r="M189" s="32"/>
      <c r="P189" s="33"/>
      <c r="Q189" s="32"/>
      <c r="R189" s="32"/>
      <c r="S189" s="32"/>
      <c r="T189" s="32"/>
      <c r="U189" s="33"/>
      <c r="V189" s="34"/>
      <c r="W189" s="34"/>
      <c r="X189" s="32"/>
      <c r="Y189" s="32"/>
    </row>
    <row r="190" ht="15.75" customHeight="1">
      <c r="F190" s="12"/>
      <c r="G190" s="12"/>
      <c r="H190" s="12"/>
      <c r="I190" s="12"/>
      <c r="J190" s="12"/>
      <c r="K190" s="12"/>
      <c r="L190" s="32"/>
      <c r="M190" s="32"/>
      <c r="P190" s="33"/>
      <c r="Q190" s="32"/>
      <c r="R190" s="32"/>
      <c r="S190" s="32"/>
      <c r="T190" s="32"/>
      <c r="U190" s="33"/>
      <c r="V190" s="34"/>
      <c r="W190" s="34"/>
      <c r="X190" s="32"/>
      <c r="Y190" s="32"/>
    </row>
    <row r="191" ht="15.75" customHeight="1">
      <c r="F191" s="12"/>
      <c r="G191" s="12"/>
      <c r="H191" s="12"/>
      <c r="I191" s="12"/>
      <c r="J191" s="12"/>
      <c r="K191" s="12"/>
      <c r="L191" s="32"/>
      <c r="M191" s="32"/>
      <c r="P191" s="33"/>
      <c r="Q191" s="32"/>
      <c r="R191" s="32"/>
      <c r="S191" s="32"/>
      <c r="T191" s="32"/>
      <c r="U191" s="33"/>
      <c r="V191" s="34"/>
      <c r="W191" s="34"/>
      <c r="X191" s="32"/>
      <c r="Y191" s="32"/>
    </row>
    <row r="192" ht="15.75" customHeight="1">
      <c r="F192" s="12"/>
      <c r="G192" s="12"/>
      <c r="H192" s="12"/>
      <c r="I192" s="12"/>
      <c r="J192" s="12"/>
      <c r="K192" s="12"/>
      <c r="L192" s="32"/>
      <c r="M192" s="32"/>
      <c r="P192" s="33"/>
      <c r="Q192" s="32"/>
      <c r="R192" s="32"/>
      <c r="S192" s="32"/>
      <c r="T192" s="32"/>
      <c r="U192" s="33"/>
      <c r="V192" s="34"/>
      <c r="W192" s="34"/>
      <c r="X192" s="32"/>
      <c r="Y192" s="32"/>
    </row>
    <row r="193" ht="15.75" customHeight="1">
      <c r="F193" s="12"/>
      <c r="G193" s="12"/>
      <c r="H193" s="12"/>
      <c r="I193" s="12"/>
      <c r="J193" s="12"/>
      <c r="K193" s="12"/>
      <c r="L193" s="32"/>
      <c r="M193" s="32"/>
      <c r="P193" s="33"/>
      <c r="Q193" s="32"/>
      <c r="R193" s="32"/>
      <c r="S193" s="32"/>
      <c r="T193" s="32"/>
      <c r="U193" s="33"/>
      <c r="V193" s="34"/>
      <c r="W193" s="34"/>
      <c r="X193" s="32"/>
      <c r="Y193" s="32"/>
    </row>
    <row r="194" ht="15.75" customHeight="1">
      <c r="F194" s="12"/>
      <c r="G194" s="12"/>
      <c r="H194" s="12"/>
      <c r="I194" s="12"/>
      <c r="J194" s="12"/>
      <c r="K194" s="12"/>
      <c r="L194" s="32"/>
      <c r="M194" s="32"/>
      <c r="P194" s="33"/>
      <c r="Q194" s="32"/>
      <c r="R194" s="32"/>
      <c r="S194" s="32"/>
      <c r="T194" s="32"/>
      <c r="U194" s="33"/>
      <c r="V194" s="34"/>
      <c r="W194" s="34"/>
      <c r="X194" s="32"/>
      <c r="Y194" s="32"/>
    </row>
    <row r="195" ht="15.75" customHeight="1">
      <c r="F195" s="12"/>
      <c r="G195" s="12"/>
      <c r="H195" s="12"/>
      <c r="I195" s="12"/>
      <c r="J195" s="12"/>
      <c r="K195" s="12"/>
      <c r="L195" s="32"/>
      <c r="M195" s="32"/>
      <c r="P195" s="33"/>
      <c r="Q195" s="32"/>
      <c r="R195" s="32"/>
      <c r="S195" s="32"/>
      <c r="T195" s="32"/>
      <c r="U195" s="33"/>
      <c r="V195" s="34"/>
      <c r="W195" s="34"/>
      <c r="X195" s="32"/>
      <c r="Y195" s="32"/>
    </row>
    <row r="196" ht="15.75" customHeight="1">
      <c r="F196" s="12"/>
      <c r="G196" s="12"/>
      <c r="H196" s="12"/>
      <c r="I196" s="12"/>
      <c r="J196" s="12"/>
      <c r="K196" s="12"/>
      <c r="L196" s="32"/>
      <c r="M196" s="32"/>
      <c r="P196" s="33"/>
      <c r="Q196" s="32"/>
      <c r="R196" s="32"/>
      <c r="S196" s="32"/>
      <c r="T196" s="32"/>
      <c r="U196" s="33"/>
      <c r="V196" s="34"/>
      <c r="W196" s="34"/>
      <c r="X196" s="32"/>
      <c r="Y196" s="32"/>
    </row>
    <row r="197" ht="15.75" customHeight="1">
      <c r="F197" s="12"/>
      <c r="G197" s="12"/>
      <c r="H197" s="12"/>
      <c r="I197" s="12"/>
      <c r="J197" s="12"/>
      <c r="K197" s="12"/>
      <c r="L197" s="32"/>
      <c r="M197" s="32"/>
      <c r="P197" s="33"/>
      <c r="Q197" s="32"/>
      <c r="R197" s="32"/>
      <c r="S197" s="32"/>
      <c r="T197" s="32"/>
      <c r="U197" s="33"/>
      <c r="V197" s="34"/>
      <c r="W197" s="34"/>
      <c r="X197" s="32"/>
      <c r="Y197" s="32"/>
    </row>
    <row r="198" ht="15.75" customHeight="1">
      <c r="F198" s="12"/>
      <c r="G198" s="12"/>
      <c r="H198" s="12"/>
      <c r="I198" s="12"/>
      <c r="J198" s="12"/>
      <c r="K198" s="12"/>
      <c r="L198" s="32"/>
      <c r="M198" s="32"/>
      <c r="P198" s="33"/>
      <c r="Q198" s="32"/>
      <c r="R198" s="32"/>
      <c r="S198" s="32"/>
      <c r="T198" s="32"/>
      <c r="U198" s="33"/>
      <c r="V198" s="34"/>
      <c r="W198" s="34"/>
      <c r="X198" s="32"/>
      <c r="Y198" s="32"/>
    </row>
    <row r="199" ht="15.75" customHeight="1">
      <c r="F199" s="12"/>
      <c r="G199" s="12"/>
      <c r="H199" s="12"/>
      <c r="I199" s="12"/>
      <c r="J199" s="12"/>
      <c r="K199" s="12"/>
      <c r="L199" s="32"/>
      <c r="M199" s="32"/>
      <c r="P199" s="33"/>
      <c r="Q199" s="32"/>
      <c r="R199" s="32"/>
      <c r="S199" s="32"/>
      <c r="T199" s="32"/>
      <c r="U199" s="33"/>
      <c r="V199" s="34"/>
      <c r="W199" s="34"/>
      <c r="X199" s="32"/>
      <c r="Y199" s="32"/>
    </row>
    <row r="200" ht="15.75" customHeight="1">
      <c r="F200" s="12"/>
      <c r="G200" s="12"/>
      <c r="H200" s="12"/>
      <c r="I200" s="12"/>
      <c r="J200" s="12"/>
      <c r="K200" s="12"/>
      <c r="L200" s="32"/>
      <c r="M200" s="32"/>
      <c r="P200" s="33"/>
      <c r="Q200" s="32"/>
      <c r="R200" s="32"/>
      <c r="S200" s="32"/>
      <c r="T200" s="32"/>
      <c r="U200" s="33"/>
      <c r="V200" s="34"/>
      <c r="W200" s="34"/>
      <c r="X200" s="32"/>
      <c r="Y200" s="32"/>
    </row>
    <row r="201" ht="15.75" customHeight="1">
      <c r="F201" s="12"/>
      <c r="G201" s="12"/>
      <c r="H201" s="12"/>
      <c r="I201" s="12"/>
      <c r="J201" s="12"/>
      <c r="K201" s="12"/>
      <c r="L201" s="32"/>
      <c r="M201" s="32"/>
      <c r="P201" s="33"/>
      <c r="Q201" s="32"/>
      <c r="R201" s="32"/>
      <c r="S201" s="32"/>
      <c r="T201" s="32"/>
      <c r="U201" s="33"/>
      <c r="V201" s="34"/>
      <c r="W201" s="34"/>
      <c r="X201" s="32"/>
      <c r="Y201" s="32"/>
    </row>
    <row r="202" ht="15.75" customHeight="1">
      <c r="F202" s="12"/>
      <c r="G202" s="12"/>
      <c r="H202" s="12"/>
      <c r="I202" s="12"/>
      <c r="J202" s="12"/>
      <c r="K202" s="12"/>
      <c r="L202" s="32"/>
      <c r="M202" s="32"/>
      <c r="P202" s="33"/>
      <c r="Q202" s="32"/>
      <c r="R202" s="32"/>
      <c r="S202" s="32"/>
      <c r="T202" s="32"/>
      <c r="U202" s="33"/>
      <c r="V202" s="34"/>
      <c r="W202" s="34"/>
      <c r="X202" s="32"/>
      <c r="Y202" s="32"/>
    </row>
    <row r="203" ht="15.75" customHeight="1">
      <c r="F203" s="12"/>
      <c r="G203" s="12"/>
      <c r="H203" s="12"/>
      <c r="I203" s="12"/>
      <c r="J203" s="12"/>
      <c r="K203" s="12"/>
      <c r="L203" s="32"/>
      <c r="M203" s="32"/>
      <c r="P203" s="33"/>
      <c r="Q203" s="32"/>
      <c r="R203" s="32"/>
      <c r="S203" s="32"/>
      <c r="T203" s="32"/>
      <c r="U203" s="33"/>
      <c r="V203" s="34"/>
      <c r="W203" s="34"/>
      <c r="X203" s="32"/>
      <c r="Y203" s="32"/>
    </row>
    <row r="204" ht="15.75" customHeight="1">
      <c r="F204" s="12"/>
      <c r="G204" s="12"/>
      <c r="H204" s="12"/>
      <c r="I204" s="12"/>
      <c r="J204" s="12"/>
      <c r="K204" s="12"/>
      <c r="L204" s="32"/>
      <c r="M204" s="32"/>
      <c r="P204" s="33"/>
      <c r="Q204" s="32"/>
      <c r="R204" s="32"/>
      <c r="S204" s="32"/>
      <c r="T204" s="32"/>
      <c r="U204" s="33"/>
      <c r="V204" s="34"/>
      <c r="W204" s="34"/>
      <c r="X204" s="32"/>
      <c r="Y204" s="32"/>
    </row>
    <row r="205" ht="15.75" customHeight="1">
      <c r="F205" s="12"/>
      <c r="G205" s="12"/>
      <c r="H205" s="12"/>
      <c r="I205" s="12"/>
      <c r="J205" s="12"/>
      <c r="K205" s="12"/>
      <c r="L205" s="32"/>
      <c r="M205" s="32"/>
      <c r="P205" s="33"/>
      <c r="Q205" s="32"/>
      <c r="R205" s="32"/>
      <c r="S205" s="32"/>
      <c r="T205" s="32"/>
      <c r="U205" s="33"/>
      <c r="V205" s="34"/>
      <c r="W205" s="34"/>
      <c r="X205" s="32"/>
      <c r="Y205" s="32"/>
    </row>
    <row r="206" ht="15.75" customHeight="1">
      <c r="F206" s="12"/>
      <c r="G206" s="12"/>
      <c r="H206" s="12"/>
      <c r="I206" s="12"/>
      <c r="J206" s="12"/>
      <c r="K206" s="12"/>
      <c r="L206" s="32"/>
      <c r="M206" s="32"/>
      <c r="P206" s="33"/>
      <c r="Q206" s="32"/>
      <c r="R206" s="32"/>
      <c r="S206" s="32"/>
      <c r="T206" s="32"/>
      <c r="U206" s="33"/>
      <c r="V206" s="34"/>
      <c r="W206" s="34"/>
      <c r="X206" s="32"/>
      <c r="Y206" s="32"/>
    </row>
    <row r="207" ht="15.75" customHeight="1">
      <c r="F207" s="12"/>
      <c r="G207" s="12"/>
      <c r="H207" s="12"/>
      <c r="I207" s="12"/>
      <c r="J207" s="12"/>
      <c r="K207" s="12"/>
      <c r="L207" s="32"/>
      <c r="M207" s="32"/>
      <c r="P207" s="33"/>
      <c r="Q207" s="32"/>
      <c r="R207" s="32"/>
      <c r="S207" s="32"/>
      <c r="T207" s="32"/>
      <c r="U207" s="33"/>
      <c r="V207" s="34"/>
      <c r="W207" s="34"/>
      <c r="X207" s="32"/>
      <c r="Y207" s="32"/>
    </row>
    <row r="208" ht="15.75" customHeight="1">
      <c r="F208" s="12"/>
      <c r="G208" s="12"/>
      <c r="H208" s="12"/>
      <c r="I208" s="12"/>
      <c r="J208" s="12"/>
      <c r="K208" s="12"/>
      <c r="L208" s="32"/>
      <c r="M208" s="32"/>
      <c r="P208" s="33"/>
      <c r="Q208" s="32"/>
      <c r="R208" s="32"/>
      <c r="S208" s="32"/>
      <c r="T208" s="32"/>
      <c r="U208" s="33"/>
      <c r="V208" s="34"/>
      <c r="W208" s="34"/>
      <c r="X208" s="32"/>
      <c r="Y208" s="32"/>
    </row>
    <row r="209" ht="15.75" customHeight="1">
      <c r="F209" s="12"/>
      <c r="G209" s="12"/>
      <c r="H209" s="12"/>
      <c r="I209" s="12"/>
      <c r="J209" s="12"/>
      <c r="K209" s="12"/>
      <c r="L209" s="32"/>
      <c r="M209" s="32"/>
      <c r="P209" s="33"/>
      <c r="Q209" s="32"/>
      <c r="R209" s="32"/>
      <c r="S209" s="32"/>
      <c r="T209" s="32"/>
      <c r="U209" s="33"/>
      <c r="V209" s="34"/>
      <c r="W209" s="34"/>
      <c r="X209" s="32"/>
      <c r="Y209" s="32"/>
    </row>
    <row r="210" ht="15.75" customHeight="1">
      <c r="F210" s="12"/>
      <c r="G210" s="12"/>
      <c r="H210" s="12"/>
      <c r="I210" s="12"/>
      <c r="J210" s="12"/>
      <c r="K210" s="12"/>
      <c r="L210" s="32"/>
      <c r="M210" s="32"/>
      <c r="P210" s="33"/>
      <c r="Q210" s="32"/>
      <c r="R210" s="32"/>
      <c r="S210" s="32"/>
      <c r="T210" s="32"/>
      <c r="U210" s="33"/>
      <c r="V210" s="34"/>
      <c r="W210" s="34"/>
      <c r="X210" s="32"/>
      <c r="Y210" s="32"/>
    </row>
    <row r="211" ht="15.75" customHeight="1">
      <c r="F211" s="12"/>
      <c r="G211" s="12"/>
      <c r="H211" s="12"/>
      <c r="I211" s="12"/>
      <c r="J211" s="12"/>
      <c r="K211" s="12"/>
      <c r="L211" s="32"/>
      <c r="M211" s="32"/>
      <c r="P211" s="33"/>
      <c r="Q211" s="32"/>
      <c r="R211" s="32"/>
      <c r="S211" s="32"/>
      <c r="T211" s="32"/>
      <c r="U211" s="33"/>
      <c r="V211" s="34"/>
      <c r="W211" s="34"/>
      <c r="X211" s="32"/>
      <c r="Y211" s="32"/>
    </row>
    <row r="212" ht="15.75" customHeight="1">
      <c r="F212" s="12"/>
      <c r="G212" s="12"/>
      <c r="H212" s="12"/>
      <c r="I212" s="12"/>
      <c r="J212" s="12"/>
      <c r="K212" s="12"/>
      <c r="L212" s="32"/>
      <c r="M212" s="32"/>
      <c r="P212" s="33"/>
      <c r="Q212" s="32"/>
      <c r="R212" s="32"/>
      <c r="S212" s="32"/>
      <c r="T212" s="32"/>
      <c r="U212" s="33"/>
      <c r="V212" s="34"/>
      <c r="W212" s="34"/>
      <c r="X212" s="32"/>
      <c r="Y212" s="32"/>
    </row>
    <row r="213" ht="15.75" customHeight="1">
      <c r="F213" s="12"/>
      <c r="G213" s="12"/>
      <c r="H213" s="12"/>
      <c r="I213" s="12"/>
      <c r="J213" s="12"/>
      <c r="K213" s="12"/>
      <c r="L213" s="32"/>
      <c r="M213" s="32"/>
      <c r="P213" s="33"/>
      <c r="Q213" s="32"/>
      <c r="R213" s="32"/>
      <c r="S213" s="32"/>
      <c r="T213" s="32"/>
      <c r="U213" s="33"/>
      <c r="V213" s="34"/>
      <c r="W213" s="34"/>
      <c r="X213" s="32"/>
      <c r="Y213" s="32"/>
    </row>
    <row r="214" ht="15.75" customHeight="1">
      <c r="F214" s="12"/>
      <c r="G214" s="12"/>
      <c r="H214" s="12"/>
      <c r="I214" s="12"/>
      <c r="J214" s="12"/>
      <c r="K214" s="12"/>
      <c r="L214" s="32"/>
      <c r="M214" s="32"/>
      <c r="P214" s="33"/>
      <c r="Q214" s="32"/>
      <c r="R214" s="32"/>
      <c r="S214" s="32"/>
      <c r="T214" s="32"/>
      <c r="U214" s="33"/>
      <c r="V214" s="34"/>
      <c r="W214" s="34"/>
      <c r="X214" s="32"/>
      <c r="Y214" s="32"/>
    </row>
    <row r="215" ht="15.75" customHeight="1">
      <c r="F215" s="12"/>
      <c r="G215" s="12"/>
      <c r="H215" s="12"/>
      <c r="I215" s="12"/>
      <c r="J215" s="12"/>
      <c r="K215" s="12"/>
      <c r="L215" s="32"/>
      <c r="M215" s="32"/>
      <c r="P215" s="33"/>
      <c r="Q215" s="32"/>
      <c r="R215" s="32"/>
      <c r="S215" s="32"/>
      <c r="T215" s="32"/>
      <c r="U215" s="33"/>
      <c r="V215" s="34"/>
      <c r="W215" s="34"/>
      <c r="X215" s="32"/>
      <c r="Y215" s="32"/>
    </row>
    <row r="216" ht="15.75" customHeight="1">
      <c r="F216" s="12"/>
      <c r="G216" s="12"/>
      <c r="H216" s="12"/>
      <c r="I216" s="12"/>
      <c r="J216" s="12"/>
      <c r="K216" s="12"/>
      <c r="L216" s="32"/>
      <c r="M216" s="32"/>
      <c r="P216" s="33"/>
      <c r="Q216" s="32"/>
      <c r="R216" s="32"/>
      <c r="S216" s="32"/>
      <c r="T216" s="32"/>
      <c r="U216" s="33"/>
      <c r="V216" s="34"/>
      <c r="W216" s="34"/>
      <c r="X216" s="32"/>
      <c r="Y216" s="32"/>
    </row>
    <row r="217" ht="15.75" customHeight="1">
      <c r="F217" s="12"/>
      <c r="G217" s="12"/>
      <c r="H217" s="12"/>
      <c r="I217" s="12"/>
      <c r="J217" s="12"/>
      <c r="K217" s="12"/>
      <c r="L217" s="32"/>
      <c r="M217" s="32"/>
      <c r="P217" s="33"/>
      <c r="Q217" s="32"/>
      <c r="R217" s="32"/>
      <c r="S217" s="32"/>
      <c r="T217" s="32"/>
      <c r="U217" s="33"/>
      <c r="V217" s="34"/>
      <c r="W217" s="34"/>
      <c r="X217" s="32"/>
      <c r="Y217" s="32"/>
    </row>
    <row r="218" ht="15.75" customHeight="1">
      <c r="F218" s="12"/>
      <c r="G218" s="12"/>
      <c r="H218" s="12"/>
      <c r="I218" s="12"/>
      <c r="J218" s="12"/>
      <c r="K218" s="12"/>
      <c r="L218" s="32"/>
      <c r="M218" s="32"/>
      <c r="P218" s="33"/>
      <c r="Q218" s="32"/>
      <c r="R218" s="32"/>
      <c r="S218" s="32"/>
      <c r="T218" s="32"/>
      <c r="U218" s="33"/>
      <c r="V218" s="34"/>
      <c r="W218" s="34"/>
      <c r="X218" s="32"/>
      <c r="Y218" s="32"/>
    </row>
    <row r="219" ht="15.75" customHeight="1">
      <c r="F219" s="12"/>
      <c r="G219" s="12"/>
      <c r="H219" s="12"/>
      <c r="I219" s="12"/>
      <c r="J219" s="12"/>
      <c r="K219" s="12"/>
      <c r="L219" s="32"/>
      <c r="M219" s="32"/>
      <c r="P219" s="33"/>
      <c r="Q219" s="32"/>
      <c r="R219" s="32"/>
      <c r="S219" s="32"/>
      <c r="T219" s="32"/>
      <c r="U219" s="33"/>
      <c r="V219" s="34"/>
      <c r="W219" s="34"/>
      <c r="X219" s="32"/>
      <c r="Y219" s="32"/>
    </row>
    <row r="220" ht="15.75" customHeight="1">
      <c r="F220" s="12"/>
      <c r="G220" s="12"/>
      <c r="H220" s="12"/>
      <c r="I220" s="12"/>
      <c r="J220" s="12"/>
      <c r="K220" s="12"/>
      <c r="L220" s="32"/>
      <c r="M220" s="32"/>
      <c r="P220" s="33"/>
      <c r="Q220" s="32"/>
      <c r="R220" s="32"/>
      <c r="S220" s="32"/>
      <c r="T220" s="32"/>
      <c r="U220" s="33"/>
      <c r="V220" s="34"/>
      <c r="W220" s="34"/>
      <c r="X220" s="32"/>
      <c r="Y220" s="32"/>
    </row>
    <row r="221" ht="15.75" customHeight="1">
      <c r="F221" s="12"/>
      <c r="G221" s="12"/>
      <c r="H221" s="12"/>
      <c r="I221" s="12"/>
      <c r="J221" s="12"/>
      <c r="K221" s="12"/>
      <c r="L221" s="32"/>
      <c r="M221" s="32"/>
      <c r="P221" s="33"/>
      <c r="Q221" s="32"/>
      <c r="R221" s="32"/>
      <c r="S221" s="32"/>
      <c r="T221" s="32"/>
      <c r="U221" s="33"/>
      <c r="V221" s="34"/>
      <c r="W221" s="34"/>
      <c r="X221" s="32"/>
      <c r="Y221" s="32"/>
    </row>
    <row r="222" ht="15.75" customHeight="1">
      <c r="F222" s="12"/>
      <c r="G222" s="12"/>
      <c r="H222" s="12"/>
      <c r="I222" s="12"/>
      <c r="J222" s="12"/>
      <c r="K222" s="12"/>
      <c r="L222" s="32"/>
      <c r="M222" s="32"/>
      <c r="P222" s="33"/>
      <c r="Q222" s="32"/>
      <c r="R222" s="32"/>
      <c r="S222" s="32"/>
      <c r="T222" s="32"/>
      <c r="U222" s="33"/>
      <c r="V222" s="34"/>
      <c r="W222" s="34"/>
      <c r="X222" s="32"/>
      <c r="Y222" s="32"/>
    </row>
    <row r="223" ht="15.75" customHeight="1">
      <c r="F223" s="12"/>
      <c r="G223" s="12"/>
      <c r="H223" s="12"/>
      <c r="I223" s="12"/>
      <c r="J223" s="12"/>
      <c r="K223" s="12"/>
      <c r="L223" s="32"/>
      <c r="M223" s="32"/>
      <c r="P223" s="33"/>
      <c r="Q223" s="32"/>
      <c r="R223" s="32"/>
      <c r="S223" s="32"/>
      <c r="T223" s="32"/>
      <c r="U223" s="33"/>
      <c r="V223" s="34"/>
      <c r="W223" s="34"/>
      <c r="X223" s="32"/>
      <c r="Y223" s="32"/>
    </row>
    <row r="224" ht="15.75" customHeight="1">
      <c r="F224" s="12"/>
      <c r="G224" s="12"/>
      <c r="H224" s="12"/>
      <c r="I224" s="12"/>
      <c r="J224" s="12"/>
      <c r="K224" s="12"/>
      <c r="L224" s="32"/>
      <c r="M224" s="32"/>
      <c r="P224" s="33"/>
      <c r="Q224" s="32"/>
      <c r="R224" s="32"/>
      <c r="S224" s="32"/>
      <c r="T224" s="32"/>
      <c r="U224" s="33"/>
      <c r="V224" s="34"/>
      <c r="W224" s="34"/>
      <c r="X224" s="32"/>
      <c r="Y224" s="32"/>
    </row>
    <row r="225" ht="15.75" customHeight="1">
      <c r="F225" s="12"/>
      <c r="G225" s="12"/>
      <c r="H225" s="12"/>
      <c r="I225" s="12"/>
      <c r="J225" s="12"/>
      <c r="K225" s="12"/>
      <c r="L225" s="32"/>
      <c r="M225" s="32"/>
      <c r="P225" s="33"/>
      <c r="Q225" s="32"/>
      <c r="R225" s="32"/>
      <c r="S225" s="32"/>
      <c r="T225" s="32"/>
      <c r="U225" s="33"/>
      <c r="V225" s="34"/>
      <c r="W225" s="34"/>
      <c r="X225" s="32"/>
      <c r="Y225" s="32"/>
    </row>
    <row r="226" ht="15.75" customHeight="1">
      <c r="F226" s="12"/>
      <c r="G226" s="12"/>
      <c r="H226" s="12"/>
      <c r="I226" s="12"/>
      <c r="J226" s="12"/>
      <c r="K226" s="12"/>
      <c r="L226" s="32"/>
      <c r="M226" s="32"/>
      <c r="P226" s="33"/>
      <c r="Q226" s="32"/>
      <c r="R226" s="32"/>
      <c r="S226" s="32"/>
      <c r="T226" s="32"/>
      <c r="U226" s="33"/>
      <c r="V226" s="34"/>
      <c r="W226" s="34"/>
      <c r="X226" s="32"/>
      <c r="Y226" s="32"/>
    </row>
    <row r="227" ht="15.75" customHeight="1">
      <c r="F227" s="12"/>
      <c r="G227" s="12"/>
      <c r="H227" s="12"/>
      <c r="I227" s="12"/>
      <c r="J227" s="12"/>
      <c r="K227" s="12"/>
      <c r="L227" s="32"/>
      <c r="M227" s="32"/>
      <c r="P227" s="33"/>
      <c r="Q227" s="32"/>
      <c r="R227" s="32"/>
      <c r="S227" s="32"/>
      <c r="T227" s="32"/>
      <c r="U227" s="33"/>
      <c r="V227" s="34"/>
      <c r="W227" s="34"/>
      <c r="X227" s="32"/>
      <c r="Y227" s="32"/>
    </row>
    <row r="228" ht="15.75" customHeight="1">
      <c r="F228" s="12"/>
      <c r="G228" s="12"/>
      <c r="H228" s="12"/>
      <c r="I228" s="12"/>
      <c r="J228" s="12"/>
      <c r="K228" s="12"/>
      <c r="L228" s="32"/>
      <c r="M228" s="32"/>
      <c r="P228" s="33"/>
      <c r="Q228" s="32"/>
      <c r="R228" s="32"/>
      <c r="S228" s="32"/>
      <c r="T228" s="32"/>
      <c r="U228" s="33"/>
      <c r="V228" s="34"/>
      <c r="W228" s="34"/>
      <c r="X228" s="32"/>
      <c r="Y228" s="32"/>
    </row>
    <row r="229" ht="15.75" customHeight="1">
      <c r="F229" s="12"/>
      <c r="G229" s="12"/>
      <c r="H229" s="12"/>
      <c r="I229" s="12"/>
      <c r="J229" s="12"/>
      <c r="K229" s="12"/>
      <c r="L229" s="32"/>
      <c r="M229" s="32"/>
      <c r="P229" s="33"/>
      <c r="Q229" s="32"/>
      <c r="R229" s="32"/>
      <c r="S229" s="32"/>
      <c r="T229" s="32"/>
      <c r="U229" s="33"/>
      <c r="V229" s="34"/>
      <c r="W229" s="34"/>
      <c r="X229" s="32"/>
      <c r="Y229" s="32"/>
    </row>
    <row r="230" ht="15.75" customHeight="1">
      <c r="F230" s="12"/>
      <c r="G230" s="12"/>
      <c r="H230" s="12"/>
      <c r="I230" s="12"/>
      <c r="J230" s="12"/>
      <c r="K230" s="12"/>
      <c r="L230" s="32"/>
      <c r="M230" s="32"/>
      <c r="P230" s="33"/>
      <c r="Q230" s="32"/>
      <c r="R230" s="32"/>
      <c r="S230" s="32"/>
      <c r="T230" s="32"/>
      <c r="U230" s="33"/>
      <c r="V230" s="34"/>
      <c r="W230" s="34"/>
      <c r="X230" s="32"/>
      <c r="Y230" s="32"/>
    </row>
    <row r="231" ht="15.75" customHeight="1">
      <c r="F231" s="12"/>
      <c r="G231" s="12"/>
      <c r="H231" s="12"/>
      <c r="I231" s="12"/>
      <c r="J231" s="12"/>
      <c r="K231" s="12"/>
      <c r="L231" s="32"/>
      <c r="M231" s="32"/>
      <c r="P231" s="33"/>
      <c r="Q231" s="32"/>
      <c r="R231" s="32"/>
      <c r="S231" s="32"/>
      <c r="T231" s="32"/>
      <c r="U231" s="33"/>
      <c r="V231" s="34"/>
      <c r="W231" s="34"/>
      <c r="X231" s="32"/>
      <c r="Y231" s="32"/>
    </row>
    <row r="232" ht="15.75" customHeight="1">
      <c r="F232" s="12"/>
      <c r="G232" s="12"/>
      <c r="H232" s="12"/>
      <c r="I232" s="12"/>
      <c r="J232" s="12"/>
      <c r="K232" s="12"/>
      <c r="L232" s="32"/>
      <c r="M232" s="32"/>
      <c r="P232" s="33"/>
      <c r="Q232" s="32"/>
      <c r="R232" s="32"/>
      <c r="S232" s="32"/>
      <c r="T232" s="32"/>
      <c r="U232" s="33"/>
      <c r="V232" s="34"/>
      <c r="W232" s="34"/>
      <c r="X232" s="32"/>
      <c r="Y232" s="32"/>
    </row>
    <row r="233" ht="15.75" customHeight="1">
      <c r="F233" s="12"/>
      <c r="G233" s="12"/>
      <c r="H233" s="12"/>
      <c r="I233" s="12"/>
      <c r="J233" s="12"/>
      <c r="K233" s="12"/>
      <c r="L233" s="32"/>
      <c r="M233" s="32"/>
      <c r="P233" s="33"/>
      <c r="Q233" s="32"/>
      <c r="R233" s="32"/>
      <c r="S233" s="32"/>
      <c r="T233" s="32"/>
      <c r="U233" s="33"/>
      <c r="V233" s="34"/>
      <c r="W233" s="34"/>
      <c r="X233" s="32"/>
      <c r="Y233" s="32"/>
    </row>
    <row r="234" ht="15.75" customHeight="1">
      <c r="F234" s="12"/>
      <c r="G234" s="12"/>
      <c r="H234" s="12"/>
      <c r="I234" s="12"/>
      <c r="J234" s="12"/>
      <c r="K234" s="12"/>
      <c r="L234" s="32"/>
      <c r="M234" s="32"/>
      <c r="P234" s="33"/>
      <c r="Q234" s="32"/>
      <c r="R234" s="32"/>
      <c r="S234" s="32"/>
      <c r="T234" s="32"/>
      <c r="U234" s="33"/>
      <c r="V234" s="34"/>
      <c r="W234" s="34"/>
      <c r="X234" s="32"/>
      <c r="Y234" s="32"/>
    </row>
    <row r="235" ht="15.75" customHeight="1">
      <c r="F235" s="12"/>
      <c r="G235" s="12"/>
      <c r="H235" s="12"/>
      <c r="I235" s="12"/>
      <c r="J235" s="12"/>
      <c r="K235" s="12"/>
      <c r="L235" s="32"/>
      <c r="M235" s="32"/>
      <c r="P235" s="33"/>
      <c r="Q235" s="32"/>
      <c r="R235" s="32"/>
      <c r="S235" s="32"/>
      <c r="T235" s="32"/>
      <c r="U235" s="33"/>
      <c r="V235" s="34"/>
      <c r="W235" s="34"/>
      <c r="X235" s="32"/>
      <c r="Y235" s="32"/>
    </row>
    <row r="236" ht="15.75" customHeight="1">
      <c r="F236" s="12"/>
      <c r="G236" s="12"/>
      <c r="H236" s="12"/>
      <c r="I236" s="12"/>
      <c r="J236" s="12"/>
      <c r="K236" s="12"/>
      <c r="L236" s="32"/>
      <c r="M236" s="32"/>
      <c r="P236" s="33"/>
      <c r="Q236" s="32"/>
      <c r="R236" s="32"/>
      <c r="S236" s="32"/>
      <c r="T236" s="32"/>
      <c r="U236" s="33"/>
      <c r="V236" s="34"/>
      <c r="W236" s="34"/>
      <c r="X236" s="32"/>
      <c r="Y236" s="32"/>
    </row>
    <row r="237" ht="15.75" customHeight="1">
      <c r="F237" s="12"/>
      <c r="G237" s="12"/>
      <c r="H237" s="12"/>
      <c r="I237" s="12"/>
      <c r="J237" s="12"/>
      <c r="K237" s="12"/>
      <c r="L237" s="32"/>
      <c r="M237" s="32"/>
      <c r="P237" s="33"/>
      <c r="Q237" s="32"/>
      <c r="R237" s="32"/>
      <c r="S237" s="32"/>
      <c r="T237" s="32"/>
      <c r="U237" s="33"/>
      <c r="V237" s="34"/>
      <c r="W237" s="34"/>
      <c r="X237" s="32"/>
      <c r="Y237" s="32"/>
    </row>
    <row r="238" ht="15.75" customHeight="1">
      <c r="F238" s="12"/>
      <c r="G238" s="12"/>
      <c r="H238" s="12"/>
      <c r="I238" s="12"/>
      <c r="J238" s="12"/>
      <c r="K238" s="12"/>
      <c r="L238" s="32"/>
      <c r="M238" s="32"/>
      <c r="P238" s="33"/>
      <c r="Q238" s="32"/>
      <c r="R238" s="32"/>
      <c r="S238" s="32"/>
      <c r="T238" s="32"/>
      <c r="U238" s="33"/>
      <c r="V238" s="34"/>
      <c r="W238" s="34"/>
      <c r="X238" s="32"/>
      <c r="Y238" s="32"/>
    </row>
    <row r="239" ht="15.75" customHeight="1">
      <c r="F239" s="12"/>
      <c r="G239" s="12"/>
      <c r="H239" s="12"/>
      <c r="I239" s="12"/>
      <c r="J239" s="12"/>
      <c r="K239" s="12"/>
      <c r="L239" s="32"/>
      <c r="M239" s="32"/>
      <c r="P239" s="33"/>
      <c r="Q239" s="32"/>
      <c r="R239" s="32"/>
      <c r="S239" s="32"/>
      <c r="T239" s="32"/>
      <c r="U239" s="33"/>
      <c r="V239" s="34"/>
      <c r="W239" s="34"/>
      <c r="X239" s="32"/>
      <c r="Y239" s="32"/>
    </row>
    <row r="240" ht="15.75" customHeight="1">
      <c r="F240" s="12"/>
      <c r="G240" s="12"/>
      <c r="H240" s="12"/>
      <c r="I240" s="12"/>
      <c r="J240" s="12"/>
      <c r="K240" s="12"/>
      <c r="L240" s="32"/>
      <c r="M240" s="32"/>
      <c r="P240" s="33"/>
      <c r="Q240" s="32"/>
      <c r="R240" s="32"/>
      <c r="S240" s="32"/>
      <c r="T240" s="32"/>
      <c r="U240" s="33"/>
      <c r="V240" s="34"/>
      <c r="W240" s="34"/>
      <c r="X240" s="32"/>
      <c r="Y240" s="32"/>
    </row>
    <row r="241" ht="15.75" customHeight="1">
      <c r="F241" s="12"/>
      <c r="G241" s="12"/>
      <c r="H241" s="12"/>
      <c r="I241" s="12"/>
      <c r="J241" s="12"/>
      <c r="K241" s="12"/>
      <c r="L241" s="32"/>
      <c r="M241" s="32"/>
      <c r="P241" s="33"/>
      <c r="Q241" s="32"/>
      <c r="R241" s="32"/>
      <c r="S241" s="32"/>
      <c r="T241" s="32"/>
      <c r="U241" s="33"/>
      <c r="V241" s="34"/>
      <c r="W241" s="34"/>
      <c r="X241" s="32"/>
      <c r="Y241" s="32"/>
    </row>
    <row r="242" ht="15.75" customHeight="1">
      <c r="F242" s="12"/>
      <c r="G242" s="12"/>
      <c r="H242" s="12"/>
      <c r="I242" s="12"/>
      <c r="J242" s="12"/>
      <c r="K242" s="12"/>
      <c r="L242" s="32"/>
      <c r="M242" s="32"/>
      <c r="P242" s="33"/>
      <c r="Q242" s="32"/>
      <c r="R242" s="32"/>
      <c r="S242" s="32"/>
      <c r="T242" s="32"/>
      <c r="U242" s="33"/>
      <c r="V242" s="34"/>
      <c r="W242" s="34"/>
      <c r="X242" s="32"/>
      <c r="Y242" s="32"/>
    </row>
    <row r="243" ht="15.75" customHeight="1">
      <c r="F243" s="12"/>
      <c r="G243" s="12"/>
      <c r="H243" s="12"/>
      <c r="I243" s="12"/>
      <c r="J243" s="12"/>
      <c r="K243" s="12"/>
      <c r="L243" s="32"/>
      <c r="M243" s="32"/>
      <c r="P243" s="33"/>
      <c r="Q243" s="32"/>
      <c r="R243" s="32"/>
      <c r="S243" s="32"/>
      <c r="T243" s="32"/>
      <c r="U243" s="33"/>
      <c r="V243" s="34"/>
      <c r="W243" s="34"/>
      <c r="X243" s="32"/>
      <c r="Y243" s="32"/>
    </row>
    <row r="244" ht="15.75" customHeight="1">
      <c r="F244" s="12"/>
      <c r="G244" s="12"/>
      <c r="H244" s="12"/>
      <c r="I244" s="12"/>
      <c r="J244" s="12"/>
      <c r="K244" s="12"/>
      <c r="L244" s="32"/>
      <c r="M244" s="32"/>
      <c r="P244" s="33"/>
      <c r="Q244" s="32"/>
      <c r="R244" s="32"/>
      <c r="S244" s="32"/>
      <c r="T244" s="32"/>
      <c r="U244" s="33"/>
      <c r="V244" s="34"/>
      <c r="W244" s="34"/>
      <c r="X244" s="32"/>
      <c r="Y244" s="32"/>
    </row>
    <row r="245" ht="15.75" customHeight="1">
      <c r="F245" s="12"/>
      <c r="G245" s="12"/>
      <c r="H245" s="12"/>
      <c r="I245" s="12"/>
      <c r="J245" s="12"/>
      <c r="K245" s="12"/>
      <c r="L245" s="32"/>
      <c r="M245" s="32"/>
      <c r="P245" s="33"/>
      <c r="Q245" s="32"/>
      <c r="R245" s="32"/>
      <c r="S245" s="32"/>
      <c r="T245" s="32"/>
      <c r="U245" s="33"/>
      <c r="V245" s="34"/>
      <c r="W245" s="34"/>
      <c r="X245" s="32"/>
      <c r="Y245" s="32"/>
    </row>
    <row r="246" ht="15.75" customHeight="1">
      <c r="F246" s="12"/>
      <c r="G246" s="12"/>
      <c r="H246" s="12"/>
      <c r="I246" s="12"/>
      <c r="J246" s="12"/>
      <c r="K246" s="12"/>
      <c r="L246" s="32"/>
      <c r="M246" s="32"/>
      <c r="P246" s="33"/>
      <c r="Q246" s="32"/>
      <c r="R246" s="32"/>
      <c r="S246" s="32"/>
      <c r="T246" s="32"/>
      <c r="U246" s="33"/>
      <c r="V246" s="34"/>
      <c r="W246" s="34"/>
      <c r="X246" s="32"/>
      <c r="Y246" s="32"/>
    </row>
    <row r="247" ht="15.75" customHeight="1">
      <c r="F247" s="12"/>
      <c r="G247" s="12"/>
      <c r="H247" s="12"/>
      <c r="I247" s="12"/>
      <c r="J247" s="12"/>
      <c r="K247" s="12"/>
      <c r="L247" s="32"/>
      <c r="M247" s="32"/>
      <c r="P247" s="33"/>
      <c r="Q247" s="32"/>
      <c r="R247" s="32"/>
      <c r="S247" s="32"/>
      <c r="T247" s="32"/>
      <c r="U247" s="33"/>
      <c r="V247" s="34"/>
      <c r="W247" s="34"/>
      <c r="X247" s="32"/>
      <c r="Y247" s="32"/>
    </row>
    <row r="248" ht="15.75" customHeight="1">
      <c r="F248" s="12"/>
      <c r="G248" s="12"/>
      <c r="H248" s="12"/>
      <c r="I248" s="12"/>
      <c r="J248" s="12"/>
      <c r="K248" s="12"/>
      <c r="L248" s="32"/>
      <c r="M248" s="32"/>
      <c r="P248" s="33"/>
      <c r="Q248" s="32"/>
      <c r="R248" s="32"/>
      <c r="S248" s="32"/>
      <c r="T248" s="32"/>
      <c r="U248" s="33"/>
      <c r="V248" s="34"/>
      <c r="W248" s="34"/>
      <c r="X248" s="32"/>
      <c r="Y248" s="32"/>
    </row>
    <row r="249" ht="15.75" customHeight="1">
      <c r="F249" s="12"/>
      <c r="G249" s="12"/>
      <c r="H249" s="12"/>
      <c r="I249" s="12"/>
      <c r="J249" s="12"/>
      <c r="K249" s="12"/>
      <c r="L249" s="32"/>
      <c r="M249" s="32"/>
      <c r="P249" s="33"/>
      <c r="Q249" s="32"/>
      <c r="R249" s="32"/>
      <c r="S249" s="32"/>
      <c r="T249" s="32"/>
      <c r="U249" s="33"/>
      <c r="V249" s="34"/>
      <c r="W249" s="34"/>
      <c r="X249" s="32"/>
      <c r="Y249" s="32"/>
    </row>
    <row r="250" ht="15.75" customHeight="1">
      <c r="F250" s="12"/>
      <c r="G250" s="12"/>
      <c r="H250" s="12"/>
      <c r="I250" s="12"/>
      <c r="J250" s="12"/>
      <c r="K250" s="12"/>
      <c r="L250" s="32"/>
      <c r="M250" s="32"/>
      <c r="P250" s="33"/>
      <c r="Q250" s="32"/>
      <c r="R250" s="32"/>
      <c r="S250" s="32"/>
      <c r="T250" s="32"/>
      <c r="U250" s="33"/>
      <c r="V250" s="34"/>
      <c r="W250" s="34"/>
      <c r="X250" s="32"/>
      <c r="Y250" s="32"/>
    </row>
    <row r="251" ht="15.75" customHeight="1">
      <c r="F251" s="12"/>
      <c r="G251" s="12"/>
      <c r="H251" s="12"/>
      <c r="I251" s="12"/>
      <c r="J251" s="12"/>
      <c r="K251" s="12"/>
      <c r="L251" s="32"/>
      <c r="M251" s="32"/>
      <c r="P251" s="33"/>
      <c r="Q251" s="32"/>
      <c r="R251" s="32"/>
      <c r="S251" s="32"/>
      <c r="T251" s="32"/>
      <c r="U251" s="33"/>
      <c r="V251" s="34"/>
      <c r="W251" s="34"/>
      <c r="X251" s="32"/>
      <c r="Y251" s="32"/>
    </row>
    <row r="252" ht="15.75" customHeight="1">
      <c r="F252" s="12"/>
      <c r="G252" s="12"/>
      <c r="H252" s="12"/>
      <c r="I252" s="12"/>
      <c r="J252" s="12"/>
      <c r="K252" s="12"/>
      <c r="L252" s="32"/>
      <c r="M252" s="32"/>
      <c r="P252" s="33"/>
      <c r="Q252" s="32"/>
      <c r="R252" s="32"/>
      <c r="S252" s="32"/>
      <c r="T252" s="32"/>
      <c r="U252" s="33"/>
      <c r="V252" s="34"/>
      <c r="W252" s="34"/>
      <c r="X252" s="32"/>
      <c r="Y252" s="32"/>
    </row>
    <row r="253" ht="15.75" customHeight="1">
      <c r="F253" s="12"/>
      <c r="G253" s="12"/>
      <c r="H253" s="12"/>
      <c r="I253" s="12"/>
      <c r="J253" s="12"/>
      <c r="K253" s="12"/>
      <c r="L253" s="32"/>
      <c r="M253" s="32"/>
      <c r="P253" s="33"/>
      <c r="Q253" s="32"/>
      <c r="R253" s="32"/>
      <c r="S253" s="32"/>
      <c r="T253" s="32"/>
      <c r="U253" s="33"/>
      <c r="V253" s="34"/>
      <c r="W253" s="34"/>
      <c r="X253" s="32"/>
      <c r="Y253" s="32"/>
    </row>
    <row r="254" ht="15.75" customHeight="1">
      <c r="F254" s="12"/>
      <c r="G254" s="12"/>
      <c r="H254" s="12"/>
      <c r="I254" s="12"/>
      <c r="J254" s="12"/>
      <c r="K254" s="12"/>
      <c r="L254" s="32"/>
      <c r="M254" s="32"/>
      <c r="P254" s="33"/>
      <c r="Q254" s="32"/>
      <c r="R254" s="32"/>
      <c r="S254" s="32"/>
      <c r="T254" s="32"/>
      <c r="U254" s="33"/>
      <c r="V254" s="34"/>
      <c r="W254" s="34"/>
      <c r="X254" s="32"/>
      <c r="Y254" s="32"/>
    </row>
    <row r="255" ht="15.75" customHeight="1">
      <c r="F255" s="12"/>
      <c r="G255" s="12"/>
      <c r="H255" s="12"/>
      <c r="I255" s="12"/>
      <c r="J255" s="12"/>
      <c r="K255" s="12"/>
      <c r="L255" s="32"/>
      <c r="M255" s="32"/>
      <c r="P255" s="33"/>
      <c r="Q255" s="32"/>
      <c r="R255" s="32"/>
      <c r="S255" s="32"/>
      <c r="T255" s="32"/>
      <c r="U255" s="33"/>
      <c r="V255" s="34"/>
      <c r="W255" s="34"/>
      <c r="X255" s="32"/>
      <c r="Y255" s="32"/>
    </row>
    <row r="256" ht="15.75" customHeight="1">
      <c r="F256" s="12"/>
      <c r="G256" s="12"/>
      <c r="H256" s="12"/>
      <c r="I256" s="12"/>
      <c r="J256" s="12"/>
      <c r="K256" s="12"/>
      <c r="L256" s="32"/>
      <c r="M256" s="32"/>
      <c r="P256" s="33"/>
      <c r="Q256" s="32"/>
      <c r="R256" s="32"/>
      <c r="S256" s="32"/>
      <c r="T256" s="32"/>
      <c r="U256" s="33"/>
      <c r="V256" s="34"/>
      <c r="W256" s="34"/>
      <c r="X256" s="32"/>
      <c r="Y256" s="32"/>
    </row>
    <row r="257" ht="15.75" customHeight="1">
      <c r="F257" s="12"/>
      <c r="G257" s="12"/>
      <c r="H257" s="12"/>
      <c r="I257" s="12"/>
      <c r="J257" s="12"/>
      <c r="K257" s="12"/>
      <c r="L257" s="32"/>
      <c r="M257" s="32"/>
      <c r="P257" s="33"/>
      <c r="Q257" s="32"/>
      <c r="R257" s="32"/>
      <c r="S257" s="32"/>
      <c r="T257" s="32"/>
      <c r="U257" s="33"/>
      <c r="V257" s="34"/>
      <c r="W257" s="34"/>
      <c r="X257" s="32"/>
      <c r="Y257" s="32"/>
    </row>
    <row r="258" ht="15.75" customHeight="1">
      <c r="F258" s="12"/>
      <c r="G258" s="12"/>
      <c r="H258" s="12"/>
      <c r="I258" s="12"/>
      <c r="J258" s="12"/>
      <c r="K258" s="12"/>
      <c r="L258" s="32"/>
      <c r="M258" s="32"/>
      <c r="P258" s="33"/>
      <c r="Q258" s="32"/>
      <c r="R258" s="32"/>
      <c r="S258" s="32"/>
      <c r="T258" s="32"/>
      <c r="U258" s="33"/>
      <c r="V258" s="34"/>
      <c r="W258" s="34"/>
      <c r="X258" s="32"/>
      <c r="Y258" s="32"/>
    </row>
    <row r="259" ht="15.75" customHeight="1">
      <c r="F259" s="12"/>
      <c r="G259" s="12"/>
      <c r="H259" s="12"/>
      <c r="I259" s="12"/>
      <c r="J259" s="12"/>
      <c r="K259" s="12"/>
      <c r="L259" s="32"/>
      <c r="M259" s="32"/>
      <c r="P259" s="33"/>
      <c r="Q259" s="32"/>
      <c r="R259" s="32"/>
      <c r="S259" s="32"/>
      <c r="T259" s="32"/>
      <c r="U259" s="33"/>
      <c r="V259" s="34"/>
      <c r="W259" s="34"/>
      <c r="X259" s="32"/>
      <c r="Y259" s="32"/>
    </row>
    <row r="260" ht="15.75" customHeight="1">
      <c r="F260" s="12"/>
      <c r="G260" s="12"/>
      <c r="H260" s="12"/>
      <c r="I260" s="12"/>
      <c r="J260" s="12"/>
      <c r="K260" s="12"/>
      <c r="L260" s="32"/>
      <c r="M260" s="32"/>
      <c r="P260" s="33"/>
      <c r="Q260" s="32"/>
      <c r="R260" s="32"/>
      <c r="S260" s="32"/>
      <c r="T260" s="32"/>
      <c r="U260" s="33"/>
      <c r="V260" s="34"/>
      <c r="W260" s="34"/>
      <c r="X260" s="32"/>
      <c r="Y260" s="32"/>
    </row>
    <row r="261" ht="15.75" customHeight="1">
      <c r="F261" s="12"/>
      <c r="G261" s="12"/>
      <c r="H261" s="12"/>
      <c r="I261" s="12"/>
      <c r="J261" s="12"/>
      <c r="K261" s="12"/>
      <c r="L261" s="32"/>
      <c r="M261" s="32"/>
      <c r="P261" s="33"/>
      <c r="Q261" s="32"/>
      <c r="R261" s="32"/>
      <c r="S261" s="32"/>
      <c r="T261" s="32"/>
      <c r="U261" s="33"/>
      <c r="V261" s="34"/>
      <c r="W261" s="34"/>
      <c r="X261" s="32"/>
      <c r="Y261" s="32"/>
    </row>
    <row r="262" ht="15.75" customHeight="1">
      <c r="F262" s="12"/>
      <c r="G262" s="12"/>
      <c r="H262" s="12"/>
      <c r="I262" s="12"/>
      <c r="J262" s="12"/>
      <c r="K262" s="12"/>
      <c r="L262" s="32"/>
      <c r="M262" s="32"/>
      <c r="P262" s="33"/>
      <c r="Q262" s="32"/>
      <c r="R262" s="32"/>
      <c r="S262" s="32"/>
      <c r="T262" s="32"/>
      <c r="U262" s="33"/>
      <c r="V262" s="34"/>
      <c r="W262" s="34"/>
      <c r="X262" s="32"/>
      <c r="Y262" s="32"/>
    </row>
    <row r="263" ht="15.75" customHeight="1">
      <c r="F263" s="12"/>
      <c r="G263" s="12"/>
      <c r="H263" s="12"/>
      <c r="I263" s="12"/>
      <c r="J263" s="12"/>
      <c r="K263" s="12"/>
      <c r="L263" s="32"/>
      <c r="M263" s="32"/>
      <c r="P263" s="33"/>
      <c r="Q263" s="32"/>
      <c r="R263" s="32"/>
      <c r="S263" s="32"/>
      <c r="T263" s="32"/>
      <c r="U263" s="33"/>
      <c r="V263" s="34"/>
      <c r="W263" s="34"/>
      <c r="X263" s="32"/>
      <c r="Y263" s="32"/>
    </row>
    <row r="264" ht="15.75" customHeight="1">
      <c r="F264" s="12"/>
      <c r="G264" s="12"/>
      <c r="H264" s="12"/>
      <c r="I264" s="12"/>
      <c r="J264" s="12"/>
      <c r="K264" s="12"/>
      <c r="L264" s="32"/>
      <c r="M264" s="32"/>
      <c r="P264" s="33"/>
      <c r="Q264" s="32"/>
      <c r="R264" s="32"/>
      <c r="S264" s="32"/>
      <c r="T264" s="32"/>
      <c r="U264" s="33"/>
      <c r="V264" s="34"/>
      <c r="W264" s="34"/>
      <c r="X264" s="32"/>
      <c r="Y264" s="32"/>
    </row>
    <row r="265" ht="15.75" customHeight="1">
      <c r="F265" s="12"/>
      <c r="G265" s="12"/>
      <c r="H265" s="12"/>
      <c r="I265" s="12"/>
      <c r="J265" s="12"/>
      <c r="K265" s="12"/>
      <c r="L265" s="32"/>
      <c r="M265" s="32"/>
      <c r="P265" s="33"/>
      <c r="Q265" s="32"/>
      <c r="R265" s="32"/>
      <c r="S265" s="32"/>
      <c r="T265" s="32"/>
      <c r="U265" s="33"/>
      <c r="V265" s="34"/>
      <c r="W265" s="34"/>
      <c r="X265" s="32"/>
      <c r="Y265" s="32"/>
    </row>
    <row r="266" ht="15.75" customHeight="1">
      <c r="F266" s="12"/>
      <c r="G266" s="12"/>
      <c r="H266" s="12"/>
      <c r="I266" s="12"/>
      <c r="J266" s="12"/>
      <c r="K266" s="12"/>
      <c r="L266" s="32"/>
      <c r="M266" s="32"/>
      <c r="P266" s="33"/>
      <c r="Q266" s="32"/>
      <c r="R266" s="32"/>
      <c r="S266" s="32"/>
      <c r="T266" s="32"/>
      <c r="U266" s="33"/>
      <c r="V266" s="34"/>
      <c r="W266" s="34"/>
      <c r="X266" s="32"/>
      <c r="Y266" s="32"/>
    </row>
    <row r="267" ht="15.75" customHeight="1">
      <c r="F267" s="12"/>
      <c r="G267" s="12"/>
      <c r="H267" s="12"/>
      <c r="I267" s="12"/>
      <c r="J267" s="12"/>
      <c r="K267" s="12"/>
      <c r="L267" s="32"/>
      <c r="M267" s="32"/>
      <c r="P267" s="33"/>
      <c r="Q267" s="32"/>
      <c r="R267" s="32"/>
      <c r="S267" s="32"/>
      <c r="T267" s="32"/>
      <c r="U267" s="33"/>
      <c r="V267" s="34"/>
      <c r="W267" s="34"/>
      <c r="X267" s="32"/>
      <c r="Y267" s="32"/>
    </row>
    <row r="268" ht="15.75" customHeight="1">
      <c r="F268" s="12"/>
      <c r="G268" s="12"/>
      <c r="H268" s="12"/>
      <c r="I268" s="12"/>
      <c r="J268" s="12"/>
      <c r="K268" s="12"/>
      <c r="L268" s="32"/>
      <c r="M268" s="32"/>
      <c r="P268" s="33"/>
      <c r="Q268" s="32"/>
      <c r="R268" s="32"/>
      <c r="S268" s="32"/>
      <c r="T268" s="32"/>
      <c r="U268" s="33"/>
      <c r="V268" s="34"/>
      <c r="W268" s="34"/>
      <c r="X268" s="32"/>
      <c r="Y268" s="32"/>
    </row>
    <row r="269" ht="15.75" customHeight="1">
      <c r="F269" s="12"/>
      <c r="G269" s="12"/>
      <c r="H269" s="12"/>
      <c r="I269" s="12"/>
      <c r="J269" s="12"/>
      <c r="K269" s="12"/>
      <c r="L269" s="32"/>
      <c r="M269" s="32"/>
      <c r="P269" s="33"/>
      <c r="Q269" s="32"/>
      <c r="R269" s="32"/>
      <c r="S269" s="32"/>
      <c r="T269" s="32"/>
      <c r="U269" s="33"/>
      <c r="V269" s="34"/>
      <c r="W269" s="34"/>
      <c r="X269" s="32"/>
      <c r="Y269" s="32"/>
    </row>
    <row r="270" ht="15.75" customHeight="1">
      <c r="F270" s="12"/>
      <c r="G270" s="12"/>
      <c r="H270" s="12"/>
      <c r="I270" s="12"/>
      <c r="J270" s="12"/>
      <c r="K270" s="12"/>
      <c r="L270" s="32"/>
      <c r="M270" s="32"/>
      <c r="P270" s="33"/>
      <c r="Q270" s="32"/>
      <c r="R270" s="32"/>
      <c r="S270" s="32"/>
      <c r="T270" s="32"/>
      <c r="U270" s="33"/>
      <c r="V270" s="34"/>
      <c r="W270" s="34"/>
      <c r="X270" s="32"/>
      <c r="Y270" s="32"/>
    </row>
    <row r="271" ht="15.75" customHeight="1">
      <c r="F271" s="12"/>
      <c r="G271" s="12"/>
      <c r="H271" s="12"/>
      <c r="I271" s="12"/>
      <c r="J271" s="12"/>
      <c r="K271" s="12"/>
      <c r="L271" s="32"/>
      <c r="M271" s="32"/>
      <c r="P271" s="33"/>
      <c r="Q271" s="32"/>
      <c r="R271" s="32"/>
      <c r="S271" s="32"/>
      <c r="T271" s="32"/>
      <c r="U271" s="33"/>
      <c r="V271" s="34"/>
      <c r="W271" s="34"/>
      <c r="X271" s="32"/>
      <c r="Y271" s="32"/>
    </row>
    <row r="272" ht="15.75" customHeight="1">
      <c r="F272" s="12"/>
      <c r="G272" s="12"/>
      <c r="H272" s="12"/>
      <c r="I272" s="12"/>
      <c r="J272" s="12"/>
      <c r="K272" s="12"/>
      <c r="L272" s="32"/>
      <c r="M272" s="32"/>
      <c r="P272" s="33"/>
      <c r="Q272" s="32"/>
      <c r="R272" s="32"/>
      <c r="S272" s="32"/>
      <c r="T272" s="32"/>
      <c r="U272" s="33"/>
      <c r="V272" s="34"/>
      <c r="W272" s="34"/>
      <c r="X272" s="32"/>
      <c r="Y272" s="32"/>
    </row>
    <row r="273" ht="15.75" customHeight="1">
      <c r="F273" s="12"/>
      <c r="G273" s="12"/>
      <c r="H273" s="12"/>
      <c r="I273" s="12"/>
      <c r="J273" s="12"/>
      <c r="K273" s="12"/>
      <c r="L273" s="32"/>
      <c r="M273" s="32"/>
      <c r="P273" s="33"/>
      <c r="Q273" s="32"/>
      <c r="R273" s="32"/>
      <c r="S273" s="32"/>
      <c r="T273" s="32"/>
      <c r="U273" s="33"/>
      <c r="V273" s="34"/>
      <c r="W273" s="34"/>
      <c r="X273" s="32"/>
      <c r="Y273" s="32"/>
    </row>
    <row r="274" ht="15.75" customHeight="1">
      <c r="F274" s="12"/>
      <c r="G274" s="12"/>
      <c r="H274" s="12"/>
      <c r="I274" s="12"/>
      <c r="J274" s="12"/>
      <c r="K274" s="12"/>
      <c r="L274" s="32"/>
      <c r="M274" s="32"/>
      <c r="P274" s="33"/>
      <c r="Q274" s="32"/>
      <c r="R274" s="32"/>
      <c r="S274" s="32"/>
      <c r="T274" s="32"/>
      <c r="U274" s="33"/>
      <c r="V274" s="34"/>
      <c r="W274" s="34"/>
      <c r="X274" s="32"/>
      <c r="Y274" s="32"/>
    </row>
    <row r="275" ht="15.75" customHeight="1">
      <c r="F275" s="12"/>
      <c r="G275" s="12"/>
      <c r="H275" s="12"/>
      <c r="I275" s="12"/>
      <c r="J275" s="12"/>
      <c r="K275" s="12"/>
      <c r="L275" s="32"/>
      <c r="M275" s="32"/>
      <c r="P275" s="33"/>
      <c r="Q275" s="32"/>
      <c r="R275" s="32"/>
      <c r="S275" s="32"/>
      <c r="T275" s="32"/>
      <c r="U275" s="33"/>
      <c r="V275" s="34"/>
      <c r="W275" s="34"/>
      <c r="X275" s="32"/>
      <c r="Y275" s="32"/>
    </row>
    <row r="276" ht="15.75" customHeight="1">
      <c r="F276" s="12"/>
      <c r="G276" s="12"/>
      <c r="H276" s="12"/>
      <c r="I276" s="12"/>
      <c r="J276" s="12"/>
      <c r="K276" s="12"/>
      <c r="L276" s="32"/>
      <c r="M276" s="32"/>
      <c r="P276" s="33"/>
      <c r="Q276" s="32"/>
      <c r="R276" s="32"/>
      <c r="S276" s="32"/>
      <c r="T276" s="32"/>
      <c r="U276" s="33"/>
      <c r="V276" s="34"/>
      <c r="W276" s="34"/>
      <c r="X276" s="32"/>
      <c r="Y276" s="32"/>
    </row>
    <row r="277" ht="15.75" customHeight="1">
      <c r="F277" s="12"/>
      <c r="G277" s="12"/>
      <c r="H277" s="12"/>
      <c r="I277" s="12"/>
      <c r="J277" s="12"/>
      <c r="K277" s="12"/>
      <c r="L277" s="32"/>
      <c r="M277" s="32"/>
      <c r="P277" s="33"/>
      <c r="Q277" s="32"/>
      <c r="R277" s="32"/>
      <c r="S277" s="32"/>
      <c r="T277" s="32"/>
      <c r="U277" s="33"/>
      <c r="V277" s="34"/>
      <c r="W277" s="34"/>
      <c r="X277" s="32"/>
      <c r="Y277" s="32"/>
    </row>
    <row r="278" ht="15.75" customHeight="1">
      <c r="F278" s="12"/>
      <c r="G278" s="12"/>
      <c r="H278" s="12"/>
      <c r="I278" s="12"/>
      <c r="J278" s="12"/>
      <c r="K278" s="12"/>
      <c r="L278" s="32"/>
      <c r="M278" s="32"/>
      <c r="P278" s="33"/>
      <c r="Q278" s="32"/>
      <c r="R278" s="32"/>
      <c r="S278" s="32"/>
      <c r="T278" s="32"/>
      <c r="U278" s="33"/>
      <c r="V278" s="34"/>
      <c r="W278" s="34"/>
      <c r="X278" s="32"/>
      <c r="Y278" s="32"/>
    </row>
    <row r="279" ht="15.75" customHeight="1">
      <c r="F279" s="12"/>
      <c r="G279" s="12"/>
      <c r="H279" s="12"/>
      <c r="I279" s="12"/>
      <c r="J279" s="12"/>
      <c r="K279" s="12"/>
      <c r="L279" s="32"/>
      <c r="M279" s="32"/>
      <c r="P279" s="33"/>
      <c r="Q279" s="32"/>
      <c r="R279" s="32"/>
      <c r="S279" s="32"/>
      <c r="T279" s="32"/>
      <c r="U279" s="33"/>
      <c r="V279" s="34"/>
      <c r="W279" s="34"/>
      <c r="X279" s="32"/>
      <c r="Y279" s="32"/>
    </row>
    <row r="280" ht="15.75" customHeight="1">
      <c r="F280" s="12"/>
      <c r="G280" s="12"/>
      <c r="H280" s="12"/>
      <c r="I280" s="12"/>
      <c r="J280" s="12"/>
      <c r="K280" s="12"/>
      <c r="L280" s="32"/>
      <c r="M280" s="32"/>
      <c r="P280" s="33"/>
      <c r="Q280" s="32"/>
      <c r="R280" s="32"/>
      <c r="S280" s="32"/>
      <c r="T280" s="32"/>
      <c r="U280" s="33"/>
      <c r="V280" s="34"/>
      <c r="W280" s="34"/>
      <c r="X280" s="32"/>
      <c r="Y280" s="32"/>
    </row>
    <row r="281" ht="15.75" customHeight="1">
      <c r="F281" s="12"/>
      <c r="G281" s="12"/>
      <c r="H281" s="12"/>
      <c r="I281" s="12"/>
      <c r="J281" s="12"/>
      <c r="K281" s="12"/>
      <c r="L281" s="32"/>
      <c r="M281" s="32"/>
      <c r="P281" s="33"/>
      <c r="Q281" s="32"/>
      <c r="R281" s="32"/>
      <c r="S281" s="32"/>
      <c r="T281" s="32"/>
      <c r="U281" s="33"/>
      <c r="V281" s="34"/>
      <c r="W281" s="34"/>
      <c r="X281" s="32"/>
      <c r="Y281" s="32"/>
    </row>
    <row r="282" ht="15.75" customHeight="1">
      <c r="F282" s="12"/>
      <c r="G282" s="12"/>
      <c r="H282" s="12"/>
      <c r="I282" s="12"/>
      <c r="J282" s="12"/>
      <c r="K282" s="12"/>
      <c r="L282" s="32"/>
      <c r="M282" s="32"/>
      <c r="P282" s="33"/>
      <c r="Q282" s="32"/>
      <c r="R282" s="32"/>
      <c r="S282" s="32"/>
      <c r="T282" s="32"/>
      <c r="U282" s="33"/>
      <c r="V282" s="34"/>
      <c r="W282" s="34"/>
      <c r="X282" s="32"/>
      <c r="Y282" s="32"/>
    </row>
    <row r="283" ht="15.75" customHeight="1">
      <c r="F283" s="12"/>
      <c r="G283" s="12"/>
      <c r="H283" s="12"/>
      <c r="I283" s="12"/>
      <c r="J283" s="12"/>
      <c r="K283" s="12"/>
      <c r="L283" s="32"/>
      <c r="M283" s="32"/>
      <c r="P283" s="33"/>
      <c r="Q283" s="32"/>
      <c r="R283" s="32"/>
      <c r="S283" s="32"/>
      <c r="T283" s="32"/>
      <c r="U283" s="33"/>
      <c r="V283" s="34"/>
      <c r="W283" s="34"/>
      <c r="X283" s="32"/>
      <c r="Y283" s="32"/>
    </row>
    <row r="284" ht="15.75" customHeight="1">
      <c r="F284" s="12"/>
      <c r="G284" s="12"/>
      <c r="H284" s="12"/>
      <c r="I284" s="12"/>
      <c r="J284" s="12"/>
      <c r="K284" s="12"/>
      <c r="L284" s="32"/>
      <c r="M284" s="32"/>
      <c r="P284" s="33"/>
      <c r="Q284" s="32"/>
      <c r="R284" s="32"/>
      <c r="S284" s="32"/>
      <c r="T284" s="32"/>
      <c r="U284" s="33"/>
      <c r="V284" s="34"/>
      <c r="W284" s="34"/>
      <c r="X284" s="32"/>
      <c r="Y284" s="32"/>
    </row>
    <row r="285" ht="15.75" customHeight="1">
      <c r="F285" s="12"/>
      <c r="G285" s="12"/>
      <c r="H285" s="12"/>
      <c r="I285" s="12"/>
      <c r="J285" s="12"/>
      <c r="K285" s="12"/>
      <c r="L285" s="32"/>
      <c r="M285" s="32"/>
      <c r="P285" s="33"/>
      <c r="Q285" s="32"/>
      <c r="R285" s="32"/>
      <c r="S285" s="32"/>
      <c r="T285" s="32"/>
      <c r="U285" s="33"/>
      <c r="V285" s="34"/>
      <c r="W285" s="34"/>
      <c r="X285" s="32"/>
      <c r="Y285" s="32"/>
    </row>
    <row r="286" ht="15.75" customHeight="1">
      <c r="F286" s="12"/>
      <c r="G286" s="12"/>
      <c r="H286" s="12"/>
      <c r="I286" s="12"/>
      <c r="J286" s="12"/>
      <c r="K286" s="12"/>
      <c r="L286" s="32"/>
      <c r="M286" s="32"/>
      <c r="P286" s="33"/>
      <c r="Q286" s="32"/>
      <c r="R286" s="32"/>
      <c r="S286" s="32"/>
      <c r="T286" s="32"/>
      <c r="U286" s="33"/>
      <c r="V286" s="34"/>
      <c r="W286" s="34"/>
      <c r="X286" s="32"/>
      <c r="Y286" s="32"/>
    </row>
    <row r="287" ht="15.75" customHeight="1">
      <c r="P287" s="27"/>
      <c r="U287" s="27"/>
      <c r="V287" s="22"/>
      <c r="W287" s="22"/>
    </row>
    <row r="288" ht="15.75" customHeight="1">
      <c r="P288" s="27"/>
      <c r="U288" s="27"/>
      <c r="V288" s="22"/>
      <c r="W288" s="22"/>
    </row>
    <row r="289" ht="15.75" customHeight="1">
      <c r="P289" s="27"/>
      <c r="U289" s="27"/>
      <c r="V289" s="22"/>
      <c r="W289" s="22"/>
    </row>
    <row r="290" ht="15.75" customHeight="1">
      <c r="P290" s="27"/>
      <c r="U290" s="27"/>
      <c r="V290" s="22"/>
      <c r="W290" s="22"/>
    </row>
    <row r="291" ht="15.75" customHeight="1">
      <c r="P291" s="27"/>
      <c r="U291" s="27"/>
      <c r="V291" s="22"/>
      <c r="W291" s="22"/>
    </row>
    <row r="292" ht="15.75" customHeight="1">
      <c r="P292" s="27"/>
      <c r="U292" s="27"/>
      <c r="V292" s="22"/>
      <c r="W292" s="22"/>
    </row>
    <row r="293" ht="15.75" customHeight="1">
      <c r="P293" s="27"/>
      <c r="U293" s="27"/>
      <c r="V293" s="22"/>
      <c r="W293" s="22"/>
    </row>
    <row r="294" ht="15.75" customHeight="1">
      <c r="P294" s="27"/>
      <c r="U294" s="27"/>
      <c r="V294" s="22"/>
      <c r="W294" s="22"/>
    </row>
    <row r="295" ht="15.75" customHeight="1">
      <c r="P295" s="27"/>
      <c r="U295" s="27"/>
      <c r="V295" s="22"/>
      <c r="W295" s="22"/>
    </row>
    <row r="296" ht="15.75" customHeight="1">
      <c r="P296" s="27"/>
      <c r="U296" s="27"/>
      <c r="V296" s="22"/>
      <c r="W296" s="22"/>
    </row>
    <row r="297" ht="15.75" customHeight="1">
      <c r="P297" s="27"/>
      <c r="U297" s="27"/>
      <c r="V297" s="22"/>
      <c r="W297" s="22"/>
    </row>
    <row r="298" ht="15.75" customHeight="1">
      <c r="P298" s="27"/>
      <c r="U298" s="27"/>
      <c r="V298" s="22"/>
      <c r="W298" s="22"/>
    </row>
    <row r="299" ht="15.75" customHeight="1">
      <c r="P299" s="27"/>
      <c r="U299" s="27"/>
      <c r="V299" s="22"/>
      <c r="W299" s="22"/>
    </row>
    <row r="300" ht="15.75" customHeight="1">
      <c r="P300" s="27"/>
      <c r="U300" s="27"/>
      <c r="V300" s="22"/>
      <c r="W300" s="22"/>
    </row>
    <row r="301" ht="15.75" customHeight="1">
      <c r="P301" s="27"/>
      <c r="U301" s="27"/>
      <c r="V301" s="22"/>
      <c r="W301" s="22"/>
    </row>
    <row r="302" ht="15.75" customHeight="1">
      <c r="P302" s="27"/>
      <c r="U302" s="27"/>
      <c r="V302" s="22"/>
      <c r="W302" s="22"/>
    </row>
    <row r="303" ht="15.75" customHeight="1">
      <c r="P303" s="27"/>
      <c r="U303" s="27"/>
      <c r="V303" s="22"/>
      <c r="W303" s="22"/>
    </row>
    <row r="304" ht="15.75" customHeight="1">
      <c r="P304" s="27"/>
      <c r="U304" s="27"/>
      <c r="V304" s="22"/>
      <c r="W304" s="22"/>
    </row>
    <row r="305" ht="15.75" customHeight="1">
      <c r="P305" s="27"/>
      <c r="U305" s="27"/>
      <c r="V305" s="22"/>
      <c r="W305" s="22"/>
    </row>
    <row r="306" ht="15.75" customHeight="1">
      <c r="P306" s="27"/>
      <c r="U306" s="27"/>
      <c r="V306" s="22"/>
      <c r="W306" s="22"/>
    </row>
    <row r="307" ht="15.75" customHeight="1">
      <c r="P307" s="27"/>
      <c r="U307" s="27"/>
      <c r="V307" s="22"/>
      <c r="W307" s="22"/>
    </row>
    <row r="308" ht="15.75" customHeight="1">
      <c r="P308" s="27"/>
      <c r="U308" s="27"/>
      <c r="V308" s="22"/>
      <c r="W308" s="22"/>
    </row>
    <row r="309" ht="15.75" customHeight="1">
      <c r="P309" s="27"/>
      <c r="U309" s="27"/>
      <c r="V309" s="22"/>
      <c r="W309" s="22"/>
    </row>
    <row r="310" ht="15.75" customHeight="1">
      <c r="P310" s="27"/>
      <c r="U310" s="27"/>
      <c r="V310" s="22"/>
      <c r="W310" s="22"/>
    </row>
    <row r="311" ht="15.75" customHeight="1">
      <c r="P311" s="27"/>
      <c r="U311" s="27"/>
      <c r="V311" s="22"/>
      <c r="W311" s="22"/>
    </row>
    <row r="312" ht="15.75" customHeight="1">
      <c r="P312" s="27"/>
      <c r="U312" s="27"/>
      <c r="V312" s="22"/>
      <c r="W312" s="22"/>
    </row>
    <row r="313" ht="15.75" customHeight="1">
      <c r="P313" s="27"/>
      <c r="U313" s="27"/>
      <c r="V313" s="22"/>
      <c r="W313" s="22"/>
    </row>
    <row r="314" ht="15.75" customHeight="1">
      <c r="P314" s="27"/>
      <c r="U314" s="27"/>
      <c r="V314" s="22"/>
      <c r="W314" s="22"/>
    </row>
    <row r="315" ht="15.75" customHeight="1">
      <c r="P315" s="27"/>
      <c r="U315" s="27"/>
      <c r="V315" s="22"/>
      <c r="W315" s="22"/>
    </row>
    <row r="316" ht="15.75" customHeight="1">
      <c r="P316" s="27"/>
      <c r="U316" s="27"/>
      <c r="V316" s="22"/>
      <c r="W316" s="22"/>
    </row>
    <row r="317" ht="15.75" customHeight="1">
      <c r="P317" s="27"/>
      <c r="U317" s="27"/>
      <c r="V317" s="22"/>
      <c r="W317" s="22"/>
    </row>
    <row r="318" ht="15.75" customHeight="1">
      <c r="P318" s="27"/>
      <c r="U318" s="27"/>
      <c r="V318" s="22"/>
      <c r="W318" s="22"/>
    </row>
    <row r="319" ht="15.75" customHeight="1">
      <c r="P319" s="27"/>
      <c r="U319" s="27"/>
      <c r="V319" s="22"/>
      <c r="W319" s="22"/>
    </row>
    <row r="320" ht="15.75" customHeight="1">
      <c r="P320" s="27"/>
      <c r="U320" s="27"/>
      <c r="V320" s="22"/>
      <c r="W320" s="22"/>
    </row>
    <row r="321" ht="15.75" customHeight="1">
      <c r="P321" s="27"/>
      <c r="U321" s="27"/>
      <c r="V321" s="22"/>
      <c r="W321" s="22"/>
    </row>
    <row r="322" ht="15.75" customHeight="1">
      <c r="P322" s="27"/>
      <c r="U322" s="27"/>
      <c r="V322" s="22"/>
      <c r="W322" s="22"/>
    </row>
    <row r="323" ht="15.75" customHeight="1">
      <c r="P323" s="27"/>
      <c r="U323" s="27"/>
      <c r="V323" s="22"/>
      <c r="W323" s="22"/>
    </row>
    <row r="324" ht="15.75" customHeight="1">
      <c r="P324" s="27"/>
      <c r="U324" s="27"/>
      <c r="V324" s="22"/>
      <c r="W324" s="22"/>
    </row>
    <row r="325" ht="15.75" customHeight="1">
      <c r="P325" s="27"/>
      <c r="U325" s="27"/>
      <c r="V325" s="22"/>
      <c r="W325" s="22"/>
    </row>
    <row r="326" ht="15.75" customHeight="1">
      <c r="P326" s="27"/>
      <c r="U326" s="27"/>
      <c r="V326" s="22"/>
      <c r="W326" s="22"/>
    </row>
    <row r="327" ht="15.75" customHeight="1">
      <c r="P327" s="27"/>
      <c r="U327" s="27"/>
      <c r="V327" s="22"/>
      <c r="W327" s="22"/>
    </row>
    <row r="328" ht="15.75" customHeight="1">
      <c r="P328" s="27"/>
      <c r="U328" s="27"/>
      <c r="V328" s="22"/>
      <c r="W328" s="22"/>
    </row>
    <row r="329" ht="15.75" customHeight="1">
      <c r="P329" s="27"/>
      <c r="U329" s="27"/>
      <c r="V329" s="22"/>
      <c r="W329" s="22"/>
    </row>
    <row r="330" ht="15.75" customHeight="1">
      <c r="P330" s="27"/>
      <c r="U330" s="27"/>
      <c r="V330" s="22"/>
      <c r="W330" s="22"/>
    </row>
    <row r="331" ht="15.75" customHeight="1">
      <c r="P331" s="27"/>
      <c r="U331" s="27"/>
      <c r="V331" s="22"/>
      <c r="W331" s="22"/>
    </row>
    <row r="332" ht="15.75" customHeight="1">
      <c r="P332" s="27"/>
      <c r="U332" s="27"/>
      <c r="V332" s="22"/>
      <c r="W332" s="22"/>
    </row>
    <row r="333" ht="15.75" customHeight="1">
      <c r="P333" s="27"/>
      <c r="U333" s="27"/>
      <c r="V333" s="22"/>
      <c r="W333" s="22"/>
    </row>
    <row r="334" ht="15.75" customHeight="1">
      <c r="P334" s="27"/>
      <c r="U334" s="27"/>
      <c r="V334" s="22"/>
      <c r="W334" s="22"/>
    </row>
    <row r="335" ht="15.75" customHeight="1">
      <c r="P335" s="27"/>
      <c r="U335" s="27"/>
      <c r="V335" s="22"/>
      <c r="W335" s="22"/>
    </row>
    <row r="336" ht="15.75" customHeight="1">
      <c r="P336" s="27"/>
      <c r="U336" s="27"/>
      <c r="V336" s="22"/>
      <c r="W336" s="22"/>
    </row>
    <row r="337" ht="15.75" customHeight="1">
      <c r="P337" s="27"/>
      <c r="U337" s="27"/>
      <c r="V337" s="22"/>
      <c r="W337" s="22"/>
    </row>
    <row r="338" ht="15.75" customHeight="1">
      <c r="P338" s="27"/>
      <c r="U338" s="27"/>
      <c r="V338" s="22"/>
      <c r="W338" s="22"/>
    </row>
    <row r="339" ht="15.75" customHeight="1">
      <c r="P339" s="27"/>
      <c r="U339" s="27"/>
      <c r="V339" s="22"/>
      <c r="W339" s="22"/>
    </row>
    <row r="340" ht="15.75" customHeight="1">
      <c r="P340" s="27"/>
      <c r="U340" s="27"/>
      <c r="V340" s="22"/>
      <c r="W340" s="22"/>
    </row>
    <row r="341" ht="15.75" customHeight="1">
      <c r="P341" s="27"/>
      <c r="U341" s="27"/>
      <c r="V341" s="22"/>
      <c r="W341" s="22"/>
    </row>
    <row r="342" ht="15.75" customHeight="1">
      <c r="P342" s="27"/>
      <c r="U342" s="27"/>
      <c r="V342" s="22"/>
      <c r="W342" s="22"/>
    </row>
    <row r="343" ht="15.75" customHeight="1">
      <c r="P343" s="27"/>
      <c r="U343" s="27"/>
      <c r="V343" s="22"/>
      <c r="W343" s="22"/>
    </row>
    <row r="344" ht="15.75" customHeight="1">
      <c r="P344" s="27"/>
      <c r="U344" s="27"/>
      <c r="V344" s="22"/>
      <c r="W344" s="22"/>
    </row>
    <row r="345" ht="15.75" customHeight="1">
      <c r="P345" s="27"/>
      <c r="U345" s="27"/>
      <c r="V345" s="22"/>
      <c r="W345" s="22"/>
    </row>
    <row r="346" ht="15.75" customHeight="1">
      <c r="P346" s="27"/>
      <c r="U346" s="27"/>
      <c r="V346" s="22"/>
      <c r="W346" s="22"/>
    </row>
    <row r="347" ht="15.75" customHeight="1">
      <c r="P347" s="27"/>
      <c r="U347" s="27"/>
      <c r="V347" s="22"/>
      <c r="W347" s="22"/>
    </row>
    <row r="348" ht="15.75" customHeight="1">
      <c r="P348" s="27"/>
      <c r="U348" s="27"/>
      <c r="V348" s="22"/>
      <c r="W348" s="22"/>
    </row>
    <row r="349" ht="15.75" customHeight="1">
      <c r="P349" s="27"/>
      <c r="U349" s="27"/>
      <c r="V349" s="22"/>
      <c r="W349" s="22"/>
    </row>
    <row r="350" ht="15.75" customHeight="1">
      <c r="P350" s="27"/>
      <c r="U350" s="27"/>
      <c r="V350" s="22"/>
      <c r="W350" s="22"/>
    </row>
    <row r="351" ht="15.75" customHeight="1">
      <c r="P351" s="27"/>
      <c r="U351" s="27"/>
      <c r="V351" s="22"/>
      <c r="W351" s="22"/>
    </row>
    <row r="352" ht="15.75" customHeight="1">
      <c r="P352" s="27"/>
      <c r="U352" s="27"/>
      <c r="V352" s="22"/>
      <c r="W352" s="22"/>
    </row>
    <row r="353" ht="15.75" customHeight="1">
      <c r="P353" s="27"/>
      <c r="U353" s="27"/>
      <c r="V353" s="22"/>
      <c r="W353" s="22"/>
    </row>
    <row r="354" ht="15.75" customHeight="1">
      <c r="P354" s="27"/>
      <c r="U354" s="27"/>
      <c r="V354" s="22"/>
      <c r="W354" s="22"/>
    </row>
    <row r="355" ht="15.75" customHeight="1">
      <c r="P355" s="27"/>
      <c r="U355" s="27"/>
      <c r="V355" s="22"/>
      <c r="W355" s="22"/>
    </row>
    <row r="356" ht="15.75" customHeight="1">
      <c r="P356" s="27"/>
      <c r="U356" s="27"/>
      <c r="V356" s="22"/>
      <c r="W356" s="22"/>
    </row>
    <row r="357" ht="15.75" customHeight="1">
      <c r="P357" s="27"/>
      <c r="U357" s="27"/>
      <c r="V357" s="22"/>
      <c r="W357" s="22"/>
    </row>
    <row r="358" ht="15.75" customHeight="1">
      <c r="P358" s="27"/>
      <c r="U358" s="27"/>
      <c r="V358" s="22"/>
      <c r="W358" s="22"/>
    </row>
    <row r="359" ht="15.75" customHeight="1">
      <c r="P359" s="27"/>
      <c r="U359" s="27"/>
      <c r="V359" s="22"/>
      <c r="W359" s="22"/>
    </row>
    <row r="360" ht="15.75" customHeight="1">
      <c r="P360" s="27"/>
      <c r="U360" s="27"/>
      <c r="V360" s="22"/>
      <c r="W360" s="22"/>
    </row>
    <row r="361" ht="15.75" customHeight="1">
      <c r="P361" s="27"/>
      <c r="U361" s="27"/>
      <c r="V361" s="22"/>
      <c r="W361" s="22"/>
    </row>
    <row r="362" ht="15.75" customHeight="1">
      <c r="P362" s="27"/>
      <c r="U362" s="27"/>
      <c r="V362" s="22"/>
      <c r="W362" s="22"/>
    </row>
    <row r="363" ht="15.75" customHeight="1">
      <c r="P363" s="27"/>
      <c r="U363" s="27"/>
      <c r="V363" s="22"/>
      <c r="W363" s="22"/>
    </row>
    <row r="364" ht="15.75" customHeight="1">
      <c r="P364" s="27"/>
      <c r="U364" s="27"/>
      <c r="V364" s="22"/>
      <c r="W364" s="22"/>
    </row>
    <row r="365" ht="15.75" customHeight="1">
      <c r="P365" s="27"/>
      <c r="U365" s="27"/>
      <c r="V365" s="22"/>
      <c r="W365" s="22"/>
    </row>
    <row r="366" ht="15.75" customHeight="1">
      <c r="P366" s="27"/>
      <c r="U366" s="27"/>
      <c r="V366" s="22"/>
      <c r="W366" s="22"/>
    </row>
    <row r="367" ht="15.75" customHeight="1">
      <c r="P367" s="27"/>
      <c r="U367" s="27"/>
      <c r="V367" s="22"/>
      <c r="W367" s="22"/>
    </row>
    <row r="368" ht="15.75" customHeight="1">
      <c r="P368" s="27"/>
      <c r="U368" s="27"/>
      <c r="V368" s="22"/>
      <c r="W368" s="22"/>
    </row>
    <row r="369" ht="15.75" customHeight="1">
      <c r="P369" s="27"/>
      <c r="U369" s="27"/>
      <c r="V369" s="22"/>
      <c r="W369" s="22"/>
    </row>
    <row r="370" ht="15.75" customHeight="1">
      <c r="P370" s="27"/>
      <c r="U370" s="27"/>
      <c r="V370" s="22"/>
      <c r="W370" s="22"/>
    </row>
    <row r="371" ht="15.75" customHeight="1">
      <c r="P371" s="27"/>
      <c r="U371" s="27"/>
      <c r="V371" s="22"/>
      <c r="W371" s="22"/>
    </row>
    <row r="372" ht="15.75" customHeight="1">
      <c r="P372" s="27"/>
      <c r="U372" s="27"/>
      <c r="V372" s="22"/>
      <c r="W372" s="22"/>
    </row>
    <row r="373" ht="15.75" customHeight="1">
      <c r="P373" s="27"/>
      <c r="U373" s="27"/>
      <c r="V373" s="22"/>
      <c r="W373" s="22"/>
    </row>
    <row r="374" ht="15.75" customHeight="1">
      <c r="P374" s="27"/>
      <c r="U374" s="27"/>
      <c r="V374" s="22"/>
      <c r="W374" s="22"/>
    </row>
    <row r="375" ht="15.75" customHeight="1">
      <c r="P375" s="27"/>
      <c r="U375" s="27"/>
      <c r="V375" s="22"/>
      <c r="W375" s="22"/>
    </row>
    <row r="376" ht="15.75" customHeight="1">
      <c r="P376" s="27"/>
      <c r="U376" s="27"/>
      <c r="V376" s="22"/>
      <c r="W376" s="22"/>
    </row>
    <row r="377" ht="15.75" customHeight="1">
      <c r="P377" s="27"/>
      <c r="U377" s="27"/>
      <c r="V377" s="22"/>
      <c r="W377" s="22"/>
    </row>
    <row r="378" ht="15.75" customHeight="1">
      <c r="P378" s="27"/>
      <c r="U378" s="27"/>
      <c r="V378" s="22"/>
      <c r="W378" s="22"/>
    </row>
    <row r="379" ht="15.75" customHeight="1">
      <c r="P379" s="27"/>
      <c r="U379" s="27"/>
      <c r="V379" s="22"/>
      <c r="W379" s="22"/>
    </row>
    <row r="380" ht="15.75" customHeight="1">
      <c r="P380" s="27"/>
      <c r="U380" s="27"/>
      <c r="V380" s="22"/>
      <c r="W380" s="22"/>
    </row>
    <row r="381" ht="15.75" customHeight="1">
      <c r="P381" s="27"/>
      <c r="U381" s="27"/>
      <c r="V381" s="22"/>
      <c r="W381" s="22"/>
    </row>
    <row r="382" ht="15.75" customHeight="1">
      <c r="P382" s="27"/>
      <c r="U382" s="27"/>
      <c r="V382" s="22"/>
      <c r="W382" s="22"/>
    </row>
    <row r="383" ht="15.75" customHeight="1">
      <c r="P383" s="27"/>
      <c r="U383" s="27"/>
      <c r="V383" s="22"/>
      <c r="W383" s="22"/>
    </row>
    <row r="384" ht="15.75" customHeight="1">
      <c r="P384" s="27"/>
      <c r="U384" s="27"/>
      <c r="V384" s="22"/>
      <c r="W384" s="22"/>
    </row>
    <row r="385" ht="15.75" customHeight="1">
      <c r="P385" s="27"/>
      <c r="U385" s="27"/>
      <c r="V385" s="22"/>
      <c r="W385" s="22"/>
    </row>
    <row r="386" ht="15.75" customHeight="1">
      <c r="P386" s="27"/>
      <c r="U386" s="27"/>
      <c r="V386" s="22"/>
      <c r="W386" s="22"/>
    </row>
    <row r="387" ht="15.75" customHeight="1">
      <c r="P387" s="27"/>
      <c r="U387" s="27"/>
      <c r="V387" s="22"/>
      <c r="W387" s="22"/>
    </row>
    <row r="388" ht="15.75" customHeight="1">
      <c r="P388" s="27"/>
      <c r="U388" s="27"/>
      <c r="V388" s="22"/>
      <c r="W388" s="22"/>
    </row>
    <row r="389" ht="15.75" customHeight="1">
      <c r="P389" s="27"/>
      <c r="U389" s="27"/>
      <c r="V389" s="22"/>
      <c r="W389" s="22"/>
    </row>
    <row r="390" ht="15.75" customHeight="1">
      <c r="P390" s="27"/>
      <c r="U390" s="27"/>
      <c r="V390" s="22"/>
      <c r="W390" s="22"/>
    </row>
    <row r="391" ht="15.75" customHeight="1">
      <c r="P391" s="27"/>
      <c r="U391" s="27"/>
      <c r="V391" s="22"/>
      <c r="W391" s="22"/>
    </row>
    <row r="392" ht="15.75" customHeight="1">
      <c r="P392" s="27"/>
      <c r="U392" s="27"/>
      <c r="V392" s="22"/>
      <c r="W392" s="22"/>
    </row>
    <row r="393" ht="15.75" customHeight="1">
      <c r="P393" s="27"/>
      <c r="U393" s="27"/>
      <c r="V393" s="22"/>
      <c r="W393" s="22"/>
    </row>
    <row r="394" ht="15.75" customHeight="1">
      <c r="P394" s="27"/>
      <c r="U394" s="27"/>
      <c r="V394" s="22"/>
      <c r="W394" s="22"/>
    </row>
    <row r="395" ht="15.75" customHeight="1">
      <c r="P395" s="27"/>
      <c r="U395" s="27"/>
      <c r="V395" s="22"/>
      <c r="W395" s="22"/>
    </row>
    <row r="396" ht="15.75" customHeight="1">
      <c r="P396" s="27"/>
      <c r="U396" s="27"/>
      <c r="V396" s="22"/>
      <c r="W396" s="22"/>
    </row>
    <row r="397" ht="15.75" customHeight="1">
      <c r="P397" s="27"/>
      <c r="U397" s="27"/>
      <c r="V397" s="22"/>
      <c r="W397" s="22"/>
    </row>
    <row r="398" ht="15.75" customHeight="1">
      <c r="P398" s="27"/>
      <c r="U398" s="27"/>
      <c r="V398" s="22"/>
      <c r="W398" s="22"/>
    </row>
    <row r="399" ht="15.75" customHeight="1">
      <c r="P399" s="27"/>
      <c r="U399" s="27"/>
      <c r="V399" s="22"/>
      <c r="W399" s="22"/>
    </row>
    <row r="400" ht="15.75" customHeight="1">
      <c r="P400" s="27"/>
      <c r="U400" s="27"/>
      <c r="V400" s="22"/>
      <c r="W400" s="22"/>
    </row>
    <row r="401" ht="15.75" customHeight="1">
      <c r="P401" s="27"/>
      <c r="U401" s="27"/>
      <c r="V401" s="22"/>
      <c r="W401" s="22"/>
    </row>
    <row r="402" ht="15.75" customHeight="1">
      <c r="P402" s="27"/>
      <c r="U402" s="27"/>
      <c r="V402" s="22"/>
      <c r="W402" s="22"/>
    </row>
    <row r="403" ht="15.75" customHeight="1">
      <c r="P403" s="27"/>
      <c r="U403" s="27"/>
      <c r="V403" s="22"/>
      <c r="W403" s="22"/>
    </row>
    <row r="404" ht="15.75" customHeight="1">
      <c r="P404" s="27"/>
      <c r="U404" s="27"/>
      <c r="V404" s="22"/>
      <c r="W404" s="22"/>
    </row>
    <row r="405" ht="15.75" customHeight="1">
      <c r="P405" s="27"/>
      <c r="U405" s="27"/>
      <c r="V405" s="22"/>
      <c r="W405" s="22"/>
    </row>
    <row r="406" ht="15.75" customHeight="1">
      <c r="P406" s="27"/>
      <c r="U406" s="27"/>
      <c r="V406" s="22"/>
      <c r="W406" s="22"/>
    </row>
    <row r="407" ht="15.75" customHeight="1">
      <c r="P407" s="27"/>
      <c r="U407" s="27"/>
      <c r="V407" s="22"/>
      <c r="W407" s="22"/>
    </row>
    <row r="408" ht="15.75" customHeight="1">
      <c r="P408" s="27"/>
      <c r="U408" s="27"/>
      <c r="V408" s="22"/>
      <c r="W408" s="22"/>
    </row>
    <row r="409" ht="15.75" customHeight="1">
      <c r="P409" s="27"/>
      <c r="U409" s="27"/>
      <c r="V409" s="22"/>
      <c r="W409" s="22"/>
    </row>
    <row r="410" ht="15.75" customHeight="1">
      <c r="P410" s="27"/>
      <c r="U410" s="27"/>
      <c r="V410" s="22"/>
      <c r="W410" s="22"/>
    </row>
    <row r="411" ht="15.75" customHeight="1">
      <c r="P411" s="27"/>
      <c r="U411" s="27"/>
      <c r="V411" s="22"/>
      <c r="W411" s="22"/>
    </row>
    <row r="412" ht="15.75" customHeight="1">
      <c r="P412" s="27"/>
      <c r="U412" s="27"/>
      <c r="V412" s="22"/>
      <c r="W412" s="22"/>
    </row>
    <row r="413" ht="15.75" customHeight="1">
      <c r="P413" s="27"/>
      <c r="U413" s="27"/>
      <c r="V413" s="22"/>
      <c r="W413" s="22"/>
    </row>
    <row r="414" ht="15.75" customHeight="1">
      <c r="P414" s="27"/>
      <c r="U414" s="27"/>
      <c r="V414" s="22"/>
      <c r="W414" s="22"/>
    </row>
    <row r="415" ht="15.75" customHeight="1">
      <c r="P415" s="27"/>
      <c r="U415" s="27"/>
      <c r="V415" s="22"/>
      <c r="W415" s="22"/>
    </row>
    <row r="416" ht="15.75" customHeight="1">
      <c r="P416" s="27"/>
      <c r="U416" s="27"/>
      <c r="V416" s="22"/>
      <c r="W416" s="22"/>
    </row>
    <row r="417" ht="15.75" customHeight="1">
      <c r="P417" s="27"/>
      <c r="U417" s="27"/>
      <c r="V417" s="22"/>
      <c r="W417" s="22"/>
    </row>
    <row r="418" ht="15.75" customHeight="1">
      <c r="P418" s="27"/>
      <c r="U418" s="27"/>
      <c r="V418" s="22"/>
      <c r="W418" s="22"/>
    </row>
    <row r="419" ht="15.75" customHeight="1">
      <c r="P419" s="27"/>
      <c r="U419" s="27"/>
      <c r="V419" s="22"/>
      <c r="W419" s="22"/>
    </row>
    <row r="420" ht="15.75" customHeight="1">
      <c r="P420" s="27"/>
      <c r="U420" s="27"/>
      <c r="V420" s="22"/>
      <c r="W420" s="22"/>
    </row>
    <row r="421" ht="15.75" customHeight="1">
      <c r="P421" s="27"/>
      <c r="U421" s="27"/>
      <c r="V421" s="22"/>
      <c r="W421" s="22"/>
    </row>
    <row r="422" ht="15.75" customHeight="1">
      <c r="P422" s="27"/>
      <c r="U422" s="27"/>
      <c r="V422" s="22"/>
      <c r="W422" s="22"/>
    </row>
    <row r="423" ht="15.75" customHeight="1">
      <c r="P423" s="27"/>
      <c r="U423" s="27"/>
      <c r="V423" s="22"/>
      <c r="W423" s="22"/>
    </row>
    <row r="424" ht="15.75" customHeight="1">
      <c r="P424" s="27"/>
      <c r="U424" s="27"/>
      <c r="V424" s="22"/>
      <c r="W424" s="22"/>
    </row>
    <row r="425" ht="15.75" customHeight="1">
      <c r="P425" s="27"/>
      <c r="U425" s="27"/>
      <c r="V425" s="22"/>
      <c r="W425" s="22"/>
    </row>
    <row r="426" ht="15.75" customHeight="1">
      <c r="P426" s="27"/>
      <c r="U426" s="27"/>
      <c r="V426" s="22"/>
      <c r="W426" s="22"/>
    </row>
    <row r="427" ht="15.75" customHeight="1">
      <c r="P427" s="27"/>
      <c r="U427" s="27"/>
      <c r="V427" s="22"/>
      <c r="W427" s="22"/>
    </row>
    <row r="428" ht="15.75" customHeight="1">
      <c r="P428" s="27"/>
      <c r="U428" s="27"/>
      <c r="V428" s="22"/>
      <c r="W428" s="22"/>
    </row>
    <row r="429" ht="15.75" customHeight="1">
      <c r="P429" s="27"/>
      <c r="U429" s="27"/>
      <c r="V429" s="22"/>
      <c r="W429" s="22"/>
    </row>
    <row r="430" ht="15.75" customHeight="1">
      <c r="P430" s="27"/>
      <c r="U430" s="27"/>
      <c r="V430" s="22"/>
      <c r="W430" s="22"/>
    </row>
    <row r="431" ht="15.75" customHeight="1">
      <c r="P431" s="27"/>
      <c r="U431" s="27"/>
      <c r="V431" s="22"/>
      <c r="W431" s="22"/>
    </row>
    <row r="432" ht="15.75" customHeight="1">
      <c r="P432" s="27"/>
      <c r="U432" s="27"/>
      <c r="V432" s="22"/>
      <c r="W432" s="22"/>
    </row>
    <row r="433" ht="15.75" customHeight="1">
      <c r="P433" s="27"/>
      <c r="U433" s="27"/>
      <c r="V433" s="22"/>
      <c r="W433" s="22"/>
    </row>
    <row r="434" ht="15.75" customHeight="1">
      <c r="P434" s="27"/>
      <c r="U434" s="27"/>
      <c r="V434" s="22"/>
      <c r="W434" s="22"/>
    </row>
    <row r="435" ht="15.75" customHeight="1">
      <c r="P435" s="27"/>
      <c r="U435" s="27"/>
      <c r="V435" s="22"/>
      <c r="W435" s="22"/>
    </row>
    <row r="436" ht="15.75" customHeight="1">
      <c r="P436" s="27"/>
      <c r="U436" s="27"/>
      <c r="V436" s="22"/>
      <c r="W436" s="22"/>
    </row>
    <row r="437" ht="15.75" customHeight="1">
      <c r="P437" s="27"/>
      <c r="U437" s="27"/>
      <c r="V437" s="22"/>
      <c r="W437" s="22"/>
    </row>
    <row r="438" ht="15.75" customHeight="1">
      <c r="P438" s="27"/>
      <c r="U438" s="27"/>
      <c r="V438" s="22"/>
      <c r="W438" s="22"/>
    </row>
    <row r="439" ht="15.75" customHeight="1">
      <c r="P439" s="27"/>
      <c r="U439" s="27"/>
      <c r="V439" s="22"/>
      <c r="W439" s="22"/>
    </row>
    <row r="440" ht="15.75" customHeight="1">
      <c r="P440" s="27"/>
      <c r="U440" s="27"/>
      <c r="V440" s="22"/>
      <c r="W440" s="22"/>
    </row>
    <row r="441" ht="15.75" customHeight="1">
      <c r="P441" s="27"/>
      <c r="U441" s="27"/>
      <c r="V441" s="22"/>
      <c r="W441" s="22"/>
    </row>
    <row r="442" ht="15.75" customHeight="1">
      <c r="P442" s="27"/>
      <c r="U442" s="27"/>
      <c r="V442" s="22"/>
      <c r="W442" s="22"/>
    </row>
    <row r="443" ht="15.75" customHeight="1">
      <c r="P443" s="27"/>
      <c r="U443" s="27"/>
      <c r="V443" s="22"/>
      <c r="W443" s="22"/>
    </row>
    <row r="444" ht="15.75" customHeight="1">
      <c r="P444" s="27"/>
      <c r="U444" s="27"/>
      <c r="V444" s="22"/>
      <c r="W444" s="22"/>
    </row>
    <row r="445" ht="15.75" customHeight="1">
      <c r="P445" s="27"/>
      <c r="U445" s="27"/>
      <c r="V445" s="22"/>
      <c r="W445" s="22"/>
    </row>
    <row r="446" ht="15.75" customHeight="1">
      <c r="P446" s="27"/>
      <c r="U446" s="27"/>
      <c r="V446" s="22"/>
      <c r="W446" s="22"/>
    </row>
    <row r="447" ht="15.75" customHeight="1">
      <c r="P447" s="27"/>
      <c r="U447" s="27"/>
      <c r="V447" s="22"/>
      <c r="W447" s="22"/>
    </row>
    <row r="448" ht="15.75" customHeight="1">
      <c r="P448" s="27"/>
      <c r="U448" s="27"/>
      <c r="V448" s="22"/>
      <c r="W448" s="22"/>
    </row>
    <row r="449" ht="15.75" customHeight="1">
      <c r="P449" s="27"/>
      <c r="U449" s="27"/>
      <c r="V449" s="22"/>
      <c r="W449" s="22"/>
    </row>
    <row r="450" ht="15.75" customHeight="1">
      <c r="P450" s="27"/>
      <c r="U450" s="27"/>
      <c r="V450" s="22"/>
      <c r="W450" s="22"/>
    </row>
    <row r="451" ht="15.75" customHeight="1">
      <c r="P451" s="27"/>
      <c r="U451" s="27"/>
      <c r="V451" s="22"/>
      <c r="W451" s="22"/>
    </row>
    <row r="452" ht="15.75" customHeight="1">
      <c r="P452" s="27"/>
      <c r="U452" s="27"/>
      <c r="V452" s="22"/>
      <c r="W452" s="22"/>
    </row>
    <row r="453" ht="15.75" customHeight="1">
      <c r="P453" s="27"/>
      <c r="U453" s="27"/>
      <c r="V453" s="22"/>
      <c r="W453" s="22"/>
    </row>
    <row r="454" ht="15.75" customHeight="1">
      <c r="P454" s="27"/>
      <c r="U454" s="27"/>
      <c r="V454" s="22"/>
      <c r="W454" s="22"/>
    </row>
    <row r="455" ht="15.75" customHeight="1">
      <c r="P455" s="27"/>
      <c r="U455" s="27"/>
      <c r="V455" s="22"/>
      <c r="W455" s="22"/>
    </row>
    <row r="456" ht="15.75" customHeight="1">
      <c r="P456" s="27"/>
      <c r="U456" s="27"/>
      <c r="V456" s="22"/>
      <c r="W456" s="22"/>
    </row>
    <row r="457" ht="15.75" customHeight="1">
      <c r="P457" s="27"/>
      <c r="U457" s="27"/>
      <c r="V457" s="22"/>
      <c r="W457" s="22"/>
    </row>
    <row r="458" ht="15.75" customHeight="1">
      <c r="P458" s="27"/>
      <c r="U458" s="27"/>
      <c r="V458" s="22"/>
      <c r="W458" s="22"/>
    </row>
    <row r="459" ht="15.75" customHeight="1">
      <c r="P459" s="27"/>
      <c r="U459" s="27"/>
      <c r="V459" s="22"/>
      <c r="W459" s="22"/>
    </row>
    <row r="460" ht="15.75" customHeight="1">
      <c r="P460" s="27"/>
      <c r="U460" s="27"/>
      <c r="V460" s="22"/>
      <c r="W460" s="22"/>
    </row>
    <row r="461" ht="15.75" customHeight="1">
      <c r="P461" s="27"/>
      <c r="U461" s="27"/>
      <c r="V461" s="22"/>
      <c r="W461" s="22"/>
    </row>
    <row r="462" ht="15.75" customHeight="1">
      <c r="P462" s="27"/>
      <c r="U462" s="27"/>
      <c r="V462" s="22"/>
      <c r="W462" s="22"/>
    </row>
    <row r="463" ht="15.75" customHeight="1">
      <c r="P463" s="27"/>
      <c r="U463" s="27"/>
      <c r="V463" s="22"/>
      <c r="W463" s="22"/>
    </row>
    <row r="464" ht="15.75" customHeight="1">
      <c r="P464" s="27"/>
      <c r="U464" s="27"/>
      <c r="V464" s="22"/>
      <c r="W464" s="22"/>
    </row>
    <row r="465" ht="15.75" customHeight="1">
      <c r="P465" s="27"/>
      <c r="U465" s="27"/>
      <c r="V465" s="22"/>
      <c r="W465" s="22"/>
    </row>
    <row r="466" ht="15.75" customHeight="1">
      <c r="P466" s="27"/>
      <c r="U466" s="27"/>
      <c r="V466" s="22"/>
      <c r="W466" s="22"/>
    </row>
    <row r="467" ht="15.75" customHeight="1">
      <c r="P467" s="27"/>
      <c r="U467" s="27"/>
      <c r="V467" s="22"/>
      <c r="W467" s="22"/>
    </row>
    <row r="468" ht="15.75" customHeight="1">
      <c r="P468" s="27"/>
      <c r="U468" s="27"/>
      <c r="V468" s="22"/>
      <c r="W468" s="22"/>
    </row>
    <row r="469" ht="15.75" customHeight="1">
      <c r="P469" s="27"/>
      <c r="U469" s="27"/>
      <c r="V469" s="22"/>
      <c r="W469" s="22"/>
    </row>
    <row r="470" ht="15.75" customHeight="1">
      <c r="P470" s="27"/>
      <c r="U470" s="27"/>
      <c r="V470" s="22"/>
      <c r="W470" s="22"/>
    </row>
    <row r="471" ht="15.75" customHeight="1">
      <c r="P471" s="27"/>
      <c r="U471" s="27"/>
      <c r="V471" s="22"/>
      <c r="W471" s="22"/>
    </row>
    <row r="472" ht="15.75" customHeight="1">
      <c r="P472" s="27"/>
      <c r="U472" s="27"/>
      <c r="V472" s="22"/>
      <c r="W472" s="22"/>
    </row>
    <row r="473" ht="15.75" customHeight="1">
      <c r="P473" s="27"/>
      <c r="U473" s="27"/>
      <c r="V473" s="22"/>
      <c r="W473" s="22"/>
    </row>
    <row r="474" ht="15.75" customHeight="1">
      <c r="P474" s="27"/>
      <c r="U474" s="27"/>
      <c r="V474" s="22"/>
      <c r="W474" s="22"/>
    </row>
    <row r="475" ht="15.75" customHeight="1">
      <c r="P475" s="27"/>
      <c r="U475" s="27"/>
      <c r="V475" s="22"/>
      <c r="W475" s="22"/>
    </row>
    <row r="476" ht="15.75" customHeight="1">
      <c r="P476" s="27"/>
      <c r="U476" s="27"/>
      <c r="V476" s="22"/>
      <c r="W476" s="22"/>
    </row>
    <row r="477" ht="15.75" customHeight="1">
      <c r="P477" s="27"/>
      <c r="U477" s="27"/>
      <c r="V477" s="22"/>
      <c r="W477" s="22"/>
    </row>
    <row r="478" ht="15.75" customHeight="1">
      <c r="P478" s="27"/>
      <c r="U478" s="27"/>
      <c r="V478" s="22"/>
      <c r="W478" s="22"/>
    </row>
    <row r="479" ht="15.75" customHeight="1">
      <c r="P479" s="27"/>
      <c r="U479" s="27"/>
      <c r="V479" s="22"/>
      <c r="W479" s="22"/>
    </row>
    <row r="480" ht="15.75" customHeight="1">
      <c r="P480" s="27"/>
      <c r="U480" s="27"/>
      <c r="V480" s="22"/>
      <c r="W480" s="22"/>
    </row>
    <row r="481" ht="15.75" customHeight="1">
      <c r="P481" s="27"/>
      <c r="U481" s="27"/>
      <c r="V481" s="22"/>
      <c r="W481" s="22"/>
    </row>
    <row r="482" ht="15.75" customHeight="1">
      <c r="P482" s="27"/>
      <c r="U482" s="27"/>
      <c r="V482" s="22"/>
      <c r="W482" s="22"/>
    </row>
    <row r="483" ht="15.75" customHeight="1">
      <c r="P483" s="27"/>
      <c r="U483" s="27"/>
      <c r="V483" s="22"/>
      <c r="W483" s="22"/>
    </row>
    <row r="484" ht="15.75" customHeight="1">
      <c r="P484" s="27"/>
      <c r="U484" s="27"/>
      <c r="V484" s="22"/>
      <c r="W484" s="22"/>
    </row>
    <row r="485" ht="15.75" customHeight="1">
      <c r="P485" s="27"/>
      <c r="U485" s="27"/>
      <c r="V485" s="22"/>
      <c r="W485" s="22"/>
    </row>
    <row r="486" ht="15.75" customHeight="1">
      <c r="P486" s="27"/>
      <c r="U486" s="27"/>
      <c r="V486" s="22"/>
      <c r="W486" s="22"/>
    </row>
    <row r="487" ht="15.75" customHeight="1">
      <c r="P487" s="27"/>
      <c r="U487" s="27"/>
      <c r="V487" s="22"/>
      <c r="W487" s="22"/>
    </row>
    <row r="488" ht="15.75" customHeight="1">
      <c r="P488" s="27"/>
      <c r="U488" s="27"/>
      <c r="V488" s="22"/>
      <c r="W488" s="22"/>
    </row>
    <row r="489" ht="15.75" customHeight="1">
      <c r="P489" s="27"/>
      <c r="U489" s="27"/>
      <c r="V489" s="22"/>
      <c r="W489" s="22"/>
    </row>
    <row r="490" ht="15.75" customHeight="1">
      <c r="P490" s="27"/>
      <c r="U490" s="27"/>
      <c r="V490" s="22"/>
      <c r="W490" s="22"/>
    </row>
    <row r="491" ht="15.75" customHeight="1">
      <c r="P491" s="27"/>
      <c r="U491" s="27"/>
      <c r="V491" s="22"/>
      <c r="W491" s="22"/>
    </row>
    <row r="492" ht="15.75" customHeight="1">
      <c r="P492" s="27"/>
      <c r="U492" s="27"/>
      <c r="V492" s="22"/>
      <c r="W492" s="22"/>
    </row>
    <row r="493" ht="15.75" customHeight="1">
      <c r="P493" s="27"/>
      <c r="U493" s="27"/>
      <c r="V493" s="22"/>
      <c r="W493" s="22"/>
    </row>
    <row r="494" ht="15.75" customHeight="1">
      <c r="P494" s="27"/>
      <c r="U494" s="27"/>
      <c r="V494" s="22"/>
      <c r="W494" s="22"/>
    </row>
    <row r="495" ht="15.75" customHeight="1">
      <c r="P495" s="27"/>
      <c r="U495" s="27"/>
      <c r="V495" s="22"/>
      <c r="W495" s="22"/>
    </row>
    <row r="496" ht="15.75" customHeight="1">
      <c r="P496" s="27"/>
      <c r="U496" s="27"/>
      <c r="V496" s="22"/>
      <c r="W496" s="22"/>
    </row>
    <row r="497" ht="15.75" customHeight="1">
      <c r="P497" s="27"/>
      <c r="U497" s="27"/>
      <c r="V497" s="22"/>
      <c r="W497" s="22"/>
    </row>
    <row r="498" ht="15.75" customHeight="1">
      <c r="P498" s="27"/>
      <c r="U498" s="27"/>
      <c r="V498" s="22"/>
      <c r="W498" s="22"/>
    </row>
    <row r="499" ht="15.75" customHeight="1">
      <c r="P499" s="27"/>
      <c r="U499" s="27"/>
      <c r="V499" s="22"/>
      <c r="W499" s="22"/>
    </row>
    <row r="500" ht="15.75" customHeight="1">
      <c r="P500" s="27"/>
      <c r="U500" s="27"/>
      <c r="V500" s="22"/>
      <c r="W500" s="22"/>
    </row>
    <row r="501" ht="15.75" customHeight="1">
      <c r="P501" s="27"/>
      <c r="U501" s="27"/>
      <c r="V501" s="22"/>
      <c r="W501" s="22"/>
    </row>
    <row r="502" ht="15.75" customHeight="1">
      <c r="P502" s="27"/>
      <c r="U502" s="27"/>
      <c r="V502" s="22"/>
      <c r="W502" s="22"/>
    </row>
    <row r="503" ht="15.75" customHeight="1">
      <c r="P503" s="27"/>
      <c r="U503" s="27"/>
      <c r="V503" s="22"/>
      <c r="W503" s="22"/>
    </row>
    <row r="504" ht="15.75" customHeight="1">
      <c r="P504" s="27"/>
      <c r="U504" s="27"/>
      <c r="V504" s="22"/>
      <c r="W504" s="22"/>
    </row>
    <row r="505" ht="15.75" customHeight="1">
      <c r="P505" s="27"/>
      <c r="U505" s="27"/>
      <c r="V505" s="22"/>
      <c r="W505" s="22"/>
    </row>
    <row r="506" ht="15.75" customHeight="1">
      <c r="P506" s="27"/>
      <c r="U506" s="27"/>
      <c r="V506" s="22"/>
      <c r="W506" s="22"/>
    </row>
    <row r="507" ht="15.75" customHeight="1">
      <c r="P507" s="27"/>
      <c r="U507" s="27"/>
      <c r="V507" s="22"/>
      <c r="W507" s="22"/>
    </row>
    <row r="508" ht="15.75" customHeight="1">
      <c r="P508" s="27"/>
      <c r="U508" s="27"/>
      <c r="V508" s="22"/>
      <c r="W508" s="22"/>
    </row>
    <row r="509" ht="15.75" customHeight="1">
      <c r="P509" s="27"/>
      <c r="U509" s="27"/>
      <c r="V509" s="22"/>
      <c r="W509" s="22"/>
    </row>
    <row r="510" ht="15.75" customHeight="1">
      <c r="P510" s="27"/>
      <c r="U510" s="27"/>
      <c r="V510" s="22"/>
      <c r="W510" s="22"/>
    </row>
    <row r="511" ht="15.75" customHeight="1">
      <c r="P511" s="27"/>
      <c r="U511" s="27"/>
      <c r="V511" s="22"/>
      <c r="W511" s="22"/>
    </row>
    <row r="512" ht="15.75" customHeight="1">
      <c r="P512" s="27"/>
      <c r="U512" s="27"/>
      <c r="V512" s="22"/>
      <c r="W512" s="22"/>
    </row>
    <row r="513" ht="15.75" customHeight="1">
      <c r="P513" s="27"/>
      <c r="U513" s="27"/>
      <c r="V513" s="22"/>
      <c r="W513" s="22"/>
    </row>
    <row r="514" ht="15.75" customHeight="1">
      <c r="P514" s="27"/>
      <c r="U514" s="27"/>
      <c r="V514" s="22"/>
      <c r="W514" s="22"/>
    </row>
    <row r="515" ht="15.75" customHeight="1">
      <c r="P515" s="27"/>
      <c r="U515" s="27"/>
      <c r="V515" s="22"/>
      <c r="W515" s="22"/>
    </row>
    <row r="516" ht="15.75" customHeight="1">
      <c r="P516" s="27"/>
      <c r="U516" s="27"/>
      <c r="V516" s="22"/>
      <c r="W516" s="22"/>
    </row>
    <row r="517" ht="15.75" customHeight="1">
      <c r="P517" s="27"/>
      <c r="U517" s="27"/>
      <c r="V517" s="22"/>
      <c r="W517" s="22"/>
    </row>
    <row r="518" ht="15.75" customHeight="1">
      <c r="P518" s="27"/>
      <c r="U518" s="27"/>
      <c r="V518" s="22"/>
      <c r="W518" s="22"/>
    </row>
    <row r="519" ht="15.75" customHeight="1">
      <c r="P519" s="27"/>
      <c r="U519" s="27"/>
      <c r="V519" s="22"/>
      <c r="W519" s="22"/>
    </row>
    <row r="520" ht="15.75" customHeight="1">
      <c r="P520" s="27"/>
      <c r="U520" s="27"/>
      <c r="V520" s="22"/>
      <c r="W520" s="22"/>
    </row>
    <row r="521" ht="15.75" customHeight="1">
      <c r="P521" s="27"/>
      <c r="U521" s="27"/>
      <c r="V521" s="22"/>
      <c r="W521" s="22"/>
    </row>
    <row r="522" ht="15.75" customHeight="1">
      <c r="P522" s="27"/>
      <c r="U522" s="27"/>
      <c r="V522" s="22"/>
      <c r="W522" s="22"/>
    </row>
    <row r="523" ht="15.75" customHeight="1">
      <c r="P523" s="27"/>
      <c r="U523" s="27"/>
      <c r="V523" s="22"/>
      <c r="W523" s="22"/>
    </row>
    <row r="524" ht="15.75" customHeight="1">
      <c r="P524" s="27"/>
      <c r="U524" s="27"/>
      <c r="V524" s="22"/>
      <c r="W524" s="22"/>
    </row>
    <row r="525" ht="15.75" customHeight="1">
      <c r="P525" s="27"/>
      <c r="U525" s="27"/>
      <c r="V525" s="22"/>
      <c r="W525" s="22"/>
    </row>
    <row r="526" ht="15.75" customHeight="1">
      <c r="P526" s="27"/>
      <c r="U526" s="27"/>
      <c r="V526" s="22"/>
      <c r="W526" s="22"/>
    </row>
    <row r="527" ht="15.75" customHeight="1">
      <c r="P527" s="27"/>
      <c r="U527" s="27"/>
      <c r="V527" s="22"/>
      <c r="W527" s="22"/>
    </row>
    <row r="528" ht="15.75" customHeight="1">
      <c r="P528" s="27"/>
      <c r="U528" s="27"/>
      <c r="V528" s="22"/>
      <c r="W528" s="22"/>
    </row>
    <row r="529" ht="15.75" customHeight="1">
      <c r="P529" s="27"/>
      <c r="U529" s="27"/>
      <c r="V529" s="22"/>
      <c r="W529" s="22"/>
    </row>
    <row r="530" ht="15.75" customHeight="1">
      <c r="P530" s="27"/>
      <c r="U530" s="27"/>
      <c r="V530" s="22"/>
      <c r="W530" s="22"/>
    </row>
    <row r="531" ht="15.75" customHeight="1">
      <c r="P531" s="27"/>
      <c r="U531" s="27"/>
      <c r="V531" s="22"/>
      <c r="W531" s="22"/>
    </row>
    <row r="532" ht="15.75" customHeight="1">
      <c r="P532" s="27"/>
      <c r="U532" s="27"/>
      <c r="V532" s="22"/>
      <c r="W532" s="22"/>
    </row>
    <row r="533" ht="15.75" customHeight="1">
      <c r="P533" s="27"/>
      <c r="U533" s="27"/>
      <c r="V533" s="22"/>
      <c r="W533" s="22"/>
    </row>
    <row r="534" ht="15.75" customHeight="1">
      <c r="P534" s="27"/>
      <c r="U534" s="27"/>
      <c r="V534" s="22"/>
      <c r="W534" s="22"/>
    </row>
    <row r="535" ht="15.75" customHeight="1">
      <c r="P535" s="27"/>
      <c r="U535" s="27"/>
      <c r="V535" s="22"/>
      <c r="W535" s="22"/>
    </row>
    <row r="536" ht="15.75" customHeight="1">
      <c r="P536" s="27"/>
      <c r="U536" s="27"/>
      <c r="V536" s="22"/>
      <c r="W536" s="22"/>
    </row>
    <row r="537" ht="15.75" customHeight="1">
      <c r="P537" s="27"/>
      <c r="U537" s="27"/>
      <c r="V537" s="22"/>
      <c r="W537" s="22"/>
    </row>
    <row r="538" ht="15.75" customHeight="1">
      <c r="P538" s="27"/>
      <c r="U538" s="27"/>
      <c r="V538" s="22"/>
      <c r="W538" s="22"/>
    </row>
    <row r="539" ht="15.75" customHeight="1">
      <c r="P539" s="27"/>
      <c r="U539" s="27"/>
      <c r="V539" s="22"/>
      <c r="W539" s="22"/>
    </row>
    <row r="540" ht="15.75" customHeight="1">
      <c r="P540" s="27"/>
      <c r="U540" s="27"/>
      <c r="V540" s="22"/>
      <c r="W540" s="22"/>
    </row>
    <row r="541" ht="15.75" customHeight="1">
      <c r="P541" s="27"/>
      <c r="U541" s="27"/>
      <c r="V541" s="22"/>
      <c r="W541" s="22"/>
    </row>
    <row r="542" ht="15.75" customHeight="1">
      <c r="P542" s="27"/>
      <c r="U542" s="27"/>
      <c r="V542" s="22"/>
      <c r="W542" s="22"/>
    </row>
    <row r="543" ht="15.75" customHeight="1">
      <c r="P543" s="27"/>
      <c r="U543" s="27"/>
      <c r="V543" s="22"/>
      <c r="W543" s="22"/>
    </row>
    <row r="544" ht="15.75" customHeight="1">
      <c r="P544" s="27"/>
      <c r="U544" s="27"/>
      <c r="V544" s="22"/>
      <c r="W544" s="22"/>
    </row>
    <row r="545" ht="15.75" customHeight="1">
      <c r="P545" s="27"/>
      <c r="U545" s="27"/>
      <c r="V545" s="22"/>
      <c r="W545" s="22"/>
    </row>
    <row r="546" ht="15.75" customHeight="1">
      <c r="P546" s="27"/>
      <c r="U546" s="27"/>
      <c r="V546" s="22"/>
      <c r="W546" s="22"/>
    </row>
    <row r="547" ht="15.75" customHeight="1">
      <c r="P547" s="27"/>
      <c r="U547" s="27"/>
      <c r="V547" s="22"/>
      <c r="W547" s="22"/>
    </row>
    <row r="548" ht="15.75" customHeight="1">
      <c r="P548" s="27"/>
      <c r="U548" s="27"/>
      <c r="V548" s="22"/>
      <c r="W548" s="22"/>
    </row>
    <row r="549" ht="15.75" customHeight="1">
      <c r="P549" s="27"/>
      <c r="U549" s="27"/>
      <c r="V549" s="22"/>
      <c r="W549" s="22"/>
    </row>
    <row r="550" ht="15.75" customHeight="1">
      <c r="P550" s="27"/>
      <c r="U550" s="27"/>
      <c r="V550" s="22"/>
      <c r="W550" s="22"/>
    </row>
    <row r="551" ht="15.75" customHeight="1">
      <c r="P551" s="27"/>
      <c r="U551" s="27"/>
      <c r="V551" s="22"/>
      <c r="W551" s="22"/>
    </row>
    <row r="552" ht="15.75" customHeight="1">
      <c r="P552" s="27"/>
      <c r="U552" s="27"/>
      <c r="V552" s="22"/>
      <c r="W552" s="22"/>
    </row>
    <row r="553" ht="15.75" customHeight="1">
      <c r="P553" s="27"/>
      <c r="U553" s="27"/>
      <c r="V553" s="22"/>
      <c r="W553" s="22"/>
    </row>
    <row r="554" ht="15.75" customHeight="1">
      <c r="P554" s="27"/>
      <c r="U554" s="27"/>
      <c r="V554" s="22"/>
      <c r="W554" s="22"/>
    </row>
    <row r="555" ht="15.75" customHeight="1">
      <c r="P555" s="27"/>
      <c r="U555" s="27"/>
      <c r="V555" s="22"/>
      <c r="W555" s="22"/>
    </row>
    <row r="556" ht="15.75" customHeight="1">
      <c r="P556" s="27"/>
      <c r="U556" s="27"/>
      <c r="V556" s="22"/>
      <c r="W556" s="22"/>
    </row>
    <row r="557" ht="15.75" customHeight="1">
      <c r="P557" s="27"/>
      <c r="U557" s="27"/>
      <c r="V557" s="22"/>
      <c r="W557" s="22"/>
    </row>
    <row r="558" ht="15.75" customHeight="1">
      <c r="P558" s="27"/>
      <c r="U558" s="27"/>
      <c r="V558" s="22"/>
      <c r="W558" s="22"/>
    </row>
    <row r="559" ht="15.75" customHeight="1">
      <c r="P559" s="27"/>
      <c r="U559" s="27"/>
      <c r="V559" s="22"/>
      <c r="W559" s="22"/>
    </row>
    <row r="560" ht="15.75" customHeight="1">
      <c r="P560" s="27"/>
      <c r="U560" s="27"/>
      <c r="V560" s="22"/>
      <c r="W560" s="22"/>
    </row>
    <row r="561" ht="15.75" customHeight="1">
      <c r="P561" s="27"/>
      <c r="U561" s="27"/>
      <c r="V561" s="22"/>
      <c r="W561" s="22"/>
    </row>
    <row r="562" ht="15.75" customHeight="1">
      <c r="P562" s="27"/>
      <c r="U562" s="27"/>
      <c r="V562" s="22"/>
      <c r="W562" s="22"/>
    </row>
    <row r="563" ht="15.75" customHeight="1">
      <c r="P563" s="27"/>
      <c r="U563" s="27"/>
      <c r="V563" s="22"/>
      <c r="W563" s="22"/>
    </row>
    <row r="564" ht="15.75" customHeight="1">
      <c r="P564" s="27"/>
      <c r="U564" s="27"/>
      <c r="V564" s="22"/>
      <c r="W564" s="22"/>
    </row>
    <row r="565" ht="15.75" customHeight="1">
      <c r="P565" s="27"/>
      <c r="U565" s="27"/>
      <c r="V565" s="22"/>
      <c r="W565" s="22"/>
    </row>
    <row r="566" ht="15.75" customHeight="1">
      <c r="P566" s="27"/>
      <c r="U566" s="27"/>
      <c r="V566" s="22"/>
      <c r="W566" s="22"/>
    </row>
    <row r="567" ht="15.75" customHeight="1">
      <c r="P567" s="27"/>
      <c r="U567" s="27"/>
      <c r="V567" s="22"/>
      <c r="W567" s="22"/>
    </row>
    <row r="568" ht="15.75" customHeight="1">
      <c r="P568" s="27"/>
      <c r="U568" s="27"/>
      <c r="V568" s="22"/>
      <c r="W568" s="22"/>
    </row>
    <row r="569" ht="15.75" customHeight="1">
      <c r="P569" s="27"/>
      <c r="U569" s="27"/>
      <c r="V569" s="22"/>
      <c r="W569" s="22"/>
    </row>
    <row r="570" ht="15.75" customHeight="1">
      <c r="P570" s="27"/>
      <c r="U570" s="27"/>
      <c r="V570" s="22"/>
      <c r="W570" s="22"/>
    </row>
    <row r="571" ht="15.75" customHeight="1">
      <c r="P571" s="27"/>
      <c r="U571" s="27"/>
      <c r="V571" s="22"/>
      <c r="W571" s="22"/>
    </row>
    <row r="572" ht="15.75" customHeight="1">
      <c r="P572" s="27"/>
      <c r="U572" s="27"/>
      <c r="V572" s="22"/>
      <c r="W572" s="22"/>
    </row>
    <row r="573" ht="15.75" customHeight="1">
      <c r="P573" s="27"/>
      <c r="U573" s="27"/>
      <c r="V573" s="22"/>
      <c r="W573" s="22"/>
    </row>
    <row r="574" ht="15.75" customHeight="1">
      <c r="P574" s="27"/>
      <c r="U574" s="27"/>
      <c r="V574" s="22"/>
      <c r="W574" s="22"/>
    </row>
    <row r="575" ht="15.75" customHeight="1">
      <c r="P575" s="27"/>
      <c r="U575" s="27"/>
      <c r="V575" s="22"/>
      <c r="W575" s="22"/>
    </row>
    <row r="576" ht="15.75" customHeight="1">
      <c r="P576" s="27"/>
      <c r="U576" s="27"/>
      <c r="V576" s="22"/>
      <c r="W576" s="22"/>
    </row>
    <row r="577" ht="15.75" customHeight="1">
      <c r="P577" s="27"/>
      <c r="U577" s="27"/>
      <c r="V577" s="22"/>
      <c r="W577" s="22"/>
    </row>
    <row r="578" ht="15.75" customHeight="1">
      <c r="P578" s="27"/>
      <c r="U578" s="27"/>
      <c r="V578" s="22"/>
      <c r="W578" s="22"/>
    </row>
    <row r="579" ht="15.75" customHeight="1">
      <c r="P579" s="27"/>
      <c r="U579" s="27"/>
      <c r="V579" s="22"/>
      <c r="W579" s="22"/>
    </row>
    <row r="580" ht="15.75" customHeight="1">
      <c r="P580" s="27"/>
      <c r="U580" s="27"/>
      <c r="V580" s="22"/>
      <c r="W580" s="22"/>
    </row>
    <row r="581" ht="15.75" customHeight="1">
      <c r="P581" s="27"/>
      <c r="U581" s="27"/>
      <c r="V581" s="22"/>
      <c r="W581" s="22"/>
    </row>
    <row r="582" ht="15.75" customHeight="1">
      <c r="P582" s="27"/>
      <c r="U582" s="27"/>
      <c r="V582" s="22"/>
      <c r="W582" s="22"/>
    </row>
    <row r="583" ht="15.75" customHeight="1">
      <c r="P583" s="27"/>
      <c r="U583" s="27"/>
      <c r="V583" s="22"/>
      <c r="W583" s="22"/>
    </row>
    <row r="584" ht="15.75" customHeight="1">
      <c r="P584" s="27"/>
      <c r="U584" s="27"/>
      <c r="V584" s="22"/>
      <c r="W584" s="22"/>
    </row>
    <row r="585" ht="15.75" customHeight="1">
      <c r="P585" s="27"/>
      <c r="U585" s="27"/>
      <c r="V585" s="22"/>
      <c r="W585" s="22"/>
    </row>
    <row r="586" ht="15.75" customHeight="1">
      <c r="P586" s="27"/>
      <c r="U586" s="27"/>
      <c r="V586" s="22"/>
      <c r="W586" s="22"/>
    </row>
    <row r="587" ht="15.75" customHeight="1">
      <c r="P587" s="27"/>
      <c r="U587" s="27"/>
      <c r="V587" s="22"/>
      <c r="W587" s="22"/>
    </row>
    <row r="588" ht="15.75" customHeight="1">
      <c r="P588" s="27"/>
      <c r="U588" s="27"/>
      <c r="V588" s="22"/>
      <c r="W588" s="22"/>
    </row>
    <row r="589" ht="15.75" customHeight="1">
      <c r="P589" s="27"/>
      <c r="U589" s="27"/>
      <c r="V589" s="22"/>
      <c r="W589" s="22"/>
    </row>
    <row r="590" ht="15.75" customHeight="1">
      <c r="P590" s="27"/>
      <c r="U590" s="27"/>
      <c r="V590" s="22"/>
      <c r="W590" s="22"/>
    </row>
    <row r="591" ht="15.75" customHeight="1">
      <c r="P591" s="27"/>
      <c r="U591" s="27"/>
      <c r="V591" s="22"/>
      <c r="W591" s="22"/>
    </row>
    <row r="592" ht="15.75" customHeight="1">
      <c r="P592" s="27"/>
      <c r="U592" s="27"/>
      <c r="V592" s="22"/>
      <c r="W592" s="22"/>
    </row>
    <row r="593" ht="15.75" customHeight="1">
      <c r="P593" s="27"/>
      <c r="U593" s="27"/>
      <c r="V593" s="22"/>
      <c r="W593" s="22"/>
    </row>
    <row r="594" ht="15.75" customHeight="1">
      <c r="P594" s="27"/>
      <c r="U594" s="27"/>
      <c r="V594" s="22"/>
      <c r="W594" s="22"/>
    </row>
    <row r="595" ht="15.75" customHeight="1">
      <c r="P595" s="27"/>
      <c r="U595" s="27"/>
      <c r="V595" s="22"/>
      <c r="W595" s="22"/>
    </row>
    <row r="596" ht="15.75" customHeight="1">
      <c r="P596" s="27"/>
      <c r="U596" s="27"/>
      <c r="V596" s="22"/>
      <c r="W596" s="22"/>
    </row>
    <row r="597" ht="15.75" customHeight="1">
      <c r="P597" s="27"/>
      <c r="U597" s="27"/>
      <c r="V597" s="22"/>
      <c r="W597" s="22"/>
    </row>
    <row r="598" ht="15.75" customHeight="1">
      <c r="P598" s="27"/>
      <c r="U598" s="27"/>
      <c r="V598" s="22"/>
      <c r="W598" s="22"/>
    </row>
    <row r="599" ht="15.75" customHeight="1">
      <c r="P599" s="27"/>
      <c r="U599" s="27"/>
      <c r="V599" s="22"/>
      <c r="W599" s="22"/>
    </row>
    <row r="600" ht="15.75" customHeight="1">
      <c r="P600" s="27"/>
      <c r="U600" s="27"/>
      <c r="V600" s="22"/>
      <c r="W600" s="22"/>
    </row>
    <row r="601" ht="15.75" customHeight="1">
      <c r="P601" s="27"/>
      <c r="U601" s="27"/>
      <c r="V601" s="22"/>
      <c r="W601" s="22"/>
    </row>
    <row r="602" ht="15.75" customHeight="1">
      <c r="P602" s="27"/>
      <c r="U602" s="27"/>
      <c r="V602" s="22"/>
      <c r="W602" s="22"/>
    </row>
    <row r="603" ht="15.75" customHeight="1">
      <c r="P603" s="27"/>
      <c r="U603" s="27"/>
      <c r="V603" s="22"/>
      <c r="W603" s="22"/>
    </row>
    <row r="604" ht="15.75" customHeight="1">
      <c r="P604" s="27"/>
      <c r="U604" s="27"/>
      <c r="V604" s="22"/>
      <c r="W604" s="22"/>
    </row>
    <row r="605" ht="15.75" customHeight="1">
      <c r="P605" s="27"/>
      <c r="U605" s="27"/>
      <c r="V605" s="22"/>
      <c r="W605" s="22"/>
    </row>
    <row r="606" ht="15.75" customHeight="1">
      <c r="P606" s="27"/>
      <c r="U606" s="27"/>
      <c r="V606" s="22"/>
      <c r="W606" s="22"/>
    </row>
    <row r="607" ht="15.75" customHeight="1">
      <c r="P607" s="27"/>
      <c r="U607" s="27"/>
      <c r="V607" s="22"/>
      <c r="W607" s="22"/>
    </row>
    <row r="608" ht="15.75" customHeight="1">
      <c r="P608" s="27"/>
      <c r="U608" s="27"/>
      <c r="V608" s="22"/>
      <c r="W608" s="22"/>
    </row>
    <row r="609" ht="15.75" customHeight="1">
      <c r="P609" s="27"/>
      <c r="U609" s="27"/>
      <c r="V609" s="22"/>
      <c r="W609" s="22"/>
    </row>
    <row r="610" ht="15.75" customHeight="1">
      <c r="P610" s="27"/>
      <c r="U610" s="27"/>
      <c r="V610" s="22"/>
      <c r="W610" s="22"/>
    </row>
    <row r="611" ht="15.75" customHeight="1">
      <c r="P611" s="27"/>
      <c r="U611" s="27"/>
      <c r="V611" s="22"/>
      <c r="W611" s="22"/>
    </row>
    <row r="612" ht="15.75" customHeight="1">
      <c r="P612" s="27"/>
      <c r="U612" s="27"/>
      <c r="V612" s="22"/>
      <c r="W612" s="22"/>
    </row>
    <row r="613" ht="15.75" customHeight="1">
      <c r="P613" s="27"/>
      <c r="U613" s="27"/>
      <c r="V613" s="22"/>
      <c r="W613" s="22"/>
    </row>
    <row r="614" ht="15.75" customHeight="1">
      <c r="P614" s="27"/>
      <c r="U614" s="27"/>
      <c r="V614" s="22"/>
      <c r="W614" s="22"/>
    </row>
    <row r="615" ht="15.75" customHeight="1">
      <c r="P615" s="27"/>
      <c r="U615" s="27"/>
      <c r="V615" s="22"/>
      <c r="W615" s="22"/>
    </row>
    <row r="616" ht="15.75" customHeight="1">
      <c r="P616" s="27"/>
      <c r="U616" s="27"/>
      <c r="V616" s="22"/>
      <c r="W616" s="22"/>
    </row>
    <row r="617" ht="15.75" customHeight="1">
      <c r="P617" s="27"/>
      <c r="U617" s="27"/>
      <c r="V617" s="22"/>
      <c r="W617" s="22"/>
    </row>
    <row r="618" ht="15.75" customHeight="1">
      <c r="P618" s="27"/>
      <c r="U618" s="27"/>
      <c r="V618" s="22"/>
      <c r="W618" s="22"/>
    </row>
    <row r="619" ht="15.75" customHeight="1">
      <c r="P619" s="27"/>
      <c r="U619" s="27"/>
      <c r="V619" s="22"/>
      <c r="W619" s="22"/>
    </row>
    <row r="620" ht="15.75" customHeight="1">
      <c r="P620" s="27"/>
      <c r="U620" s="27"/>
      <c r="V620" s="22"/>
      <c r="W620" s="22"/>
    </row>
    <row r="621" ht="15.75" customHeight="1">
      <c r="P621" s="27"/>
      <c r="U621" s="27"/>
      <c r="V621" s="22"/>
      <c r="W621" s="22"/>
    </row>
    <row r="622" ht="15.75" customHeight="1">
      <c r="P622" s="27"/>
      <c r="U622" s="27"/>
      <c r="V622" s="22"/>
      <c r="W622" s="22"/>
    </row>
    <row r="623" ht="15.75" customHeight="1">
      <c r="P623" s="27"/>
      <c r="U623" s="27"/>
      <c r="V623" s="22"/>
      <c r="W623" s="22"/>
    </row>
    <row r="624" ht="15.75" customHeight="1">
      <c r="P624" s="27"/>
      <c r="U624" s="27"/>
      <c r="V624" s="22"/>
      <c r="W624" s="22"/>
    </row>
    <row r="625" ht="15.75" customHeight="1">
      <c r="P625" s="27"/>
      <c r="U625" s="27"/>
      <c r="V625" s="22"/>
      <c r="W625" s="22"/>
    </row>
    <row r="626" ht="15.75" customHeight="1">
      <c r="P626" s="27"/>
      <c r="U626" s="27"/>
      <c r="V626" s="22"/>
      <c r="W626" s="22"/>
    </row>
    <row r="627" ht="15.75" customHeight="1">
      <c r="P627" s="27"/>
      <c r="U627" s="27"/>
      <c r="V627" s="22"/>
      <c r="W627" s="22"/>
    </row>
    <row r="628" ht="15.75" customHeight="1">
      <c r="P628" s="27"/>
      <c r="U628" s="27"/>
      <c r="V628" s="22"/>
      <c r="W628" s="22"/>
    </row>
    <row r="629" ht="15.75" customHeight="1">
      <c r="P629" s="27"/>
      <c r="U629" s="27"/>
      <c r="V629" s="22"/>
      <c r="W629" s="22"/>
    </row>
    <row r="630" ht="15.75" customHeight="1">
      <c r="P630" s="27"/>
      <c r="U630" s="27"/>
      <c r="V630" s="22"/>
      <c r="W630" s="22"/>
    </row>
    <row r="631" ht="15.75" customHeight="1">
      <c r="P631" s="27"/>
      <c r="U631" s="27"/>
      <c r="V631" s="22"/>
      <c r="W631" s="22"/>
    </row>
    <row r="632" ht="15.75" customHeight="1">
      <c r="P632" s="27"/>
      <c r="U632" s="27"/>
      <c r="V632" s="22"/>
      <c r="W632" s="22"/>
    </row>
    <row r="633" ht="15.75" customHeight="1">
      <c r="P633" s="27"/>
      <c r="U633" s="27"/>
      <c r="V633" s="22"/>
      <c r="W633" s="22"/>
    </row>
    <row r="634" ht="15.75" customHeight="1">
      <c r="P634" s="27"/>
      <c r="U634" s="27"/>
      <c r="V634" s="22"/>
      <c r="W634" s="22"/>
    </row>
    <row r="635" ht="15.75" customHeight="1">
      <c r="P635" s="27"/>
      <c r="U635" s="27"/>
      <c r="V635" s="22"/>
      <c r="W635" s="22"/>
    </row>
    <row r="636" ht="15.75" customHeight="1">
      <c r="P636" s="27"/>
      <c r="U636" s="27"/>
      <c r="V636" s="22"/>
      <c r="W636" s="22"/>
    </row>
    <row r="637" ht="15.75" customHeight="1">
      <c r="P637" s="27"/>
      <c r="U637" s="27"/>
      <c r="V637" s="22"/>
      <c r="W637" s="22"/>
    </row>
    <row r="638" ht="15.75" customHeight="1">
      <c r="P638" s="27"/>
      <c r="U638" s="27"/>
      <c r="V638" s="22"/>
      <c r="W638" s="22"/>
    </row>
    <row r="639" ht="15.75" customHeight="1">
      <c r="P639" s="27"/>
      <c r="U639" s="27"/>
      <c r="V639" s="22"/>
      <c r="W639" s="22"/>
    </row>
    <row r="640" ht="15.75" customHeight="1">
      <c r="P640" s="27"/>
      <c r="U640" s="27"/>
      <c r="V640" s="22"/>
      <c r="W640" s="22"/>
    </row>
    <row r="641" ht="15.75" customHeight="1">
      <c r="P641" s="27"/>
      <c r="U641" s="27"/>
      <c r="V641" s="22"/>
      <c r="W641" s="22"/>
    </row>
    <row r="642" ht="15.75" customHeight="1">
      <c r="P642" s="27"/>
      <c r="U642" s="27"/>
      <c r="V642" s="22"/>
      <c r="W642" s="22"/>
    </row>
    <row r="643" ht="15.75" customHeight="1">
      <c r="P643" s="27"/>
      <c r="U643" s="27"/>
      <c r="V643" s="22"/>
      <c r="W643" s="22"/>
    </row>
    <row r="644" ht="15.75" customHeight="1">
      <c r="P644" s="27"/>
      <c r="U644" s="27"/>
      <c r="V644" s="22"/>
      <c r="W644" s="22"/>
    </row>
    <row r="645" ht="15.75" customHeight="1">
      <c r="P645" s="27"/>
      <c r="U645" s="27"/>
      <c r="V645" s="22"/>
      <c r="W645" s="22"/>
    </row>
    <row r="646" ht="15.75" customHeight="1">
      <c r="P646" s="27"/>
      <c r="U646" s="27"/>
      <c r="V646" s="22"/>
      <c r="W646" s="22"/>
    </row>
    <row r="647" ht="15.75" customHeight="1">
      <c r="P647" s="27"/>
      <c r="U647" s="27"/>
      <c r="V647" s="22"/>
      <c r="W647" s="22"/>
    </row>
    <row r="648" ht="15.75" customHeight="1">
      <c r="P648" s="27"/>
      <c r="U648" s="27"/>
      <c r="V648" s="22"/>
      <c r="W648" s="22"/>
    </row>
    <row r="649" ht="15.75" customHeight="1">
      <c r="P649" s="27"/>
      <c r="U649" s="27"/>
      <c r="V649" s="22"/>
      <c r="W649" s="22"/>
    </row>
    <row r="650" ht="15.75" customHeight="1">
      <c r="P650" s="27"/>
      <c r="U650" s="27"/>
      <c r="V650" s="22"/>
      <c r="W650" s="22"/>
    </row>
    <row r="651" ht="15.75" customHeight="1">
      <c r="P651" s="27"/>
      <c r="U651" s="27"/>
      <c r="V651" s="22"/>
      <c r="W651" s="22"/>
    </row>
    <row r="652" ht="15.75" customHeight="1">
      <c r="P652" s="27"/>
      <c r="U652" s="27"/>
      <c r="V652" s="22"/>
      <c r="W652" s="22"/>
    </row>
    <row r="653" ht="15.75" customHeight="1">
      <c r="P653" s="27"/>
      <c r="U653" s="27"/>
      <c r="V653" s="22"/>
      <c r="W653" s="22"/>
    </row>
    <row r="654" ht="15.75" customHeight="1">
      <c r="P654" s="27"/>
      <c r="U654" s="27"/>
      <c r="V654" s="22"/>
      <c r="W654" s="22"/>
    </row>
    <row r="655" ht="15.75" customHeight="1">
      <c r="P655" s="27"/>
      <c r="U655" s="27"/>
      <c r="V655" s="22"/>
      <c r="W655" s="22"/>
    </row>
    <row r="656" ht="15.75" customHeight="1">
      <c r="P656" s="27"/>
      <c r="U656" s="27"/>
      <c r="V656" s="22"/>
      <c r="W656" s="22"/>
    </row>
    <row r="657" ht="15.75" customHeight="1">
      <c r="P657" s="27"/>
      <c r="U657" s="27"/>
      <c r="V657" s="22"/>
      <c r="W657" s="22"/>
    </row>
    <row r="658" ht="15.75" customHeight="1">
      <c r="P658" s="27"/>
      <c r="U658" s="27"/>
      <c r="V658" s="22"/>
      <c r="W658" s="22"/>
    </row>
    <row r="659" ht="15.75" customHeight="1">
      <c r="P659" s="27"/>
      <c r="U659" s="27"/>
      <c r="V659" s="22"/>
      <c r="W659" s="22"/>
    </row>
    <row r="660" ht="15.75" customHeight="1">
      <c r="P660" s="27"/>
      <c r="U660" s="27"/>
      <c r="V660" s="22"/>
      <c r="W660" s="22"/>
    </row>
    <row r="661" ht="15.75" customHeight="1">
      <c r="P661" s="27"/>
      <c r="U661" s="27"/>
      <c r="V661" s="22"/>
      <c r="W661" s="22"/>
    </row>
    <row r="662" ht="15.75" customHeight="1">
      <c r="P662" s="27"/>
      <c r="U662" s="27"/>
      <c r="V662" s="22"/>
      <c r="W662" s="22"/>
    </row>
    <row r="663" ht="15.75" customHeight="1">
      <c r="P663" s="27"/>
      <c r="U663" s="27"/>
      <c r="V663" s="22"/>
      <c r="W663" s="22"/>
    </row>
    <row r="664" ht="15.75" customHeight="1">
      <c r="P664" s="27"/>
      <c r="U664" s="27"/>
      <c r="V664" s="22"/>
      <c r="W664" s="22"/>
    </row>
    <row r="665" ht="15.75" customHeight="1">
      <c r="P665" s="27"/>
      <c r="U665" s="27"/>
      <c r="V665" s="22"/>
      <c r="W665" s="22"/>
    </row>
    <row r="666" ht="15.75" customHeight="1">
      <c r="P666" s="27"/>
      <c r="U666" s="27"/>
      <c r="V666" s="22"/>
      <c r="W666" s="22"/>
    </row>
    <row r="667" ht="15.75" customHeight="1">
      <c r="P667" s="27"/>
      <c r="U667" s="27"/>
      <c r="V667" s="22"/>
      <c r="W667" s="22"/>
    </row>
    <row r="668" ht="15.75" customHeight="1">
      <c r="P668" s="27"/>
      <c r="U668" s="27"/>
      <c r="V668" s="22"/>
      <c r="W668" s="22"/>
    </row>
    <row r="669" ht="15.75" customHeight="1">
      <c r="P669" s="27"/>
      <c r="U669" s="27"/>
      <c r="V669" s="22"/>
      <c r="W669" s="22"/>
    </row>
    <row r="670" ht="15.75" customHeight="1">
      <c r="P670" s="27"/>
      <c r="U670" s="27"/>
      <c r="V670" s="22"/>
      <c r="W670" s="22"/>
    </row>
    <row r="671" ht="15.75" customHeight="1">
      <c r="P671" s="27"/>
      <c r="U671" s="27"/>
      <c r="V671" s="22"/>
      <c r="W671" s="22"/>
    </row>
    <row r="672" ht="15.75" customHeight="1">
      <c r="P672" s="27"/>
      <c r="U672" s="27"/>
      <c r="V672" s="22"/>
      <c r="W672" s="22"/>
    </row>
    <row r="673" ht="15.75" customHeight="1">
      <c r="P673" s="27"/>
      <c r="U673" s="27"/>
      <c r="V673" s="22"/>
      <c r="W673" s="22"/>
    </row>
    <row r="674" ht="15.75" customHeight="1">
      <c r="P674" s="27"/>
      <c r="U674" s="27"/>
      <c r="V674" s="22"/>
      <c r="W674" s="22"/>
    </row>
    <row r="675" ht="15.75" customHeight="1">
      <c r="P675" s="27"/>
      <c r="U675" s="27"/>
      <c r="V675" s="22"/>
      <c r="W675" s="22"/>
    </row>
    <row r="676" ht="15.75" customHeight="1">
      <c r="P676" s="27"/>
      <c r="U676" s="27"/>
      <c r="V676" s="22"/>
      <c r="W676" s="22"/>
    </row>
    <row r="677" ht="15.75" customHeight="1">
      <c r="P677" s="27"/>
      <c r="U677" s="27"/>
      <c r="V677" s="22"/>
      <c r="W677" s="22"/>
    </row>
    <row r="678" ht="15.75" customHeight="1">
      <c r="P678" s="27"/>
      <c r="U678" s="27"/>
      <c r="V678" s="22"/>
      <c r="W678" s="22"/>
    </row>
    <row r="679" ht="15.75" customHeight="1">
      <c r="P679" s="27"/>
      <c r="U679" s="27"/>
      <c r="V679" s="22"/>
      <c r="W679" s="22"/>
    </row>
    <row r="680" ht="15.75" customHeight="1">
      <c r="P680" s="27"/>
      <c r="U680" s="27"/>
      <c r="V680" s="22"/>
      <c r="W680" s="22"/>
    </row>
    <row r="681" ht="15.75" customHeight="1">
      <c r="P681" s="27"/>
      <c r="U681" s="27"/>
      <c r="V681" s="22"/>
      <c r="W681" s="22"/>
    </row>
    <row r="682" ht="15.75" customHeight="1">
      <c r="P682" s="27"/>
      <c r="U682" s="27"/>
      <c r="V682" s="22"/>
      <c r="W682" s="22"/>
    </row>
    <row r="683" ht="15.75" customHeight="1">
      <c r="P683" s="27"/>
      <c r="U683" s="27"/>
      <c r="V683" s="22"/>
      <c r="W683" s="22"/>
    </row>
    <row r="684" ht="15.75" customHeight="1">
      <c r="P684" s="27"/>
      <c r="U684" s="27"/>
      <c r="V684" s="22"/>
      <c r="W684" s="22"/>
    </row>
    <row r="685" ht="15.75" customHeight="1">
      <c r="P685" s="27"/>
      <c r="U685" s="27"/>
      <c r="V685" s="22"/>
      <c r="W685" s="22"/>
    </row>
    <row r="686" ht="15.75" customHeight="1">
      <c r="P686" s="27"/>
      <c r="U686" s="27"/>
      <c r="V686" s="22"/>
      <c r="W686" s="22"/>
    </row>
    <row r="687" ht="15.75" customHeight="1">
      <c r="P687" s="27"/>
      <c r="U687" s="27"/>
      <c r="V687" s="22"/>
      <c r="W687" s="22"/>
    </row>
    <row r="688" ht="15.75" customHeight="1">
      <c r="P688" s="27"/>
      <c r="U688" s="27"/>
      <c r="V688" s="22"/>
      <c r="W688" s="22"/>
    </row>
    <row r="689" ht="15.75" customHeight="1">
      <c r="P689" s="27"/>
      <c r="U689" s="27"/>
      <c r="V689" s="22"/>
      <c r="W689" s="22"/>
    </row>
    <row r="690" ht="15.75" customHeight="1">
      <c r="P690" s="27"/>
      <c r="U690" s="27"/>
      <c r="V690" s="22"/>
      <c r="W690" s="22"/>
    </row>
    <row r="691" ht="15.75" customHeight="1">
      <c r="P691" s="27"/>
      <c r="U691" s="27"/>
      <c r="V691" s="22"/>
      <c r="W691" s="22"/>
    </row>
    <row r="692" ht="15.75" customHeight="1">
      <c r="P692" s="27"/>
      <c r="U692" s="27"/>
      <c r="V692" s="22"/>
      <c r="W692" s="22"/>
    </row>
    <row r="693" ht="15.75" customHeight="1">
      <c r="P693" s="27"/>
      <c r="U693" s="27"/>
      <c r="V693" s="22"/>
      <c r="W693" s="22"/>
    </row>
    <row r="694" ht="15.75" customHeight="1">
      <c r="P694" s="27"/>
      <c r="U694" s="27"/>
      <c r="V694" s="22"/>
      <c r="W694" s="22"/>
    </row>
    <row r="695" ht="15.75" customHeight="1">
      <c r="P695" s="27"/>
      <c r="U695" s="27"/>
      <c r="V695" s="22"/>
      <c r="W695" s="22"/>
    </row>
    <row r="696" ht="15.75" customHeight="1">
      <c r="P696" s="27"/>
      <c r="U696" s="27"/>
      <c r="V696" s="22"/>
      <c r="W696" s="22"/>
    </row>
    <row r="697" ht="15.75" customHeight="1">
      <c r="P697" s="27"/>
      <c r="U697" s="27"/>
      <c r="V697" s="22"/>
      <c r="W697" s="22"/>
    </row>
    <row r="698" ht="15.75" customHeight="1">
      <c r="P698" s="27"/>
      <c r="U698" s="27"/>
      <c r="V698" s="22"/>
      <c r="W698" s="22"/>
    </row>
    <row r="699" ht="15.75" customHeight="1">
      <c r="P699" s="27"/>
      <c r="U699" s="27"/>
      <c r="V699" s="22"/>
      <c r="W699" s="22"/>
    </row>
    <row r="700" ht="15.75" customHeight="1">
      <c r="P700" s="27"/>
      <c r="U700" s="27"/>
      <c r="V700" s="22"/>
      <c r="W700" s="22"/>
    </row>
    <row r="701" ht="15.75" customHeight="1">
      <c r="P701" s="27"/>
      <c r="U701" s="27"/>
      <c r="V701" s="22"/>
      <c r="W701" s="22"/>
    </row>
    <row r="702" ht="15.75" customHeight="1">
      <c r="P702" s="27"/>
      <c r="U702" s="27"/>
      <c r="V702" s="22"/>
      <c r="W702" s="22"/>
    </row>
    <row r="703" ht="15.75" customHeight="1">
      <c r="P703" s="27"/>
      <c r="U703" s="27"/>
      <c r="V703" s="22"/>
      <c r="W703" s="22"/>
    </row>
    <row r="704" ht="15.75" customHeight="1">
      <c r="P704" s="27"/>
      <c r="U704" s="27"/>
      <c r="V704" s="22"/>
      <c r="W704" s="22"/>
    </row>
    <row r="705" ht="15.75" customHeight="1">
      <c r="P705" s="27"/>
      <c r="U705" s="27"/>
      <c r="V705" s="22"/>
      <c r="W705" s="22"/>
    </row>
    <row r="706" ht="15.75" customHeight="1">
      <c r="P706" s="27"/>
      <c r="U706" s="27"/>
      <c r="V706" s="22"/>
      <c r="W706" s="22"/>
    </row>
    <row r="707" ht="15.75" customHeight="1">
      <c r="P707" s="27"/>
      <c r="U707" s="27"/>
      <c r="V707" s="22"/>
      <c r="W707" s="22"/>
    </row>
    <row r="708" ht="15.75" customHeight="1">
      <c r="P708" s="27"/>
      <c r="U708" s="27"/>
      <c r="V708" s="22"/>
      <c r="W708" s="22"/>
    </row>
    <row r="709" ht="15.75" customHeight="1">
      <c r="P709" s="27"/>
      <c r="U709" s="27"/>
      <c r="V709" s="22"/>
      <c r="W709" s="22"/>
    </row>
    <row r="710" ht="15.75" customHeight="1">
      <c r="P710" s="27"/>
      <c r="U710" s="27"/>
      <c r="V710" s="22"/>
      <c r="W710" s="22"/>
    </row>
    <row r="711" ht="15.75" customHeight="1">
      <c r="P711" s="27"/>
      <c r="U711" s="27"/>
      <c r="V711" s="22"/>
      <c r="W711" s="22"/>
    </row>
    <row r="712" ht="15.75" customHeight="1">
      <c r="P712" s="27"/>
      <c r="U712" s="27"/>
      <c r="V712" s="22"/>
      <c r="W712" s="22"/>
    </row>
    <row r="713" ht="15.75" customHeight="1">
      <c r="P713" s="27"/>
      <c r="U713" s="27"/>
      <c r="V713" s="22"/>
      <c r="W713" s="22"/>
    </row>
    <row r="714" ht="15.75" customHeight="1">
      <c r="P714" s="27"/>
      <c r="U714" s="27"/>
      <c r="V714" s="22"/>
      <c r="W714" s="22"/>
    </row>
    <row r="715" ht="15.75" customHeight="1">
      <c r="P715" s="27"/>
      <c r="U715" s="27"/>
      <c r="V715" s="22"/>
      <c r="W715" s="22"/>
    </row>
    <row r="716" ht="15.75" customHeight="1">
      <c r="P716" s="27"/>
      <c r="U716" s="27"/>
      <c r="V716" s="22"/>
      <c r="W716" s="22"/>
    </row>
    <row r="717" ht="15.75" customHeight="1">
      <c r="P717" s="27"/>
      <c r="U717" s="27"/>
      <c r="V717" s="22"/>
      <c r="W717" s="22"/>
    </row>
    <row r="718" ht="15.75" customHeight="1">
      <c r="P718" s="27"/>
      <c r="U718" s="27"/>
      <c r="V718" s="22"/>
      <c r="W718" s="22"/>
    </row>
    <row r="719" ht="15.75" customHeight="1">
      <c r="P719" s="27"/>
      <c r="U719" s="27"/>
      <c r="V719" s="22"/>
      <c r="W719" s="22"/>
    </row>
    <row r="720" ht="15.75" customHeight="1">
      <c r="P720" s="27"/>
      <c r="U720" s="27"/>
      <c r="V720" s="22"/>
      <c r="W720" s="22"/>
    </row>
    <row r="721" ht="15.75" customHeight="1">
      <c r="P721" s="27"/>
      <c r="U721" s="27"/>
      <c r="V721" s="22"/>
      <c r="W721" s="22"/>
    </row>
    <row r="722" ht="15.75" customHeight="1">
      <c r="P722" s="27"/>
      <c r="U722" s="27"/>
      <c r="V722" s="22"/>
      <c r="W722" s="22"/>
    </row>
    <row r="723" ht="15.75" customHeight="1">
      <c r="P723" s="27"/>
      <c r="U723" s="27"/>
      <c r="V723" s="22"/>
      <c r="W723" s="22"/>
    </row>
    <row r="724" ht="15.75" customHeight="1">
      <c r="P724" s="27"/>
      <c r="U724" s="27"/>
      <c r="V724" s="22"/>
      <c r="W724" s="22"/>
    </row>
    <row r="725" ht="15.75" customHeight="1">
      <c r="P725" s="27"/>
      <c r="U725" s="27"/>
      <c r="V725" s="22"/>
      <c r="W725" s="22"/>
    </row>
    <row r="726" ht="15.75" customHeight="1">
      <c r="P726" s="27"/>
      <c r="U726" s="27"/>
      <c r="V726" s="22"/>
      <c r="W726" s="22"/>
    </row>
    <row r="727" ht="15.75" customHeight="1">
      <c r="P727" s="27"/>
      <c r="U727" s="27"/>
      <c r="V727" s="22"/>
      <c r="W727" s="22"/>
    </row>
    <row r="728" ht="15.75" customHeight="1">
      <c r="P728" s="27"/>
      <c r="U728" s="27"/>
      <c r="V728" s="22"/>
      <c r="W728" s="22"/>
    </row>
    <row r="729" ht="15.75" customHeight="1">
      <c r="P729" s="27"/>
      <c r="U729" s="27"/>
      <c r="V729" s="22"/>
      <c r="W729" s="22"/>
    </row>
    <row r="730" ht="15.75" customHeight="1">
      <c r="P730" s="27"/>
      <c r="U730" s="27"/>
      <c r="V730" s="22"/>
      <c r="W730" s="22"/>
    </row>
    <row r="731" ht="15.75" customHeight="1">
      <c r="P731" s="27"/>
      <c r="U731" s="27"/>
      <c r="V731" s="22"/>
      <c r="W731" s="22"/>
    </row>
    <row r="732" ht="15.75" customHeight="1">
      <c r="P732" s="27"/>
      <c r="U732" s="27"/>
      <c r="V732" s="22"/>
      <c r="W732" s="22"/>
    </row>
    <row r="733" ht="15.75" customHeight="1">
      <c r="P733" s="27"/>
      <c r="U733" s="27"/>
      <c r="V733" s="22"/>
      <c r="W733" s="22"/>
    </row>
    <row r="734" ht="15.75" customHeight="1">
      <c r="P734" s="27"/>
      <c r="U734" s="27"/>
      <c r="V734" s="22"/>
      <c r="W734" s="22"/>
    </row>
    <row r="735" ht="15.75" customHeight="1">
      <c r="P735" s="27"/>
      <c r="U735" s="27"/>
      <c r="V735" s="22"/>
      <c r="W735" s="22"/>
    </row>
    <row r="736" ht="15.75" customHeight="1">
      <c r="P736" s="27"/>
      <c r="U736" s="27"/>
      <c r="V736" s="22"/>
      <c r="W736" s="22"/>
    </row>
    <row r="737" ht="15.75" customHeight="1">
      <c r="P737" s="27"/>
      <c r="U737" s="27"/>
      <c r="V737" s="22"/>
      <c r="W737" s="22"/>
    </row>
    <row r="738" ht="15.75" customHeight="1">
      <c r="P738" s="27"/>
      <c r="U738" s="27"/>
      <c r="V738" s="22"/>
      <c r="W738" s="22"/>
    </row>
    <row r="739" ht="15.75" customHeight="1">
      <c r="P739" s="27"/>
      <c r="U739" s="27"/>
      <c r="V739" s="22"/>
      <c r="W739" s="22"/>
    </row>
    <row r="740" ht="15.75" customHeight="1">
      <c r="P740" s="27"/>
      <c r="U740" s="27"/>
      <c r="V740" s="22"/>
      <c r="W740" s="22"/>
    </row>
    <row r="741" ht="15.75" customHeight="1">
      <c r="P741" s="27"/>
      <c r="U741" s="27"/>
      <c r="V741" s="22"/>
      <c r="W741" s="22"/>
    </row>
    <row r="742" ht="15.75" customHeight="1">
      <c r="P742" s="27"/>
      <c r="U742" s="27"/>
      <c r="V742" s="22"/>
      <c r="W742" s="22"/>
    </row>
    <row r="743" ht="15.75" customHeight="1">
      <c r="P743" s="27"/>
      <c r="U743" s="27"/>
      <c r="V743" s="22"/>
      <c r="W743" s="22"/>
    </row>
    <row r="744" ht="15.75" customHeight="1">
      <c r="P744" s="27"/>
      <c r="U744" s="27"/>
      <c r="V744" s="22"/>
      <c r="W744" s="22"/>
    </row>
    <row r="745" ht="15.75" customHeight="1">
      <c r="P745" s="27"/>
      <c r="U745" s="27"/>
      <c r="V745" s="22"/>
      <c r="W745" s="22"/>
    </row>
    <row r="746" ht="15.75" customHeight="1">
      <c r="P746" s="27"/>
      <c r="U746" s="27"/>
      <c r="V746" s="22"/>
      <c r="W746" s="22"/>
    </row>
    <row r="747" ht="15.75" customHeight="1">
      <c r="P747" s="27"/>
      <c r="U747" s="27"/>
      <c r="V747" s="22"/>
      <c r="W747" s="22"/>
    </row>
    <row r="748" ht="15.75" customHeight="1">
      <c r="P748" s="27"/>
      <c r="U748" s="27"/>
      <c r="V748" s="22"/>
      <c r="W748" s="22"/>
    </row>
    <row r="749" ht="15.75" customHeight="1">
      <c r="P749" s="27"/>
      <c r="U749" s="27"/>
      <c r="V749" s="22"/>
      <c r="W749" s="22"/>
    </row>
    <row r="750" ht="15.75" customHeight="1">
      <c r="P750" s="27"/>
      <c r="U750" s="27"/>
      <c r="V750" s="22"/>
      <c r="W750" s="22"/>
    </row>
    <row r="751" ht="15.75" customHeight="1">
      <c r="P751" s="27"/>
      <c r="U751" s="27"/>
      <c r="V751" s="22"/>
      <c r="W751" s="22"/>
    </row>
    <row r="752" ht="15.75" customHeight="1">
      <c r="P752" s="27"/>
      <c r="U752" s="27"/>
      <c r="V752" s="22"/>
      <c r="W752" s="22"/>
    </row>
    <row r="753" ht="15.75" customHeight="1">
      <c r="P753" s="27"/>
      <c r="U753" s="27"/>
      <c r="V753" s="22"/>
      <c r="W753" s="22"/>
    </row>
    <row r="754" ht="15.75" customHeight="1">
      <c r="P754" s="27"/>
      <c r="U754" s="27"/>
      <c r="V754" s="22"/>
      <c r="W754" s="22"/>
    </row>
    <row r="755" ht="15.75" customHeight="1">
      <c r="P755" s="27"/>
      <c r="U755" s="27"/>
      <c r="V755" s="22"/>
      <c r="W755" s="22"/>
    </row>
    <row r="756" ht="15.75" customHeight="1">
      <c r="P756" s="27"/>
      <c r="U756" s="27"/>
      <c r="V756" s="22"/>
      <c r="W756" s="22"/>
    </row>
    <row r="757" ht="15.75" customHeight="1">
      <c r="P757" s="27"/>
      <c r="U757" s="27"/>
      <c r="V757" s="22"/>
      <c r="W757" s="22"/>
    </row>
    <row r="758" ht="15.75" customHeight="1">
      <c r="P758" s="27"/>
      <c r="U758" s="27"/>
      <c r="V758" s="22"/>
      <c r="W758" s="22"/>
    </row>
    <row r="759" ht="15.75" customHeight="1">
      <c r="P759" s="27"/>
      <c r="U759" s="27"/>
      <c r="V759" s="22"/>
      <c r="W759" s="22"/>
    </row>
    <row r="760" ht="15.75" customHeight="1">
      <c r="P760" s="27"/>
      <c r="U760" s="27"/>
      <c r="V760" s="22"/>
      <c r="W760" s="22"/>
    </row>
    <row r="761" ht="15.75" customHeight="1">
      <c r="P761" s="27"/>
      <c r="U761" s="27"/>
      <c r="V761" s="22"/>
      <c r="W761" s="22"/>
    </row>
    <row r="762" ht="15.75" customHeight="1">
      <c r="P762" s="27"/>
      <c r="U762" s="27"/>
      <c r="V762" s="22"/>
      <c r="W762" s="22"/>
    </row>
    <row r="763" ht="15.75" customHeight="1">
      <c r="P763" s="27"/>
      <c r="U763" s="27"/>
      <c r="V763" s="22"/>
      <c r="W763" s="22"/>
    </row>
    <row r="764" ht="15.75" customHeight="1">
      <c r="P764" s="27"/>
      <c r="U764" s="27"/>
      <c r="V764" s="22"/>
      <c r="W764" s="22"/>
    </row>
    <row r="765" ht="15.75" customHeight="1">
      <c r="P765" s="27"/>
      <c r="U765" s="27"/>
      <c r="V765" s="22"/>
      <c r="W765" s="22"/>
    </row>
    <row r="766" ht="15.75" customHeight="1">
      <c r="P766" s="27"/>
      <c r="U766" s="27"/>
      <c r="V766" s="22"/>
      <c r="W766" s="22"/>
    </row>
    <row r="767" ht="15.75" customHeight="1">
      <c r="P767" s="27"/>
      <c r="U767" s="27"/>
      <c r="V767" s="22"/>
      <c r="W767" s="22"/>
    </row>
    <row r="768" ht="15.75" customHeight="1">
      <c r="P768" s="27"/>
      <c r="U768" s="27"/>
      <c r="V768" s="22"/>
      <c r="W768" s="22"/>
    </row>
    <row r="769" ht="15.75" customHeight="1">
      <c r="P769" s="27"/>
      <c r="U769" s="27"/>
      <c r="V769" s="22"/>
      <c r="W769" s="22"/>
    </row>
    <row r="770" ht="15.75" customHeight="1">
      <c r="P770" s="27"/>
      <c r="U770" s="27"/>
      <c r="V770" s="22"/>
      <c r="W770" s="22"/>
    </row>
    <row r="771" ht="15.75" customHeight="1">
      <c r="P771" s="27"/>
      <c r="U771" s="27"/>
      <c r="V771" s="22"/>
      <c r="W771" s="22"/>
    </row>
    <row r="772" ht="15.75" customHeight="1">
      <c r="P772" s="27"/>
      <c r="U772" s="27"/>
      <c r="V772" s="22"/>
      <c r="W772" s="22"/>
    </row>
    <row r="773" ht="15.75" customHeight="1">
      <c r="P773" s="27"/>
      <c r="U773" s="27"/>
      <c r="V773" s="22"/>
      <c r="W773" s="22"/>
    </row>
    <row r="774" ht="15.75" customHeight="1">
      <c r="P774" s="27"/>
      <c r="U774" s="27"/>
      <c r="V774" s="22"/>
      <c r="W774" s="22"/>
    </row>
    <row r="775" ht="15.75" customHeight="1">
      <c r="P775" s="27"/>
      <c r="U775" s="27"/>
      <c r="V775" s="22"/>
      <c r="W775" s="22"/>
    </row>
    <row r="776" ht="15.75" customHeight="1">
      <c r="P776" s="27"/>
      <c r="U776" s="27"/>
      <c r="V776" s="22"/>
      <c r="W776" s="22"/>
    </row>
    <row r="777" ht="15.75" customHeight="1">
      <c r="P777" s="27"/>
      <c r="U777" s="27"/>
      <c r="V777" s="22"/>
      <c r="W777" s="22"/>
    </row>
    <row r="778" ht="15.75" customHeight="1">
      <c r="P778" s="27"/>
      <c r="U778" s="27"/>
      <c r="V778" s="22"/>
      <c r="W778" s="22"/>
    </row>
    <row r="779" ht="15.75" customHeight="1">
      <c r="P779" s="27"/>
      <c r="U779" s="27"/>
      <c r="V779" s="22"/>
      <c r="W779" s="22"/>
    </row>
    <row r="780" ht="15.75" customHeight="1">
      <c r="P780" s="27"/>
      <c r="U780" s="27"/>
      <c r="V780" s="22"/>
      <c r="W780" s="22"/>
    </row>
    <row r="781" ht="15.75" customHeight="1">
      <c r="P781" s="27"/>
      <c r="U781" s="27"/>
      <c r="V781" s="22"/>
      <c r="W781" s="22"/>
    </row>
    <row r="782" ht="15.75" customHeight="1">
      <c r="P782" s="27"/>
      <c r="U782" s="27"/>
      <c r="V782" s="22"/>
      <c r="W782" s="22"/>
    </row>
    <row r="783" ht="15.75" customHeight="1">
      <c r="P783" s="27"/>
      <c r="U783" s="27"/>
      <c r="V783" s="22"/>
      <c r="W783" s="22"/>
    </row>
    <row r="784" ht="15.75" customHeight="1">
      <c r="P784" s="27"/>
      <c r="U784" s="27"/>
      <c r="V784" s="22"/>
      <c r="W784" s="22"/>
    </row>
    <row r="785" ht="15.75" customHeight="1">
      <c r="P785" s="27"/>
      <c r="U785" s="27"/>
      <c r="V785" s="22"/>
      <c r="W785" s="22"/>
    </row>
    <row r="786" ht="15.75" customHeight="1">
      <c r="P786" s="27"/>
      <c r="U786" s="27"/>
      <c r="V786" s="22"/>
      <c r="W786" s="22"/>
    </row>
    <row r="787" ht="15.75" customHeight="1">
      <c r="P787" s="27"/>
      <c r="U787" s="27"/>
      <c r="V787" s="22"/>
      <c r="W787" s="22"/>
    </row>
    <row r="788" ht="15.75" customHeight="1">
      <c r="P788" s="27"/>
      <c r="U788" s="27"/>
      <c r="V788" s="22"/>
      <c r="W788" s="22"/>
    </row>
    <row r="789" ht="15.75" customHeight="1">
      <c r="P789" s="27"/>
      <c r="U789" s="27"/>
      <c r="V789" s="22"/>
      <c r="W789" s="22"/>
    </row>
    <row r="790" ht="15.75" customHeight="1">
      <c r="P790" s="27"/>
      <c r="U790" s="27"/>
      <c r="V790" s="22"/>
      <c r="W790" s="22"/>
    </row>
    <row r="791" ht="15.75" customHeight="1">
      <c r="P791" s="27"/>
      <c r="U791" s="27"/>
      <c r="V791" s="22"/>
      <c r="W791" s="22"/>
    </row>
    <row r="792" ht="15.75" customHeight="1">
      <c r="P792" s="27"/>
      <c r="U792" s="27"/>
      <c r="V792" s="22"/>
      <c r="W792" s="22"/>
    </row>
    <row r="793" ht="15.75" customHeight="1">
      <c r="P793" s="27"/>
      <c r="U793" s="27"/>
      <c r="V793" s="22"/>
      <c r="W793" s="22"/>
    </row>
    <row r="794" ht="15.75" customHeight="1">
      <c r="P794" s="27"/>
      <c r="U794" s="27"/>
      <c r="V794" s="22"/>
      <c r="W794" s="22"/>
    </row>
    <row r="795" ht="15.75" customHeight="1">
      <c r="P795" s="27"/>
      <c r="U795" s="27"/>
      <c r="V795" s="22"/>
      <c r="W795" s="22"/>
    </row>
    <row r="796" ht="15.75" customHeight="1">
      <c r="P796" s="27"/>
      <c r="U796" s="27"/>
      <c r="V796" s="22"/>
      <c r="W796" s="22"/>
    </row>
    <row r="797" ht="15.75" customHeight="1">
      <c r="P797" s="27"/>
      <c r="U797" s="27"/>
      <c r="V797" s="22"/>
      <c r="W797" s="22"/>
    </row>
    <row r="798" ht="15.75" customHeight="1">
      <c r="P798" s="27"/>
      <c r="U798" s="27"/>
      <c r="V798" s="22"/>
      <c r="W798" s="22"/>
    </row>
    <row r="799" ht="15.75" customHeight="1">
      <c r="P799" s="27"/>
      <c r="U799" s="27"/>
      <c r="V799" s="22"/>
      <c r="W799" s="22"/>
    </row>
    <row r="800" ht="15.75" customHeight="1">
      <c r="P800" s="27"/>
      <c r="U800" s="27"/>
      <c r="V800" s="22"/>
      <c r="W800" s="22"/>
    </row>
    <row r="801" ht="15.75" customHeight="1">
      <c r="P801" s="27"/>
      <c r="U801" s="27"/>
      <c r="V801" s="22"/>
      <c r="W801" s="22"/>
    </row>
    <row r="802" ht="15.75" customHeight="1">
      <c r="P802" s="27"/>
      <c r="U802" s="27"/>
      <c r="V802" s="22"/>
      <c r="W802" s="22"/>
    </row>
    <row r="803" ht="15.75" customHeight="1">
      <c r="P803" s="27"/>
      <c r="U803" s="27"/>
      <c r="V803" s="22"/>
      <c r="W803" s="22"/>
    </row>
    <row r="804" ht="15.75" customHeight="1">
      <c r="P804" s="27"/>
      <c r="U804" s="27"/>
      <c r="V804" s="22"/>
      <c r="W804" s="22"/>
    </row>
    <row r="805" ht="15.75" customHeight="1">
      <c r="P805" s="27"/>
      <c r="U805" s="27"/>
      <c r="V805" s="22"/>
      <c r="W805" s="22"/>
    </row>
    <row r="806" ht="15.75" customHeight="1">
      <c r="P806" s="27"/>
      <c r="U806" s="27"/>
      <c r="V806" s="22"/>
      <c r="W806" s="22"/>
    </row>
    <row r="807" ht="15.75" customHeight="1">
      <c r="P807" s="27"/>
      <c r="U807" s="27"/>
      <c r="V807" s="22"/>
      <c r="W807" s="22"/>
    </row>
    <row r="808" ht="15.75" customHeight="1">
      <c r="P808" s="27"/>
      <c r="U808" s="27"/>
      <c r="V808" s="22"/>
      <c r="W808" s="22"/>
    </row>
    <row r="809" ht="15.75" customHeight="1">
      <c r="P809" s="27"/>
      <c r="U809" s="27"/>
      <c r="V809" s="22"/>
      <c r="W809" s="22"/>
    </row>
    <row r="810" ht="15.75" customHeight="1">
      <c r="P810" s="27"/>
      <c r="U810" s="27"/>
      <c r="V810" s="22"/>
      <c r="W810" s="22"/>
    </row>
    <row r="811" ht="15.75" customHeight="1">
      <c r="P811" s="27"/>
      <c r="U811" s="27"/>
      <c r="V811" s="22"/>
      <c r="W811" s="22"/>
    </row>
    <row r="812" ht="15.75" customHeight="1">
      <c r="P812" s="27"/>
      <c r="U812" s="27"/>
      <c r="V812" s="22"/>
      <c r="W812" s="22"/>
    </row>
    <row r="813" ht="15.75" customHeight="1">
      <c r="P813" s="27"/>
      <c r="U813" s="27"/>
      <c r="V813" s="22"/>
      <c r="W813" s="22"/>
    </row>
    <row r="814" ht="15.75" customHeight="1">
      <c r="P814" s="27"/>
      <c r="U814" s="27"/>
      <c r="V814" s="22"/>
      <c r="W814" s="22"/>
    </row>
    <row r="815" ht="15.75" customHeight="1">
      <c r="P815" s="27"/>
      <c r="U815" s="27"/>
      <c r="V815" s="22"/>
      <c r="W815" s="22"/>
    </row>
    <row r="816" ht="15.75" customHeight="1">
      <c r="P816" s="27"/>
      <c r="U816" s="27"/>
      <c r="V816" s="22"/>
      <c r="W816" s="22"/>
    </row>
    <row r="817" ht="15.75" customHeight="1">
      <c r="P817" s="27"/>
      <c r="U817" s="27"/>
      <c r="V817" s="22"/>
      <c r="W817" s="22"/>
    </row>
    <row r="818" ht="15.75" customHeight="1">
      <c r="P818" s="27"/>
      <c r="U818" s="27"/>
      <c r="V818" s="22"/>
      <c r="W818" s="22"/>
    </row>
    <row r="819" ht="15.75" customHeight="1">
      <c r="P819" s="27"/>
      <c r="U819" s="27"/>
      <c r="V819" s="22"/>
      <c r="W819" s="22"/>
    </row>
    <row r="820" ht="15.75" customHeight="1">
      <c r="P820" s="27"/>
      <c r="U820" s="27"/>
      <c r="V820" s="22"/>
      <c r="W820" s="22"/>
    </row>
    <row r="821" ht="15.75" customHeight="1">
      <c r="P821" s="27"/>
      <c r="U821" s="27"/>
      <c r="V821" s="22"/>
      <c r="W821" s="22"/>
    </row>
    <row r="822" ht="15.75" customHeight="1">
      <c r="P822" s="27"/>
      <c r="U822" s="27"/>
      <c r="V822" s="22"/>
      <c r="W822" s="22"/>
    </row>
    <row r="823" ht="15.75" customHeight="1">
      <c r="P823" s="27"/>
      <c r="U823" s="27"/>
      <c r="V823" s="22"/>
      <c r="W823" s="22"/>
    </row>
    <row r="824" ht="15.75" customHeight="1">
      <c r="P824" s="27"/>
      <c r="U824" s="27"/>
      <c r="V824" s="22"/>
      <c r="W824" s="22"/>
    </row>
    <row r="825" ht="15.75" customHeight="1">
      <c r="P825" s="27"/>
      <c r="U825" s="27"/>
      <c r="V825" s="22"/>
      <c r="W825" s="22"/>
    </row>
    <row r="826" ht="15.75" customHeight="1">
      <c r="P826" s="27"/>
      <c r="U826" s="27"/>
      <c r="V826" s="22"/>
      <c r="W826" s="22"/>
    </row>
    <row r="827" ht="15.75" customHeight="1">
      <c r="P827" s="27"/>
      <c r="U827" s="27"/>
      <c r="V827" s="22"/>
      <c r="W827" s="22"/>
    </row>
    <row r="828" ht="15.75" customHeight="1">
      <c r="P828" s="27"/>
      <c r="U828" s="27"/>
      <c r="V828" s="22"/>
      <c r="W828" s="22"/>
    </row>
    <row r="829" ht="15.75" customHeight="1">
      <c r="P829" s="27"/>
      <c r="U829" s="27"/>
      <c r="V829" s="22"/>
      <c r="W829" s="22"/>
    </row>
    <row r="830" ht="15.75" customHeight="1">
      <c r="P830" s="27"/>
      <c r="U830" s="27"/>
      <c r="V830" s="22"/>
      <c r="W830" s="22"/>
    </row>
    <row r="831" ht="15.75" customHeight="1">
      <c r="P831" s="27"/>
      <c r="U831" s="27"/>
      <c r="V831" s="22"/>
      <c r="W831" s="22"/>
    </row>
    <row r="832" ht="15.75" customHeight="1">
      <c r="P832" s="27"/>
      <c r="U832" s="27"/>
      <c r="V832" s="22"/>
      <c r="W832" s="22"/>
    </row>
    <row r="833" ht="15.75" customHeight="1">
      <c r="P833" s="27"/>
      <c r="U833" s="27"/>
      <c r="V833" s="22"/>
      <c r="W833" s="22"/>
    </row>
    <row r="834" ht="15.75" customHeight="1">
      <c r="P834" s="27"/>
      <c r="U834" s="27"/>
      <c r="V834" s="22"/>
      <c r="W834" s="22"/>
    </row>
    <row r="835" ht="15.75" customHeight="1">
      <c r="P835" s="27"/>
      <c r="U835" s="27"/>
      <c r="V835" s="22"/>
      <c r="W835" s="22"/>
    </row>
    <row r="836" ht="15.75" customHeight="1">
      <c r="P836" s="27"/>
      <c r="U836" s="27"/>
      <c r="V836" s="22"/>
      <c r="W836" s="22"/>
    </row>
    <row r="837" ht="15.75" customHeight="1">
      <c r="P837" s="27"/>
      <c r="U837" s="27"/>
      <c r="V837" s="22"/>
      <c r="W837" s="22"/>
    </row>
    <row r="838" ht="15.75" customHeight="1">
      <c r="P838" s="27"/>
      <c r="U838" s="27"/>
      <c r="V838" s="22"/>
      <c r="W838" s="22"/>
    </row>
    <row r="839" ht="15.75" customHeight="1">
      <c r="P839" s="27"/>
      <c r="U839" s="27"/>
      <c r="V839" s="22"/>
      <c r="W839" s="22"/>
    </row>
    <row r="840" ht="15.75" customHeight="1">
      <c r="P840" s="27"/>
      <c r="U840" s="27"/>
      <c r="V840" s="22"/>
      <c r="W840" s="22"/>
    </row>
    <row r="841" ht="15.75" customHeight="1">
      <c r="P841" s="27"/>
      <c r="U841" s="27"/>
      <c r="V841" s="22"/>
      <c r="W841" s="22"/>
    </row>
    <row r="842" ht="15.75" customHeight="1">
      <c r="P842" s="27"/>
      <c r="U842" s="27"/>
      <c r="V842" s="22"/>
      <c r="W842" s="22"/>
    </row>
    <row r="843" ht="15.75" customHeight="1">
      <c r="P843" s="27"/>
      <c r="U843" s="27"/>
      <c r="V843" s="22"/>
      <c r="W843" s="22"/>
    </row>
    <row r="844" ht="15.75" customHeight="1">
      <c r="P844" s="27"/>
      <c r="U844" s="27"/>
      <c r="V844" s="22"/>
      <c r="W844" s="22"/>
    </row>
    <row r="845" ht="15.75" customHeight="1">
      <c r="P845" s="27"/>
      <c r="U845" s="27"/>
      <c r="V845" s="22"/>
      <c r="W845" s="22"/>
    </row>
    <row r="846" ht="15.75" customHeight="1">
      <c r="P846" s="27"/>
      <c r="U846" s="27"/>
      <c r="V846" s="22"/>
      <c r="W846" s="22"/>
    </row>
    <row r="847" ht="15.75" customHeight="1">
      <c r="P847" s="27"/>
      <c r="U847" s="27"/>
      <c r="V847" s="22"/>
      <c r="W847" s="22"/>
    </row>
    <row r="848" ht="15.75" customHeight="1">
      <c r="P848" s="27"/>
      <c r="U848" s="27"/>
      <c r="V848" s="22"/>
      <c r="W848" s="22"/>
    </row>
    <row r="849" ht="15.75" customHeight="1">
      <c r="P849" s="27"/>
      <c r="U849" s="27"/>
      <c r="V849" s="22"/>
      <c r="W849" s="22"/>
    </row>
    <row r="850" ht="15.75" customHeight="1">
      <c r="P850" s="27"/>
      <c r="U850" s="27"/>
      <c r="V850" s="22"/>
      <c r="W850" s="22"/>
    </row>
    <row r="851" ht="15.75" customHeight="1">
      <c r="P851" s="27"/>
      <c r="U851" s="27"/>
      <c r="V851" s="22"/>
      <c r="W851" s="22"/>
    </row>
    <row r="852" ht="15.75" customHeight="1">
      <c r="P852" s="27"/>
      <c r="U852" s="27"/>
      <c r="V852" s="22"/>
      <c r="W852" s="22"/>
    </row>
    <row r="853" ht="15.75" customHeight="1">
      <c r="P853" s="27"/>
      <c r="U853" s="27"/>
      <c r="V853" s="22"/>
      <c r="W853" s="22"/>
    </row>
    <row r="854" ht="15.75" customHeight="1">
      <c r="P854" s="27"/>
      <c r="U854" s="27"/>
      <c r="V854" s="22"/>
      <c r="W854" s="22"/>
    </row>
    <row r="855" ht="15.75" customHeight="1">
      <c r="P855" s="27"/>
      <c r="U855" s="27"/>
      <c r="V855" s="22"/>
      <c r="W855" s="22"/>
    </row>
    <row r="856" ht="15.75" customHeight="1">
      <c r="P856" s="27"/>
      <c r="U856" s="27"/>
      <c r="V856" s="22"/>
      <c r="W856" s="22"/>
    </row>
    <row r="857" ht="15.75" customHeight="1">
      <c r="P857" s="27"/>
      <c r="U857" s="27"/>
      <c r="V857" s="22"/>
      <c r="W857" s="22"/>
    </row>
    <row r="858" ht="15.75" customHeight="1">
      <c r="P858" s="27"/>
      <c r="U858" s="27"/>
      <c r="V858" s="22"/>
      <c r="W858" s="22"/>
    </row>
    <row r="859" ht="15.75" customHeight="1">
      <c r="P859" s="27"/>
      <c r="U859" s="27"/>
      <c r="V859" s="22"/>
      <c r="W859" s="22"/>
    </row>
    <row r="860" ht="15.75" customHeight="1">
      <c r="P860" s="27"/>
      <c r="U860" s="27"/>
      <c r="V860" s="22"/>
      <c r="W860" s="22"/>
    </row>
    <row r="861" ht="15.75" customHeight="1">
      <c r="P861" s="27"/>
      <c r="U861" s="27"/>
      <c r="V861" s="22"/>
      <c r="W861" s="22"/>
    </row>
    <row r="862" ht="15.75" customHeight="1">
      <c r="P862" s="27"/>
      <c r="U862" s="27"/>
      <c r="V862" s="22"/>
      <c r="W862" s="22"/>
    </row>
    <row r="863" ht="15.75" customHeight="1">
      <c r="P863" s="27"/>
      <c r="U863" s="27"/>
      <c r="V863" s="22"/>
      <c r="W863" s="22"/>
    </row>
    <row r="864" ht="15.75" customHeight="1">
      <c r="P864" s="27"/>
      <c r="U864" s="27"/>
      <c r="V864" s="22"/>
      <c r="W864" s="22"/>
    </row>
    <row r="865" ht="15.75" customHeight="1">
      <c r="P865" s="27"/>
      <c r="U865" s="27"/>
      <c r="V865" s="22"/>
      <c r="W865" s="22"/>
    </row>
    <row r="866" ht="15.75" customHeight="1">
      <c r="P866" s="27"/>
      <c r="U866" s="27"/>
      <c r="V866" s="22"/>
      <c r="W866" s="22"/>
    </row>
    <row r="867" ht="15.75" customHeight="1">
      <c r="P867" s="27"/>
      <c r="U867" s="27"/>
      <c r="V867" s="22"/>
      <c r="W867" s="22"/>
    </row>
    <row r="868" ht="15.75" customHeight="1">
      <c r="P868" s="27"/>
      <c r="U868" s="27"/>
      <c r="V868" s="22"/>
      <c r="W868" s="22"/>
    </row>
    <row r="869" ht="15.75" customHeight="1">
      <c r="P869" s="27"/>
      <c r="U869" s="27"/>
      <c r="V869" s="22"/>
      <c r="W869" s="22"/>
    </row>
    <row r="870" ht="15.75" customHeight="1">
      <c r="P870" s="27"/>
      <c r="U870" s="27"/>
      <c r="V870" s="22"/>
      <c r="W870" s="22"/>
    </row>
    <row r="871" ht="15.75" customHeight="1">
      <c r="P871" s="27"/>
      <c r="U871" s="27"/>
      <c r="V871" s="22"/>
      <c r="W871" s="22"/>
    </row>
    <row r="872" ht="15.75" customHeight="1">
      <c r="P872" s="27"/>
      <c r="U872" s="27"/>
      <c r="V872" s="22"/>
      <c r="W872" s="22"/>
    </row>
    <row r="873" ht="15.75" customHeight="1">
      <c r="P873" s="27"/>
      <c r="U873" s="27"/>
      <c r="V873" s="22"/>
      <c r="W873" s="22"/>
    </row>
    <row r="874" ht="15.75" customHeight="1">
      <c r="P874" s="27"/>
      <c r="U874" s="27"/>
      <c r="V874" s="22"/>
      <c r="W874" s="22"/>
    </row>
    <row r="875" ht="15.75" customHeight="1">
      <c r="P875" s="27"/>
      <c r="U875" s="27"/>
      <c r="V875" s="22"/>
      <c r="W875" s="22"/>
    </row>
    <row r="876" ht="15.75" customHeight="1">
      <c r="P876" s="27"/>
      <c r="U876" s="27"/>
      <c r="V876" s="22"/>
      <c r="W876" s="22"/>
    </row>
    <row r="877" ht="15.75" customHeight="1">
      <c r="P877" s="27"/>
      <c r="U877" s="27"/>
      <c r="V877" s="22"/>
      <c r="W877" s="22"/>
    </row>
    <row r="878" ht="15.75" customHeight="1">
      <c r="P878" s="27"/>
      <c r="U878" s="27"/>
      <c r="V878" s="22"/>
      <c r="W878" s="22"/>
    </row>
    <row r="879" ht="15.75" customHeight="1">
      <c r="P879" s="27"/>
      <c r="U879" s="27"/>
      <c r="V879" s="22"/>
      <c r="W879" s="22"/>
    </row>
    <row r="880" ht="15.75" customHeight="1">
      <c r="P880" s="27"/>
      <c r="U880" s="27"/>
      <c r="V880" s="22"/>
      <c r="W880" s="22"/>
    </row>
    <row r="881" ht="15.75" customHeight="1">
      <c r="P881" s="27"/>
      <c r="U881" s="27"/>
      <c r="V881" s="22"/>
      <c r="W881" s="22"/>
    </row>
    <row r="882" ht="15.75" customHeight="1">
      <c r="P882" s="27"/>
      <c r="U882" s="27"/>
      <c r="V882" s="22"/>
      <c r="W882" s="22"/>
    </row>
    <row r="883" ht="15.75" customHeight="1">
      <c r="P883" s="27"/>
      <c r="U883" s="27"/>
      <c r="V883" s="22"/>
      <c r="W883" s="22"/>
    </row>
    <row r="884" ht="15.75" customHeight="1">
      <c r="P884" s="27"/>
      <c r="U884" s="27"/>
      <c r="V884" s="22"/>
      <c r="W884" s="22"/>
    </row>
    <row r="885" ht="15.75" customHeight="1">
      <c r="P885" s="27"/>
      <c r="U885" s="27"/>
      <c r="V885" s="22"/>
      <c r="W885" s="22"/>
    </row>
    <row r="886" ht="15.75" customHeight="1">
      <c r="P886" s="27"/>
      <c r="U886" s="27"/>
      <c r="V886" s="22"/>
      <c r="W886" s="22"/>
    </row>
    <row r="887" ht="15.75" customHeight="1">
      <c r="P887" s="27"/>
      <c r="U887" s="27"/>
      <c r="V887" s="22"/>
      <c r="W887" s="22"/>
    </row>
    <row r="888" ht="15.75" customHeight="1">
      <c r="P888" s="27"/>
      <c r="U888" s="27"/>
      <c r="V888" s="22"/>
      <c r="W888" s="22"/>
    </row>
    <row r="889" ht="15.75" customHeight="1">
      <c r="P889" s="27"/>
      <c r="U889" s="27"/>
      <c r="V889" s="22"/>
      <c r="W889" s="22"/>
    </row>
    <row r="890" ht="15.75" customHeight="1">
      <c r="P890" s="27"/>
      <c r="U890" s="27"/>
      <c r="V890" s="22"/>
      <c r="W890" s="22"/>
    </row>
    <row r="891" ht="15.75" customHeight="1">
      <c r="P891" s="27"/>
      <c r="U891" s="27"/>
      <c r="V891" s="22"/>
      <c r="W891" s="22"/>
    </row>
    <row r="892" ht="15.75" customHeight="1">
      <c r="P892" s="27"/>
      <c r="U892" s="27"/>
      <c r="V892" s="22"/>
      <c r="W892" s="22"/>
    </row>
    <row r="893" ht="15.75" customHeight="1">
      <c r="P893" s="27"/>
      <c r="U893" s="27"/>
      <c r="V893" s="22"/>
      <c r="W893" s="22"/>
    </row>
    <row r="894" ht="15.75" customHeight="1">
      <c r="P894" s="27"/>
      <c r="U894" s="27"/>
      <c r="V894" s="22"/>
      <c r="W894" s="22"/>
    </row>
    <row r="895" ht="15.75" customHeight="1">
      <c r="P895" s="27"/>
      <c r="U895" s="27"/>
      <c r="V895" s="22"/>
      <c r="W895" s="22"/>
    </row>
    <row r="896" ht="15.75" customHeight="1">
      <c r="P896" s="27"/>
      <c r="U896" s="27"/>
      <c r="V896" s="22"/>
      <c r="W896" s="22"/>
    </row>
    <row r="897" ht="15.75" customHeight="1">
      <c r="P897" s="27"/>
      <c r="U897" s="27"/>
      <c r="V897" s="22"/>
      <c r="W897" s="22"/>
    </row>
    <row r="898" ht="15.75" customHeight="1">
      <c r="P898" s="27"/>
      <c r="U898" s="27"/>
      <c r="V898" s="22"/>
      <c r="W898" s="22"/>
    </row>
    <row r="899" ht="15.75" customHeight="1">
      <c r="P899" s="27"/>
      <c r="U899" s="27"/>
      <c r="V899" s="22"/>
      <c r="W899" s="22"/>
    </row>
    <row r="900" ht="15.75" customHeight="1">
      <c r="P900" s="27"/>
      <c r="U900" s="27"/>
      <c r="V900" s="22"/>
      <c r="W900" s="22"/>
    </row>
    <row r="901" ht="15.75" customHeight="1">
      <c r="P901" s="27"/>
      <c r="U901" s="27"/>
      <c r="V901" s="22"/>
      <c r="W901" s="22"/>
    </row>
    <row r="902" ht="15.75" customHeight="1">
      <c r="P902" s="27"/>
      <c r="U902" s="27"/>
      <c r="V902" s="22"/>
      <c r="W902" s="22"/>
    </row>
    <row r="903" ht="15.75" customHeight="1">
      <c r="P903" s="27"/>
      <c r="U903" s="27"/>
      <c r="V903" s="22"/>
      <c r="W903" s="22"/>
    </row>
    <row r="904" ht="15.75" customHeight="1">
      <c r="P904" s="27"/>
      <c r="U904" s="27"/>
      <c r="V904" s="22"/>
      <c r="W904" s="22"/>
    </row>
    <row r="905" ht="15.75" customHeight="1">
      <c r="P905" s="27"/>
      <c r="U905" s="27"/>
      <c r="V905" s="22"/>
      <c r="W905" s="22"/>
    </row>
    <row r="906" ht="15.75" customHeight="1">
      <c r="P906" s="27"/>
      <c r="U906" s="27"/>
      <c r="V906" s="22"/>
      <c r="W906" s="22"/>
    </row>
    <row r="907" ht="15.75" customHeight="1">
      <c r="P907" s="27"/>
      <c r="U907" s="27"/>
      <c r="V907" s="22"/>
      <c r="W907" s="22"/>
    </row>
    <row r="908" ht="15.75" customHeight="1">
      <c r="P908" s="27"/>
      <c r="U908" s="27"/>
      <c r="V908" s="22"/>
      <c r="W908" s="22"/>
    </row>
    <row r="909" ht="15.75" customHeight="1">
      <c r="P909" s="27"/>
      <c r="U909" s="27"/>
      <c r="V909" s="22"/>
      <c r="W909" s="22"/>
    </row>
    <row r="910" ht="15.75" customHeight="1">
      <c r="P910" s="27"/>
      <c r="U910" s="27"/>
      <c r="V910" s="22"/>
      <c r="W910" s="22"/>
    </row>
    <row r="911" ht="15.75" customHeight="1">
      <c r="P911" s="27"/>
      <c r="U911" s="27"/>
      <c r="V911" s="22"/>
      <c r="W911" s="22"/>
    </row>
    <row r="912" ht="15.75" customHeight="1">
      <c r="P912" s="27"/>
      <c r="U912" s="27"/>
      <c r="V912" s="22"/>
      <c r="W912" s="22"/>
    </row>
    <row r="913" ht="15.75" customHeight="1">
      <c r="P913" s="27"/>
      <c r="U913" s="27"/>
      <c r="V913" s="22"/>
      <c r="W913" s="22"/>
    </row>
    <row r="914" ht="15.75" customHeight="1">
      <c r="P914" s="27"/>
      <c r="U914" s="27"/>
      <c r="V914" s="22"/>
      <c r="W914" s="22"/>
    </row>
    <row r="915" ht="15.75" customHeight="1">
      <c r="P915" s="27"/>
      <c r="U915" s="27"/>
      <c r="V915" s="22"/>
      <c r="W915" s="22"/>
    </row>
    <row r="916" ht="15.75" customHeight="1">
      <c r="P916" s="27"/>
      <c r="U916" s="27"/>
      <c r="V916" s="22"/>
      <c r="W916" s="22"/>
    </row>
    <row r="917" ht="15.75" customHeight="1">
      <c r="P917" s="27"/>
      <c r="U917" s="27"/>
      <c r="V917" s="22"/>
      <c r="W917" s="22"/>
    </row>
    <row r="918" ht="15.75" customHeight="1">
      <c r="P918" s="27"/>
      <c r="U918" s="27"/>
      <c r="V918" s="22"/>
      <c r="W918" s="22"/>
    </row>
    <row r="919" ht="15.75" customHeight="1">
      <c r="P919" s="27"/>
      <c r="U919" s="27"/>
      <c r="V919" s="22"/>
      <c r="W919" s="22"/>
    </row>
    <row r="920" ht="15.75" customHeight="1">
      <c r="P920" s="27"/>
      <c r="U920" s="27"/>
      <c r="V920" s="22"/>
      <c r="W920" s="22"/>
    </row>
    <row r="921" ht="15.75" customHeight="1">
      <c r="P921" s="27"/>
      <c r="U921" s="27"/>
      <c r="V921" s="22"/>
      <c r="W921" s="22"/>
    </row>
    <row r="922" ht="15.75" customHeight="1">
      <c r="P922" s="27"/>
      <c r="U922" s="27"/>
      <c r="V922" s="22"/>
      <c r="W922" s="22"/>
    </row>
    <row r="923" ht="15.75" customHeight="1">
      <c r="P923" s="27"/>
      <c r="U923" s="27"/>
      <c r="V923" s="22"/>
      <c r="W923" s="22"/>
    </row>
    <row r="924" ht="15.75" customHeight="1">
      <c r="P924" s="27"/>
      <c r="U924" s="27"/>
      <c r="V924" s="22"/>
      <c r="W924" s="22"/>
    </row>
    <row r="925" ht="15.75" customHeight="1">
      <c r="P925" s="27"/>
      <c r="U925" s="27"/>
      <c r="V925" s="22"/>
      <c r="W925" s="22"/>
    </row>
    <row r="926" ht="15.75" customHeight="1">
      <c r="P926" s="27"/>
      <c r="U926" s="27"/>
      <c r="V926" s="22"/>
      <c r="W926" s="22"/>
    </row>
    <row r="927" ht="15.75" customHeight="1">
      <c r="P927" s="27"/>
      <c r="U927" s="27"/>
      <c r="V927" s="22"/>
      <c r="W927" s="22"/>
    </row>
    <row r="928" ht="15.75" customHeight="1">
      <c r="P928" s="27"/>
      <c r="U928" s="27"/>
      <c r="V928" s="22"/>
      <c r="W928" s="22"/>
    </row>
    <row r="929" ht="15.75" customHeight="1">
      <c r="P929" s="27"/>
      <c r="U929" s="27"/>
      <c r="V929" s="22"/>
      <c r="W929" s="22"/>
    </row>
    <row r="930" ht="15.75" customHeight="1">
      <c r="P930" s="27"/>
      <c r="U930" s="27"/>
      <c r="V930" s="22"/>
      <c r="W930" s="22"/>
    </row>
    <row r="931" ht="15.75" customHeight="1">
      <c r="P931" s="27"/>
      <c r="U931" s="27"/>
      <c r="V931" s="22"/>
      <c r="W931" s="22"/>
    </row>
    <row r="932" ht="15.75" customHeight="1">
      <c r="P932" s="27"/>
      <c r="U932" s="27"/>
      <c r="V932" s="22"/>
      <c r="W932" s="22"/>
    </row>
    <row r="933" ht="15.75" customHeight="1">
      <c r="P933" s="27"/>
      <c r="U933" s="27"/>
      <c r="V933" s="22"/>
      <c r="W933" s="22"/>
    </row>
    <row r="934" ht="15.75" customHeight="1">
      <c r="P934" s="27"/>
      <c r="U934" s="27"/>
      <c r="V934" s="22"/>
      <c r="W934" s="22"/>
    </row>
    <row r="935" ht="15.75" customHeight="1">
      <c r="P935" s="27"/>
      <c r="U935" s="27"/>
      <c r="V935" s="22"/>
      <c r="W935" s="22"/>
    </row>
    <row r="936" ht="15.75" customHeight="1">
      <c r="P936" s="27"/>
      <c r="U936" s="27"/>
      <c r="V936" s="22"/>
      <c r="W936" s="22"/>
    </row>
    <row r="937" ht="15.75" customHeight="1">
      <c r="P937" s="27"/>
      <c r="U937" s="27"/>
      <c r="V937" s="22"/>
      <c r="W937" s="22"/>
    </row>
    <row r="938" ht="15.75" customHeight="1">
      <c r="P938" s="27"/>
      <c r="U938" s="27"/>
      <c r="V938" s="22"/>
      <c r="W938" s="22"/>
    </row>
    <row r="939" ht="15.75" customHeight="1">
      <c r="P939" s="27"/>
      <c r="U939" s="27"/>
      <c r="V939" s="22"/>
      <c r="W939" s="22"/>
    </row>
    <row r="940" ht="15.75" customHeight="1">
      <c r="P940" s="27"/>
      <c r="U940" s="27"/>
      <c r="V940" s="22"/>
      <c r="W940" s="22"/>
    </row>
    <row r="941" ht="15.75" customHeight="1">
      <c r="P941" s="27"/>
      <c r="U941" s="27"/>
      <c r="V941" s="22"/>
      <c r="W941" s="22"/>
    </row>
    <row r="942" ht="15.75" customHeight="1">
      <c r="P942" s="27"/>
      <c r="U942" s="27"/>
      <c r="V942" s="22"/>
      <c r="W942" s="22"/>
    </row>
    <row r="943" ht="15.75" customHeight="1">
      <c r="P943" s="27"/>
      <c r="U943" s="27"/>
      <c r="V943" s="22"/>
      <c r="W943" s="22"/>
    </row>
    <row r="944" ht="15.75" customHeight="1">
      <c r="P944" s="27"/>
      <c r="U944" s="27"/>
      <c r="V944" s="22"/>
      <c r="W944" s="22"/>
    </row>
    <row r="945" ht="15.75" customHeight="1">
      <c r="P945" s="27"/>
      <c r="U945" s="27"/>
      <c r="V945" s="22"/>
      <c r="W945" s="22"/>
    </row>
    <row r="946" ht="15.75" customHeight="1">
      <c r="P946" s="27"/>
      <c r="U946" s="27"/>
      <c r="V946" s="22"/>
      <c r="W946" s="22"/>
    </row>
    <row r="947" ht="15.75" customHeight="1">
      <c r="P947" s="27"/>
      <c r="U947" s="27"/>
      <c r="V947" s="22"/>
      <c r="W947" s="22"/>
    </row>
    <row r="948" ht="15.75" customHeight="1">
      <c r="P948" s="27"/>
      <c r="U948" s="27"/>
      <c r="V948" s="22"/>
      <c r="W948" s="22"/>
    </row>
    <row r="949" ht="15.75" customHeight="1">
      <c r="P949" s="27"/>
      <c r="U949" s="27"/>
      <c r="V949" s="22"/>
      <c r="W949" s="22"/>
    </row>
    <row r="950" ht="15.75" customHeight="1">
      <c r="P950" s="27"/>
      <c r="U950" s="27"/>
      <c r="V950" s="22"/>
      <c r="W950" s="22"/>
    </row>
    <row r="951" ht="15.75" customHeight="1">
      <c r="P951" s="27"/>
      <c r="U951" s="27"/>
      <c r="V951" s="22"/>
      <c r="W951" s="22"/>
    </row>
    <row r="952" ht="15.75" customHeight="1">
      <c r="P952" s="27"/>
      <c r="U952" s="27"/>
      <c r="V952" s="22"/>
      <c r="W952" s="22"/>
    </row>
    <row r="953" ht="15.75" customHeight="1">
      <c r="P953" s="27"/>
      <c r="U953" s="27"/>
      <c r="V953" s="22"/>
      <c r="W953" s="22"/>
    </row>
    <row r="954" ht="15.75" customHeight="1">
      <c r="P954" s="27"/>
      <c r="U954" s="27"/>
      <c r="V954" s="22"/>
      <c r="W954" s="22"/>
    </row>
    <row r="955" ht="15.75" customHeight="1">
      <c r="P955" s="27"/>
      <c r="U955" s="27"/>
      <c r="V955" s="22"/>
      <c r="W955" s="22"/>
    </row>
    <row r="956" ht="15.75" customHeight="1">
      <c r="P956" s="27"/>
      <c r="U956" s="27"/>
      <c r="V956" s="22"/>
      <c r="W956" s="22"/>
    </row>
    <row r="957" ht="15.75" customHeight="1">
      <c r="P957" s="27"/>
      <c r="U957" s="27"/>
      <c r="V957" s="22"/>
      <c r="W957" s="22"/>
    </row>
    <row r="958" ht="15.75" customHeight="1">
      <c r="P958" s="27"/>
      <c r="U958" s="27"/>
      <c r="V958" s="22"/>
      <c r="W958" s="22"/>
    </row>
    <row r="959" ht="15.75" customHeight="1">
      <c r="P959" s="27"/>
      <c r="U959" s="27"/>
      <c r="V959" s="22"/>
      <c r="W959" s="22"/>
    </row>
    <row r="960" ht="15.75" customHeight="1">
      <c r="P960" s="27"/>
      <c r="U960" s="27"/>
      <c r="V960" s="22"/>
      <c r="W960" s="22"/>
    </row>
    <row r="961" ht="15.75" customHeight="1">
      <c r="P961" s="27"/>
      <c r="U961" s="27"/>
      <c r="V961" s="22"/>
      <c r="W961" s="22"/>
    </row>
    <row r="962" ht="15.75" customHeight="1">
      <c r="P962" s="27"/>
      <c r="U962" s="27"/>
      <c r="V962" s="22"/>
      <c r="W962" s="22"/>
    </row>
    <row r="963" ht="15.75" customHeight="1">
      <c r="P963" s="27"/>
      <c r="U963" s="27"/>
      <c r="V963" s="22"/>
      <c r="W963" s="22"/>
    </row>
    <row r="964" ht="15.75" customHeight="1">
      <c r="P964" s="27"/>
      <c r="U964" s="27"/>
      <c r="V964" s="22"/>
      <c r="W964" s="22"/>
    </row>
    <row r="965" ht="15.75" customHeight="1">
      <c r="P965" s="27"/>
      <c r="U965" s="27"/>
      <c r="V965" s="22"/>
      <c r="W965" s="22"/>
    </row>
    <row r="966" ht="15.75" customHeight="1">
      <c r="P966" s="27"/>
      <c r="U966" s="27"/>
      <c r="V966" s="22"/>
      <c r="W966" s="22"/>
    </row>
    <row r="967" ht="15.75" customHeight="1">
      <c r="P967" s="27"/>
      <c r="U967" s="27"/>
      <c r="V967" s="22"/>
      <c r="W967" s="22"/>
    </row>
    <row r="968" ht="15.75" customHeight="1">
      <c r="P968" s="27"/>
      <c r="U968" s="27"/>
      <c r="V968" s="22"/>
      <c r="W968" s="22"/>
    </row>
    <row r="969" ht="15.75" customHeight="1">
      <c r="P969" s="27"/>
      <c r="U969" s="27"/>
      <c r="V969" s="22"/>
      <c r="W969" s="22"/>
    </row>
    <row r="970" ht="15.75" customHeight="1">
      <c r="P970" s="27"/>
      <c r="U970" s="27"/>
      <c r="V970" s="22"/>
      <c r="W970" s="22"/>
    </row>
    <row r="971" ht="15.75" customHeight="1">
      <c r="P971" s="27"/>
      <c r="U971" s="27"/>
      <c r="V971" s="22"/>
      <c r="W971" s="22"/>
    </row>
    <row r="972" ht="15.75" customHeight="1">
      <c r="P972" s="27"/>
      <c r="U972" s="27"/>
      <c r="V972" s="22"/>
      <c r="W972" s="22"/>
    </row>
    <row r="973" ht="15.75" customHeight="1">
      <c r="P973" s="27"/>
      <c r="U973" s="27"/>
      <c r="V973" s="22"/>
      <c r="W973" s="22"/>
    </row>
    <row r="974" ht="15.75" customHeight="1">
      <c r="P974" s="27"/>
      <c r="U974" s="27"/>
      <c r="V974" s="22"/>
      <c r="W974" s="22"/>
    </row>
    <row r="975" ht="15.75" customHeight="1">
      <c r="P975" s="27"/>
      <c r="U975" s="27"/>
      <c r="V975" s="22"/>
      <c r="W975" s="22"/>
    </row>
    <row r="976" ht="15.75" customHeight="1">
      <c r="P976" s="27"/>
      <c r="U976" s="27"/>
      <c r="V976" s="22"/>
      <c r="W976" s="22"/>
    </row>
    <row r="977" ht="15.75" customHeight="1">
      <c r="P977" s="27"/>
      <c r="U977" s="27"/>
      <c r="V977" s="22"/>
      <c r="W977" s="22"/>
    </row>
    <row r="978" ht="15.75" customHeight="1">
      <c r="P978" s="27"/>
      <c r="U978" s="27"/>
      <c r="V978" s="22"/>
      <c r="W978" s="22"/>
    </row>
    <row r="979" ht="15.75" customHeight="1">
      <c r="P979" s="27"/>
      <c r="U979" s="27"/>
      <c r="V979" s="22"/>
      <c r="W979" s="22"/>
    </row>
    <row r="980" ht="15.75" customHeight="1">
      <c r="P980" s="27"/>
      <c r="U980" s="27"/>
      <c r="V980" s="22"/>
      <c r="W980" s="22"/>
    </row>
    <row r="981" ht="15.75" customHeight="1">
      <c r="P981" s="27"/>
      <c r="U981" s="27"/>
      <c r="V981" s="22"/>
      <c r="W981" s="22"/>
    </row>
    <row r="982" ht="15.75" customHeight="1">
      <c r="P982" s="27"/>
      <c r="U982" s="27"/>
      <c r="V982" s="22"/>
      <c r="W982" s="22"/>
    </row>
    <row r="983" ht="15.75" customHeight="1">
      <c r="P983" s="27"/>
      <c r="U983" s="27"/>
      <c r="V983" s="22"/>
      <c r="W983" s="22"/>
    </row>
    <row r="984" ht="15.75" customHeight="1">
      <c r="P984" s="27"/>
      <c r="U984" s="27"/>
      <c r="V984" s="22"/>
      <c r="W984" s="22"/>
    </row>
    <row r="985" ht="15.75" customHeight="1">
      <c r="P985" s="27"/>
      <c r="U985" s="27"/>
      <c r="V985" s="22"/>
      <c r="W985" s="22"/>
    </row>
    <row r="986" ht="15.75" customHeight="1">
      <c r="P986" s="27"/>
      <c r="U986" s="27"/>
      <c r="V986" s="22"/>
      <c r="W986" s="22"/>
    </row>
    <row r="987" ht="15.75" customHeight="1">
      <c r="P987" s="27"/>
      <c r="U987" s="27"/>
      <c r="V987" s="22"/>
      <c r="W987" s="22"/>
    </row>
    <row r="988" ht="15.75" customHeight="1">
      <c r="P988" s="27"/>
      <c r="U988" s="27"/>
      <c r="V988" s="22"/>
      <c r="W988" s="22"/>
    </row>
    <row r="989" ht="15.75" customHeight="1">
      <c r="P989" s="27"/>
      <c r="U989" s="27"/>
      <c r="V989" s="22"/>
      <c r="W989" s="22"/>
    </row>
    <row r="990" ht="15.75" customHeight="1">
      <c r="P990" s="27"/>
      <c r="U990" s="27"/>
      <c r="V990" s="22"/>
      <c r="W990" s="22"/>
    </row>
    <row r="991" ht="15.75" customHeight="1">
      <c r="P991" s="27"/>
      <c r="U991" s="27"/>
      <c r="V991" s="22"/>
      <c r="W991" s="22"/>
    </row>
    <row r="992" ht="15.75" customHeight="1">
      <c r="P992" s="27"/>
      <c r="U992" s="27"/>
      <c r="V992" s="22"/>
      <c r="W992" s="22"/>
    </row>
    <row r="993" ht="15.75" customHeight="1">
      <c r="P993" s="27"/>
      <c r="U993" s="27"/>
      <c r="V993" s="22"/>
      <c r="W993" s="22"/>
    </row>
    <row r="994" ht="15.75" customHeight="1">
      <c r="P994" s="27"/>
      <c r="U994" s="27"/>
      <c r="V994" s="22"/>
      <c r="W994" s="22"/>
    </row>
    <row r="995" ht="15.75" customHeight="1">
      <c r="P995" s="27"/>
      <c r="U995" s="27"/>
      <c r="V995" s="22"/>
      <c r="W995" s="22"/>
    </row>
    <row r="996" ht="15.75" customHeight="1">
      <c r="P996" s="27"/>
      <c r="U996" s="27"/>
      <c r="V996" s="22"/>
      <c r="W996" s="22"/>
    </row>
    <row r="997" ht="15.75" customHeight="1">
      <c r="P997" s="27"/>
      <c r="U997" s="27"/>
      <c r="V997" s="22"/>
      <c r="W997" s="22"/>
    </row>
    <row r="998" ht="15.75" customHeight="1">
      <c r="P998" s="27"/>
      <c r="U998" s="27"/>
      <c r="V998" s="22"/>
      <c r="W998" s="22"/>
    </row>
    <row r="999" ht="15.75" customHeight="1">
      <c r="P999" s="27"/>
      <c r="U999" s="27"/>
      <c r="V999" s="22"/>
      <c r="W999" s="22"/>
    </row>
    <row r="1000" ht="15.75" customHeight="1">
      <c r="P1000" s="27"/>
      <c r="U1000" s="27"/>
      <c r="V1000" s="22"/>
      <c r="W1000" s="22"/>
    </row>
  </sheetData>
  <autoFilter ref="$X$1:$Y$1000">
    <sortState ref="X1:Y1000">
      <sortCondition descending="1" ref="Y1:Y1000"/>
      <sortCondition ref="X1:X1000"/>
    </sortState>
  </autoFilter>
  <printOptions/>
  <pageMargins bottom="1.0" footer="0.0" header="0.0" left="0.75" right="0.75" top="1.0"/>
  <pageSetup orientation="landscape"/>
  <drawing r:id="rId1"/>
</worksheet>
</file>