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_wejsciowe" sheetId="1" r:id="rId4"/>
    <sheet state="visible" name="wyniki" sheetId="2" r:id="rId5"/>
  </sheets>
  <definedNames>
    <definedName hidden="1" localSheetId="1" name="_xlnm._FilterDatabase">wyniki!$X$1:$Y$114</definedName>
  </definedNames>
  <calcPr/>
</workbook>
</file>

<file path=xl/sharedStrings.xml><?xml version="1.0" encoding="utf-8"?>
<sst xmlns="http://schemas.openxmlformats.org/spreadsheetml/2006/main" count="1497" uniqueCount="266">
  <si>
    <t>ID</t>
  </si>
  <si>
    <t>P_KIERUNEK_NAZWA</t>
  </si>
  <si>
    <t>P_NAZWA_UCZELNI</t>
  </si>
  <si>
    <t>P_NAZWA_JEDN</t>
  </si>
  <si>
    <t>P_FORMA</t>
  </si>
  <si>
    <t>P_CZY_BEZR_P1</t>
  </si>
  <si>
    <t>P_CZY_BEZR_P4</t>
  </si>
  <si>
    <t>P_ME_ZAR_STUD_P1</t>
  </si>
  <si>
    <t>P_ME_ZAR_STUD_P4</t>
  </si>
  <si>
    <t>P_IF_2st</t>
  </si>
  <si>
    <t>P_IF_2st_ucz</t>
  </si>
  <si>
    <t>P_ME_ZAR_ETAT_DOSW_P4</t>
  </si>
  <si>
    <t>P_ME_ZAR_ETAT_NDOSW_P4</t>
  </si>
  <si>
    <t>Informatyka</t>
  </si>
  <si>
    <t>Wyższa Szkoła Zarządzania i Bankowości w Krakowie</t>
  </si>
  <si>
    <t>Wydział Zarządzania, Finansów i Informatyki</t>
  </si>
  <si>
    <t>N</t>
  </si>
  <si>
    <t>Politechnika Warszawska</t>
  </si>
  <si>
    <t>Wydział Elektryczny</t>
  </si>
  <si>
    <t>S</t>
  </si>
  <si>
    <t>Państwowa Wyższa Szkoła Zawodowa w Tarnowie</t>
  </si>
  <si>
    <t>Warszawska Wyższa Szkoła Informatyki w Warszawie</t>
  </si>
  <si>
    <t>Polsko-Japońska Akademia Technik Komputerowych</t>
  </si>
  <si>
    <t>Wydział Informatyki</t>
  </si>
  <si>
    <t>Politechnika Gdańska</t>
  </si>
  <si>
    <t>Wydział Elektroniki, Telekomunikacji i Informatyki</t>
  </si>
  <si>
    <t>Uniwersytet Mikołaja Kopernika w Toruniu</t>
  </si>
  <si>
    <t>Wydział Matematyki i Informatyki</t>
  </si>
  <si>
    <t>Wojskowa Akademia Techniczna im. Jarosława Dąbrowskiego</t>
  </si>
  <si>
    <t>Wydział Cybernetyki</t>
  </si>
  <si>
    <t>Politechnika Poznańska</t>
  </si>
  <si>
    <t>Politechnika Łódzka</t>
  </si>
  <si>
    <t>Wydział Elektrotechniki, Elektroniki, Informatyki i Automatyki</t>
  </si>
  <si>
    <t>Wydział Elektroniki i Technik Informacyjnych</t>
  </si>
  <si>
    <t>Politechnika Krakowska im. Tadeusza Kościuszki</t>
  </si>
  <si>
    <t>Wydział Inżynierii Elektrycznej i Komputerowej</t>
  </si>
  <si>
    <t>Wyższa Szkoła Przedsiębiorczości i Administracji w Lublinie</t>
  </si>
  <si>
    <t>Wydział Nauk Technicznych</t>
  </si>
  <si>
    <t>Informatyka w biznesie - k. unikatowy</t>
  </si>
  <si>
    <t>Uniwersytet Ekonomiczny we Wrocławiu</t>
  </si>
  <si>
    <t>Wydział Zarządzania, Informatyki i Finansów</t>
  </si>
  <si>
    <t>Informatyka i ekonometria</t>
  </si>
  <si>
    <t>Wyższa Szkoła Ekonomii i Informatyki w Krakowie</t>
  </si>
  <si>
    <t>Wydział Ekonomiczno-Informatyczny</t>
  </si>
  <si>
    <t>Uniwersytet Kardynała Stefana Wyszyńskiego w Warszawie</t>
  </si>
  <si>
    <t>Wydział Matematyczno-Przyrodniczy.Szkoła Nauk Ścisłych</t>
  </si>
  <si>
    <t>Wydział Matematyki i Nauk Informacyjnych</t>
  </si>
  <si>
    <t>Politechnika Białostocka</t>
  </si>
  <si>
    <t>Uniwersytet Gdański</t>
  </si>
  <si>
    <t>Wydział Matematyki, Fizyki i Informatyki</t>
  </si>
  <si>
    <t>Uniwersytet Jagielloński w Krakowie</t>
  </si>
  <si>
    <t>Uniwersytet Wrocławski</t>
  </si>
  <si>
    <t>Uniwersytet Pedagogiczny im. Komisji Edukacji Narodowej w Krakowie</t>
  </si>
  <si>
    <t>Wydział Matematyczno-Fizyczno-Techniczny</t>
  </si>
  <si>
    <t>Akademia Górniczo-Hutnicza im. Stanisława Staszica w Krakowie</t>
  </si>
  <si>
    <t>Wydział Informatyki, Elektroniki i Telekomunikacji</t>
  </si>
  <si>
    <t>Wydział Zarządzania</t>
  </si>
  <si>
    <t>Wydział Elektrotechniki, Automatyki, Informatyki i Inżynierii Biomedycznej</t>
  </si>
  <si>
    <t>Politechnika Wrocławska</t>
  </si>
  <si>
    <t>Europejska Uczelnia w Warszawie</t>
  </si>
  <si>
    <t>Wydział Informatyki i Telekomunikacji</t>
  </si>
  <si>
    <t>Uniwersytet im. Adama Mickiewicza w Poznaniu</t>
  </si>
  <si>
    <t>Uniwersytet Śląski w Katowicach</t>
  </si>
  <si>
    <t>Wydział Informatyki i Nauki o Materiałach</t>
  </si>
  <si>
    <t>Szkoła Główna Gospodarstwa Wiejskiego w Warszawie</t>
  </si>
  <si>
    <t>Wydział Zastosowań Informatyki i Matematyki</t>
  </si>
  <si>
    <t>Wyższa Szkoła Informatyki i Zarządzania COPERNICUS we Wrocławiu</t>
  </si>
  <si>
    <t>Wyższa Szkoła Informatyki i Zarządzania z siedzibą w Rzeszowie</t>
  </si>
  <si>
    <t>Wydział Informatyki Stosowanej</t>
  </si>
  <si>
    <t>Informatyka analityczna</t>
  </si>
  <si>
    <t>Wydział Zamiejscowy Informatyki w Gdańsku</t>
  </si>
  <si>
    <t>Informatyka stosowana</t>
  </si>
  <si>
    <t>Wydział Inżynierii Metali i Informatyki Przemysłowej</t>
  </si>
  <si>
    <t>Akademia Techniczno-Humanistyczna w Bielsku-Białej</t>
  </si>
  <si>
    <t>Wydział Budowy Maszyn i Informatyki</t>
  </si>
  <si>
    <t>Uniwersytet Kazimierza Wielkiego w Bydgoszczy</t>
  </si>
  <si>
    <t>Wydział Matematyki, Fizyki i Techniki</t>
  </si>
  <si>
    <t>Wydział Fizyki i Informatyki Stosowanej</t>
  </si>
  <si>
    <t>Wydział Podstawowych Problemów Techniki</t>
  </si>
  <si>
    <t>Informatyka stosowana - k. unikatowy</t>
  </si>
  <si>
    <t>Uniwersytet Ekonomiczny w Krakowie</t>
  </si>
  <si>
    <t>Uniwersytet Łódzki</t>
  </si>
  <si>
    <t>Państwowa Wyższa Szkoła Zawodowa im. Witelona w Legnicy</t>
  </si>
  <si>
    <t>Wydział Nauk Technicznych i Ekonomicznych</t>
  </si>
  <si>
    <t>Społeczna Akademia Nauk z siedzibą w Łodzi</t>
  </si>
  <si>
    <t>Wydział Studiów Międzynarodowych i Informatyki</t>
  </si>
  <si>
    <t>Politechnika Częstochowska</t>
  </si>
  <si>
    <t>Uniwersytet Warszawski</t>
  </si>
  <si>
    <t>Wydział Nauk Ekonomicznych</t>
  </si>
  <si>
    <t>Wydział Ekonomiczno-Socjologiczny</t>
  </si>
  <si>
    <t>Wydział Zamiejscowy w Ostrowie Wielkopolskim</t>
  </si>
  <si>
    <t>Wydział Geologii, Geofizyki i Ochrony Środowiska</t>
  </si>
  <si>
    <t>Wyższa Szkoła Biznesu w Dąbrowie Górniczej</t>
  </si>
  <si>
    <t>Wydział Nauk Stosowanych</t>
  </si>
  <si>
    <t>Wydział Mechaniczny</t>
  </si>
  <si>
    <t>Uniwersytet Przyrodniczo-Humanistyczny w Siedlcach</t>
  </si>
  <si>
    <t>Wydział Nauk Ścisłych</t>
  </si>
  <si>
    <t>Uniwersytet Ekonomiczny w Poznaniu</t>
  </si>
  <si>
    <t>Wydział Informatyki i Gospodarki Elektronicznej</t>
  </si>
  <si>
    <t>Wydział Fizyki Technicznej, Informatyki i Matematyki Stosowanej</t>
  </si>
  <si>
    <t>Wydział Fizyki, Astronomii i Informatyki Stosowanej</t>
  </si>
  <si>
    <t>Wydział Inżynierii Mechanicznej i Informatyki</t>
  </si>
  <si>
    <t>Wydział Fizyki, Matematyki i Informatyki</t>
  </si>
  <si>
    <t>Politechnika Lubelska</t>
  </si>
  <si>
    <t>Wydział Elektrotechniki i Informatyki</t>
  </si>
  <si>
    <t>Uniwersytet Ekonomiczny w Katowicach</t>
  </si>
  <si>
    <t>Wydział Informatyki i Komunikacji</t>
  </si>
  <si>
    <t>Politechnika Śląska</t>
  </si>
  <si>
    <t>Państwowa Wyższa Szkoła Zawodowa w Nysie</t>
  </si>
  <si>
    <t>Uniwersytet Zielonogórski</t>
  </si>
  <si>
    <t>Wydział Informatyki, Elektrotechniki i Automatyki</t>
  </si>
  <si>
    <t>Politechnika Świętokrzyska</t>
  </si>
  <si>
    <t>Wydział Elektrotechniki, Automatyki i Informatyki</t>
  </si>
  <si>
    <t>Wydział Automatyki, Elektroniki i Informatyki</t>
  </si>
  <si>
    <t>Wydział Zarządzania i Ekonomii</t>
  </si>
  <si>
    <t>Uniwersytet Marii Curie-Skłodowskiej w Lublinie</t>
  </si>
  <si>
    <t>Zachodniopomorski Uniwersytet Technologiczny w Szczecinie</t>
  </si>
  <si>
    <t>Politechnika Rzeszowska im. Ignacego Łukasiewicza</t>
  </si>
  <si>
    <t>Uniwersytet Warmińsko-Mazurski w Olsztynie</t>
  </si>
  <si>
    <t>Wyższa Szkoła Ekonomii i Innowacji w Lublinie</t>
  </si>
  <si>
    <t>Wydział Transportu i Informatyki</t>
  </si>
  <si>
    <t>Katolicki Uniwersytet Lubelski Jana Pawła II w Lublinie</t>
  </si>
  <si>
    <t>Wydział Matematyki, Informatyki i Architektury Krajobrazu</t>
  </si>
  <si>
    <t>Wydział Matematyki, Informatyki i Mechaniki</t>
  </si>
  <si>
    <t>Uniwersytet Opolski</t>
  </si>
  <si>
    <t>Politechnika Koszalińska</t>
  </si>
  <si>
    <t>Wydział Elektroniki i Informatyki</t>
  </si>
  <si>
    <t>Państwowa Wyższa Szkoła Zawodowa w Płocku</t>
  </si>
  <si>
    <t>Wydział Nauk Ekonomicznych i Informatyki</t>
  </si>
  <si>
    <t>Państwowa Wyższa Szkoła Zawodowa w Nowym Sączu</t>
  </si>
  <si>
    <t>Politechnika Opolska</t>
  </si>
  <si>
    <t>Uniwersytet Szczeciński</t>
  </si>
  <si>
    <t>Wydział Nauk Ekonomicznych i Zarządzania</t>
  </si>
  <si>
    <t>Wyższa Szkoła Bankowa w Poznaniu</t>
  </si>
  <si>
    <t>Wydział Finansów i Bankowości</t>
  </si>
  <si>
    <t>Wyższa Szkoła Bankowa z siedzibą w Gdańsku</t>
  </si>
  <si>
    <t>Wydział Finansów i Zarządzania</t>
  </si>
  <si>
    <t>Wydział Matematyki, Fizyki i Chemii</t>
  </si>
  <si>
    <t>Uniwersytet Jana Kochanowskiego w Kielcach</t>
  </si>
  <si>
    <t>Wydział Nauk Ścisłych i Przyrodniczych</t>
  </si>
  <si>
    <t>Państwowa Wyższa Szkoła Techniczno-Ekonomiczna im. ks. Bronisława Markiewicza w Jarosławiu</t>
  </si>
  <si>
    <t>Instytut Inżynierii Technicznej</t>
  </si>
  <si>
    <t>Wydział Matematyki Stosowanej</t>
  </si>
  <si>
    <t>Akademia im. Jakuba z Paradyża</t>
  </si>
  <si>
    <t>Wydział Techniczny</t>
  </si>
  <si>
    <t>pierwiastek sumy kwadratów</t>
  </si>
  <si>
    <t>odległość od wzorca</t>
  </si>
  <si>
    <t>odległość od antywzorca</t>
  </si>
  <si>
    <t>wynik</t>
  </si>
  <si>
    <t>rank</t>
  </si>
  <si>
    <t>RANK</t>
  </si>
  <si>
    <t>0,8849</t>
  </si>
  <si>
    <t>0,8489</t>
  </si>
  <si>
    <t>0,7996</t>
  </si>
  <si>
    <t>0,8421</t>
  </si>
  <si>
    <t>0,8050</t>
  </si>
  <si>
    <t>0,8418</t>
  </si>
  <si>
    <t>0,7894</t>
  </si>
  <si>
    <t>0,8375</t>
  </si>
  <si>
    <t>0,7561</t>
  </si>
  <si>
    <t>0,7892</t>
  </si>
  <si>
    <t>0,8017</t>
  </si>
  <si>
    <t>0,7676</t>
  </si>
  <si>
    <t>0,7568</t>
  </si>
  <si>
    <t>0,7953</t>
  </si>
  <si>
    <t>0,7745</t>
  </si>
  <si>
    <t>0,7925</t>
  </si>
  <si>
    <t>0,7531</t>
  </si>
  <si>
    <t>0,7924</t>
  </si>
  <si>
    <t>0,7917</t>
  </si>
  <si>
    <t>0,7618</t>
  </si>
  <si>
    <t>0,7560</t>
  </si>
  <si>
    <t>0,7628</t>
  </si>
  <si>
    <t>0,7876</t>
  </si>
  <si>
    <t>0,7125</t>
  </si>
  <si>
    <t>0,7870</t>
  </si>
  <si>
    <t>0,7862</t>
  </si>
  <si>
    <t>0,7826</t>
  </si>
  <si>
    <t>0,7719</t>
  </si>
  <si>
    <t>0,6776</t>
  </si>
  <si>
    <t>0,7737</t>
  </si>
  <si>
    <t>0,6931</t>
  </si>
  <si>
    <t>0,7404</t>
  </si>
  <si>
    <t>0,7567</t>
  </si>
  <si>
    <t>0,7308</t>
  </si>
  <si>
    <t>0,7511</t>
  </si>
  <si>
    <t>0,7092</t>
  </si>
  <si>
    <t>0,6677</t>
  </si>
  <si>
    <t>0,6983</t>
  </si>
  <si>
    <t>0,7540</t>
  </si>
  <si>
    <t>0,6716</t>
  </si>
  <si>
    <t>0,5799</t>
  </si>
  <si>
    <t>0,7465</t>
  </si>
  <si>
    <t>0,7269</t>
  </si>
  <si>
    <t>0,7459</t>
  </si>
  <si>
    <t>0,7390</t>
  </si>
  <si>
    <t>0,6634</t>
  </si>
  <si>
    <t>0,7309</t>
  </si>
  <si>
    <t>0,6608</t>
  </si>
  <si>
    <t>0,7367</t>
  </si>
  <si>
    <t>0,7332</t>
  </si>
  <si>
    <t>0,7327</t>
  </si>
  <si>
    <t>0,6767</t>
  </si>
  <si>
    <t>0,7288</t>
  </si>
  <si>
    <t>0,6897</t>
  </si>
  <si>
    <t>0,7190</t>
  </si>
  <si>
    <t>0,7080</t>
  </si>
  <si>
    <t>0,6748</t>
  </si>
  <si>
    <t>0,7081</t>
  </si>
  <si>
    <t>0,4081</t>
  </si>
  <si>
    <t>0,6378</t>
  </si>
  <si>
    <t>0,7067</t>
  </si>
  <si>
    <t>0,6006</t>
  </si>
  <si>
    <t>0,7060</t>
  </si>
  <si>
    <t>0,6431</t>
  </si>
  <si>
    <t>0,7010</t>
  </si>
  <si>
    <t>0,6698</t>
  </si>
  <si>
    <t>0,6963</t>
  </si>
  <si>
    <t>0,6627</t>
  </si>
  <si>
    <t>0,6686</t>
  </si>
  <si>
    <t>0,6922</t>
  </si>
  <si>
    <t>0,6149</t>
  </si>
  <si>
    <t>0,6855</t>
  </si>
  <si>
    <t>0,6505</t>
  </si>
  <si>
    <t>0,6067</t>
  </si>
  <si>
    <t>0,6585</t>
  </si>
  <si>
    <t>0,6583</t>
  </si>
  <si>
    <t>0,6746</t>
  </si>
  <si>
    <t>0,6174</t>
  </si>
  <si>
    <t>0,6161</t>
  </si>
  <si>
    <t>0,5048</t>
  </si>
  <si>
    <t>0,6665</t>
  </si>
  <si>
    <t>0,6620</t>
  </si>
  <si>
    <t>0,6558</t>
  </si>
  <si>
    <t>0,6603</t>
  </si>
  <si>
    <t>0,5778</t>
  </si>
  <si>
    <t>0,6598</t>
  </si>
  <si>
    <t>0,6104</t>
  </si>
  <si>
    <t>0,6531</t>
  </si>
  <si>
    <t>0,6547</t>
  </si>
  <si>
    <t>0,6467</t>
  </si>
  <si>
    <t>0,5514</t>
  </si>
  <si>
    <t>0,6089</t>
  </si>
  <si>
    <t>0,5780</t>
  </si>
  <si>
    <t>0,6337</t>
  </si>
  <si>
    <t>0,6280</t>
  </si>
  <si>
    <t>0,6243</t>
  </si>
  <si>
    <t>0,4965</t>
  </si>
  <si>
    <t>0,5820</t>
  </si>
  <si>
    <t>0,5786</t>
  </si>
  <si>
    <t>0,6058</t>
  </si>
  <si>
    <t>0,5006</t>
  </si>
  <si>
    <t>0,5915</t>
  </si>
  <si>
    <t>0,4643</t>
  </si>
  <si>
    <t>0,5522</t>
  </si>
  <si>
    <t>0,5768</t>
  </si>
  <si>
    <t>0,5741</t>
  </si>
  <si>
    <t>0,4795</t>
  </si>
  <si>
    <t>0,4560</t>
  </si>
  <si>
    <t>0,2363</t>
  </si>
  <si>
    <t>0,2583</t>
  </si>
  <si>
    <t>0,4462</t>
  </si>
  <si>
    <t>0,4403</t>
  </si>
  <si>
    <t>wzorzec</t>
  </si>
  <si>
    <t>antywzorzec</t>
  </si>
  <si>
    <t>0,0000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</si>
</sst>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9">
    <font>
      <sz val="11.0"/>
      <color rgb="FF000000"/>
      <name val="Calibri"/>
      <scheme val="minor"/>
    </font>
    <font>
      <sz val="12.0"/>
      <color rgb="FF0D0D0D"/>
      <name val="Söhne"/>
    </font>
    <font>
      <b/>
      <sz val="11.0"/>
      <color rgb="FF000000"/>
      <name val="Arial"/>
    </font>
    <font>
      <color theme="1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sz val="10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left" vertical="bottom"/>
    </xf>
    <xf borderId="0" fillId="0" fontId="4" numFmtId="4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0" fillId="0" fontId="5" numFmtId="4" xfId="0" applyAlignment="1" applyFont="1" applyNumberFormat="1">
      <alignment horizontal="right" vertical="bottom"/>
    </xf>
    <xf borderId="0" fillId="0" fontId="3" numFmtId="4" xfId="0" applyFont="1" applyNumberFormat="1"/>
    <xf borderId="0" fillId="0" fontId="3" numFmtId="16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7" numFmtId="164" xfId="0" applyFont="1" applyNumberFormat="1"/>
    <xf borderId="0" fillId="0" fontId="3" numFmtId="49" xfId="0" applyFont="1" applyNumberFormat="1"/>
    <xf borderId="0" fillId="0" fontId="3" numFmtId="164" xfId="0" applyFont="1" applyNumberFormat="1"/>
    <xf borderId="0" fillId="0" fontId="3" numFmtId="0" xfId="0" applyFont="1"/>
    <xf borderId="0" fillId="0" fontId="5" numFmtId="4" xfId="0" applyAlignment="1" applyFont="1" applyNumberFormat="1">
      <alignment readingOrder="0" vertical="bottom"/>
    </xf>
    <xf borderId="0" fillId="0" fontId="5" numFmtId="4" xfId="0" applyFont="1" applyNumberFormat="1"/>
    <xf borderId="0" fillId="0" fontId="5" numFmtId="164" xfId="0" applyFont="1" applyNumberFormat="1"/>
    <xf borderId="0" fillId="0" fontId="5" numFmtId="49" xfId="0" applyFont="1" applyNumberFormat="1"/>
    <xf borderId="0" fillId="0" fontId="5" numFmtId="0" xfId="0" applyFont="1"/>
    <xf borderId="0" fillId="0" fontId="8" numFmtId="4" xfId="0" applyFont="1" applyNumberFormat="1"/>
    <xf borderId="0" fillId="0" fontId="8" numFmtId="164" xfId="0" applyFont="1" applyNumberFormat="1"/>
    <xf borderId="0" fillId="0" fontId="8" numFmtId="49" xfId="0" applyFont="1" applyNumberFormat="1"/>
    <xf borderId="0" fillId="0" fontId="8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32.71"/>
    <col customWidth="1" min="5" max="26" width="10.71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</row>
    <row r="2">
      <c r="A2" s="5">
        <v>1.0</v>
      </c>
      <c r="B2" s="6" t="s">
        <v>13</v>
      </c>
      <c r="C2" s="6" t="s">
        <v>14</v>
      </c>
      <c r="D2" s="6" t="s">
        <v>15</v>
      </c>
      <c r="E2" s="6" t="s">
        <v>16</v>
      </c>
      <c r="F2" s="7">
        <v>4.0</v>
      </c>
      <c r="G2" s="7">
        <v>0.0</v>
      </c>
      <c r="H2" s="7">
        <v>7802.74</v>
      </c>
      <c r="I2" s="7">
        <v>14112.59086</v>
      </c>
      <c r="J2" s="7">
        <v>12.0</v>
      </c>
      <c r="K2" s="7">
        <v>33.3</v>
      </c>
      <c r="L2" s="8">
        <v>6603.17</v>
      </c>
      <c r="M2" s="8">
        <v>3421.9</v>
      </c>
      <c r="N2" s="9"/>
    </row>
    <row r="3">
      <c r="A3" s="5">
        <v>2.0</v>
      </c>
      <c r="B3" s="5" t="s">
        <v>13</v>
      </c>
      <c r="C3" s="5" t="s">
        <v>17</v>
      </c>
      <c r="D3" s="10" t="s">
        <v>18</v>
      </c>
      <c r="E3" s="10" t="s">
        <v>19</v>
      </c>
      <c r="F3" s="10">
        <v>2.3</v>
      </c>
      <c r="G3" s="10">
        <v>2.3</v>
      </c>
      <c r="H3" s="10">
        <v>8327.84</v>
      </c>
      <c r="I3" s="10">
        <v>13470.99</v>
      </c>
      <c r="J3" s="10">
        <v>83.7</v>
      </c>
      <c r="K3" s="10">
        <v>97.2</v>
      </c>
      <c r="L3" s="11">
        <v>10068.05</v>
      </c>
      <c r="M3" s="11">
        <v>12347.52</v>
      </c>
    </row>
    <row r="4">
      <c r="A4" s="5">
        <v>3.0</v>
      </c>
      <c r="B4" s="5" t="s">
        <v>13</v>
      </c>
      <c r="C4" s="5" t="s">
        <v>20</v>
      </c>
      <c r="D4" s="12"/>
      <c r="E4" s="10" t="s">
        <v>19</v>
      </c>
      <c r="F4" s="10">
        <v>45.7</v>
      </c>
      <c r="G4" s="10">
        <v>10.9</v>
      </c>
      <c r="H4" s="10">
        <v>2961.07</v>
      </c>
      <c r="I4" s="10">
        <v>12843.74</v>
      </c>
      <c r="J4" s="10">
        <v>26.1</v>
      </c>
      <c r="K4" s="10">
        <v>0.0</v>
      </c>
      <c r="L4" s="11">
        <v>5063.94</v>
      </c>
      <c r="M4" s="11">
        <v>5166.67</v>
      </c>
    </row>
    <row r="5">
      <c r="A5" s="5">
        <v>4.0</v>
      </c>
      <c r="B5" s="5" t="s">
        <v>13</v>
      </c>
      <c r="C5" s="5" t="s">
        <v>21</v>
      </c>
      <c r="D5" s="12"/>
      <c r="E5" s="10" t="s">
        <v>16</v>
      </c>
      <c r="F5" s="10">
        <v>3.5</v>
      </c>
      <c r="G5" s="10">
        <v>1.2</v>
      </c>
      <c r="H5" s="10">
        <v>4903.8</v>
      </c>
      <c r="I5" s="10">
        <v>12781.38</v>
      </c>
      <c r="J5" s="10">
        <v>25.6</v>
      </c>
      <c r="K5" s="10">
        <v>45.5</v>
      </c>
      <c r="L5" s="11">
        <v>9368.14</v>
      </c>
      <c r="M5" s="11">
        <v>7116.97</v>
      </c>
    </row>
    <row r="6">
      <c r="A6" s="5">
        <v>5.0</v>
      </c>
      <c r="B6" s="5" t="s">
        <v>13</v>
      </c>
      <c r="C6" s="5" t="s">
        <v>22</v>
      </c>
      <c r="D6" s="10" t="s">
        <v>23</v>
      </c>
      <c r="E6" s="10" t="s">
        <v>16</v>
      </c>
      <c r="F6" s="10">
        <v>5.9</v>
      </c>
      <c r="G6" s="10">
        <v>0.0</v>
      </c>
      <c r="H6" s="10">
        <v>6330.43</v>
      </c>
      <c r="I6" s="10">
        <v>12104.8</v>
      </c>
      <c r="J6" s="10">
        <v>20.6</v>
      </c>
      <c r="K6" s="10">
        <v>57.1</v>
      </c>
      <c r="L6" s="13">
        <v>10622.01</v>
      </c>
      <c r="M6" s="11">
        <v>2308.33</v>
      </c>
    </row>
    <row r="7">
      <c r="A7" s="5">
        <v>6.0</v>
      </c>
      <c r="B7" s="5" t="s">
        <v>13</v>
      </c>
      <c r="C7" s="5" t="s">
        <v>24</v>
      </c>
      <c r="D7" s="10" t="s">
        <v>25</v>
      </c>
      <c r="E7" s="10" t="s">
        <v>19</v>
      </c>
      <c r="F7" s="10">
        <v>1.6</v>
      </c>
      <c r="G7" s="10">
        <v>0.0</v>
      </c>
      <c r="H7" s="10">
        <v>4291.56</v>
      </c>
      <c r="I7" s="10">
        <v>11587.7</v>
      </c>
      <c r="J7" s="10">
        <v>88.5</v>
      </c>
      <c r="K7" s="10">
        <v>97.2</v>
      </c>
      <c r="L7" s="13">
        <v>12136.64</v>
      </c>
      <c r="M7" s="11">
        <v>10873.3</v>
      </c>
    </row>
    <row r="8">
      <c r="A8" s="5">
        <v>7.0</v>
      </c>
      <c r="B8" s="5" t="s">
        <v>13</v>
      </c>
      <c r="C8" s="5" t="s">
        <v>26</v>
      </c>
      <c r="D8" s="10" t="s">
        <v>27</v>
      </c>
      <c r="E8" s="10" t="s">
        <v>19</v>
      </c>
      <c r="F8" s="10">
        <v>5.4</v>
      </c>
      <c r="G8" s="10">
        <v>5.4</v>
      </c>
      <c r="H8" s="10">
        <v>2108.82</v>
      </c>
      <c r="I8" s="10">
        <v>10929.53</v>
      </c>
      <c r="J8" s="10">
        <v>83.8</v>
      </c>
      <c r="K8" s="10">
        <v>93.5</v>
      </c>
      <c r="L8" s="10">
        <v>5383.07</v>
      </c>
      <c r="M8" s="11">
        <v>5983.64</v>
      </c>
    </row>
    <row r="9">
      <c r="A9" s="5">
        <v>8.0</v>
      </c>
      <c r="B9" s="5" t="s">
        <v>13</v>
      </c>
      <c r="C9" s="5" t="s">
        <v>28</v>
      </c>
      <c r="D9" s="10" t="s">
        <v>29</v>
      </c>
      <c r="E9" s="10" t="s">
        <v>19</v>
      </c>
      <c r="F9" s="10">
        <v>2.4</v>
      </c>
      <c r="G9" s="10">
        <v>0.0</v>
      </c>
      <c r="H9" s="10">
        <v>5398.97</v>
      </c>
      <c r="I9" s="10">
        <v>10825.24</v>
      </c>
      <c r="J9" s="10">
        <v>85.9</v>
      </c>
      <c r="K9" s="10">
        <v>83.6</v>
      </c>
      <c r="L9" s="10">
        <v>12078.4</v>
      </c>
      <c r="M9" s="11">
        <v>9217.86</v>
      </c>
    </row>
    <row r="10">
      <c r="A10" s="5">
        <v>9.0</v>
      </c>
      <c r="B10" s="5" t="s">
        <v>13</v>
      </c>
      <c r="C10" s="5" t="s">
        <v>21</v>
      </c>
      <c r="D10" s="12"/>
      <c r="E10" s="10" t="s">
        <v>16</v>
      </c>
      <c r="F10" s="10">
        <v>5.3</v>
      </c>
      <c r="G10" s="10">
        <v>0.0</v>
      </c>
      <c r="H10" s="10">
        <v>5971.83</v>
      </c>
      <c r="I10" s="10">
        <v>10801.07673</v>
      </c>
      <c r="J10" s="10">
        <v>31.6</v>
      </c>
      <c r="K10" s="10">
        <v>66.7</v>
      </c>
      <c r="L10" s="11">
        <v>7108.33</v>
      </c>
      <c r="M10" s="11">
        <v>6023.430246</v>
      </c>
    </row>
    <row r="11">
      <c r="A11" s="5">
        <v>10.0</v>
      </c>
      <c r="B11" s="5" t="s">
        <v>13</v>
      </c>
      <c r="C11" s="5" t="s">
        <v>24</v>
      </c>
      <c r="D11" s="10" t="s">
        <v>25</v>
      </c>
      <c r="E11" s="10" t="s">
        <v>19</v>
      </c>
      <c r="F11" s="10">
        <v>5.0</v>
      </c>
      <c r="G11" s="10">
        <v>2.5</v>
      </c>
      <c r="H11" s="10">
        <v>4571.88</v>
      </c>
      <c r="I11" s="10">
        <v>10726.89</v>
      </c>
      <c r="J11" s="10">
        <v>80.0</v>
      </c>
      <c r="K11" s="10">
        <v>100.0</v>
      </c>
      <c r="L11" s="11">
        <v>9522.58</v>
      </c>
      <c r="M11" s="11">
        <v>8242.41</v>
      </c>
    </row>
    <row r="12">
      <c r="A12" s="5">
        <v>11.0</v>
      </c>
      <c r="B12" s="5" t="s">
        <v>13</v>
      </c>
      <c r="C12" s="5" t="s">
        <v>30</v>
      </c>
      <c r="D12" s="10" t="s">
        <v>23</v>
      </c>
      <c r="E12" s="10" t="s">
        <v>16</v>
      </c>
      <c r="F12" s="10">
        <v>0.0</v>
      </c>
      <c r="G12" s="10">
        <v>0.0</v>
      </c>
      <c r="H12" s="10">
        <v>5746.44</v>
      </c>
      <c r="I12" s="10">
        <v>10393.42034</v>
      </c>
      <c r="J12" s="10">
        <v>30.0</v>
      </c>
      <c r="K12" s="10">
        <v>100.0</v>
      </c>
      <c r="L12" s="11">
        <v>9028.33</v>
      </c>
      <c r="M12" s="11">
        <v>7650.392707</v>
      </c>
    </row>
    <row r="13">
      <c r="A13" s="5">
        <v>12.0</v>
      </c>
      <c r="B13" s="5" t="s">
        <v>13</v>
      </c>
      <c r="C13" s="5" t="s">
        <v>31</v>
      </c>
      <c r="D13" s="10" t="s">
        <v>32</v>
      </c>
      <c r="E13" s="10" t="s">
        <v>16</v>
      </c>
      <c r="F13" s="10">
        <v>0.0</v>
      </c>
      <c r="G13" s="10">
        <v>6.7</v>
      </c>
      <c r="H13" s="10">
        <v>5727.56</v>
      </c>
      <c r="I13" s="10">
        <v>10359.27263</v>
      </c>
      <c r="J13" s="10">
        <v>16.7</v>
      </c>
      <c r="K13" s="10">
        <v>60.0</v>
      </c>
      <c r="L13" s="11">
        <v>6499.67</v>
      </c>
      <c r="M13" s="11">
        <v>5507.666198</v>
      </c>
    </row>
    <row r="14">
      <c r="A14" s="5">
        <v>13.0</v>
      </c>
      <c r="B14" s="5" t="s">
        <v>13</v>
      </c>
      <c r="C14" s="5" t="s">
        <v>17</v>
      </c>
      <c r="D14" s="10" t="s">
        <v>33</v>
      </c>
      <c r="E14" s="10" t="s">
        <v>19</v>
      </c>
      <c r="F14" s="10">
        <v>2.5</v>
      </c>
      <c r="G14" s="10">
        <v>1.2</v>
      </c>
      <c r="H14" s="10">
        <v>5347.82</v>
      </c>
      <c r="I14" s="10">
        <v>10263.07</v>
      </c>
      <c r="J14" s="10">
        <v>96.2</v>
      </c>
      <c r="K14" s="10">
        <v>100.0</v>
      </c>
      <c r="L14" s="11">
        <v>10802.59</v>
      </c>
      <c r="M14" s="11">
        <v>10155.56</v>
      </c>
    </row>
    <row r="15">
      <c r="A15" s="5">
        <v>14.0</v>
      </c>
      <c r="B15" s="5" t="s">
        <v>13</v>
      </c>
      <c r="C15" s="5" t="s">
        <v>34</v>
      </c>
      <c r="D15" s="10" t="s">
        <v>35</v>
      </c>
      <c r="E15" s="10" t="s">
        <v>19</v>
      </c>
      <c r="F15" s="10">
        <v>3.8</v>
      </c>
      <c r="G15" s="10">
        <v>1.9</v>
      </c>
      <c r="H15" s="10">
        <v>5021.89</v>
      </c>
      <c r="I15" s="10">
        <v>10044.34</v>
      </c>
      <c r="J15" s="10">
        <v>86.5</v>
      </c>
      <c r="K15" s="10">
        <v>66.7</v>
      </c>
      <c r="L15" s="11">
        <v>10958.58</v>
      </c>
      <c r="M15" s="11">
        <v>7987.52</v>
      </c>
    </row>
    <row r="16">
      <c r="A16" s="5">
        <v>15.0</v>
      </c>
      <c r="B16" s="5" t="s">
        <v>13</v>
      </c>
      <c r="C16" s="5" t="s">
        <v>36</v>
      </c>
      <c r="D16" s="10" t="s">
        <v>37</v>
      </c>
      <c r="E16" s="10" t="s">
        <v>16</v>
      </c>
      <c r="F16" s="10">
        <v>27.8</v>
      </c>
      <c r="G16" s="10">
        <v>5.6</v>
      </c>
      <c r="H16" s="10">
        <v>5541.98</v>
      </c>
      <c r="I16" s="10">
        <v>10023.61943</v>
      </c>
      <c r="J16" s="10">
        <v>22.2</v>
      </c>
      <c r="K16" s="10">
        <v>0.0</v>
      </c>
      <c r="L16" s="11">
        <v>5386.03</v>
      </c>
      <c r="M16" s="11">
        <v>4296.07</v>
      </c>
    </row>
    <row r="17">
      <c r="A17" s="5">
        <v>16.0</v>
      </c>
      <c r="B17" s="5" t="s">
        <v>38</v>
      </c>
      <c r="C17" s="5" t="s">
        <v>39</v>
      </c>
      <c r="D17" s="10" t="s">
        <v>40</v>
      </c>
      <c r="E17" s="10" t="s">
        <v>16</v>
      </c>
      <c r="F17" s="10">
        <v>5.6</v>
      </c>
      <c r="G17" s="10">
        <v>11.1</v>
      </c>
      <c r="H17" s="10">
        <v>5460.06</v>
      </c>
      <c r="I17" s="10">
        <v>9875.453088</v>
      </c>
      <c r="J17" s="10">
        <v>72.2</v>
      </c>
      <c r="K17" s="10">
        <v>92.3</v>
      </c>
      <c r="L17" s="11">
        <v>4641.63</v>
      </c>
      <c r="M17" s="11">
        <v>6865.64</v>
      </c>
    </row>
    <row r="18">
      <c r="A18" s="5">
        <v>17.0</v>
      </c>
      <c r="B18" s="5" t="s">
        <v>41</v>
      </c>
      <c r="C18" s="11" t="s">
        <v>42</v>
      </c>
      <c r="D18" s="10" t="s">
        <v>43</v>
      </c>
      <c r="E18" s="10" t="s">
        <v>16</v>
      </c>
      <c r="F18" s="10">
        <v>20.0</v>
      </c>
      <c r="G18" s="10">
        <v>10.9</v>
      </c>
      <c r="H18" s="10">
        <v>5449.82</v>
      </c>
      <c r="I18" s="10">
        <v>9856.932296</v>
      </c>
      <c r="J18" s="10">
        <v>16.4</v>
      </c>
      <c r="K18" s="10">
        <v>0.0</v>
      </c>
      <c r="L18" s="11">
        <v>5347.95</v>
      </c>
      <c r="M18" s="11">
        <v>3490.44</v>
      </c>
    </row>
    <row r="19" ht="15.75" customHeight="1">
      <c r="A19" s="5">
        <v>18.0</v>
      </c>
      <c r="B19" s="5" t="s">
        <v>13</v>
      </c>
      <c r="C19" s="5" t="s">
        <v>44</v>
      </c>
      <c r="D19" s="10" t="s">
        <v>45</v>
      </c>
      <c r="E19" s="10" t="s">
        <v>19</v>
      </c>
      <c r="F19" s="10">
        <v>0.0</v>
      </c>
      <c r="G19" s="10">
        <v>3.6</v>
      </c>
      <c r="H19" s="10">
        <v>5346.08</v>
      </c>
      <c r="I19" s="10">
        <v>9669.300749</v>
      </c>
      <c r="J19" s="10">
        <v>67.9</v>
      </c>
      <c r="K19" s="10">
        <v>78.9</v>
      </c>
      <c r="L19" s="11">
        <v>10921.79</v>
      </c>
      <c r="M19" s="11">
        <v>6421.66</v>
      </c>
    </row>
    <row r="20" ht="15.75" customHeight="1">
      <c r="A20" s="5">
        <v>19.0</v>
      </c>
      <c r="B20" s="5" t="s">
        <v>13</v>
      </c>
      <c r="C20" s="5" t="s">
        <v>17</v>
      </c>
      <c r="D20" s="10" t="s">
        <v>46</v>
      </c>
      <c r="E20" s="10" t="s">
        <v>19</v>
      </c>
      <c r="F20" s="10">
        <v>0.0</v>
      </c>
      <c r="G20" s="10">
        <v>0.0</v>
      </c>
      <c r="H20" s="10">
        <v>3949.35</v>
      </c>
      <c r="I20" s="10">
        <v>9574.0</v>
      </c>
      <c r="J20" s="10">
        <v>72.1</v>
      </c>
      <c r="K20" s="10">
        <v>95.5</v>
      </c>
      <c r="L20" s="11">
        <v>10377.02</v>
      </c>
      <c r="M20" s="11">
        <v>8125.75</v>
      </c>
    </row>
    <row r="21" ht="15.75" customHeight="1">
      <c r="A21" s="5">
        <v>20.0</v>
      </c>
      <c r="B21" s="5" t="s">
        <v>13</v>
      </c>
      <c r="C21" s="5" t="s">
        <v>47</v>
      </c>
      <c r="D21" s="10" t="s">
        <v>23</v>
      </c>
      <c r="E21" s="10" t="s">
        <v>19</v>
      </c>
      <c r="F21" s="10">
        <v>20.0</v>
      </c>
      <c r="G21" s="10">
        <v>0.0</v>
      </c>
      <c r="H21" s="10">
        <v>5144.14</v>
      </c>
      <c r="I21" s="10">
        <v>9304.057694</v>
      </c>
      <c r="J21" s="10">
        <v>50.0</v>
      </c>
      <c r="K21" s="10">
        <v>80.0</v>
      </c>
      <c r="L21" s="11">
        <v>7979.1</v>
      </c>
      <c r="M21" s="11">
        <v>11766.31</v>
      </c>
    </row>
    <row r="22" ht="15.75" customHeight="1">
      <c r="A22" s="5">
        <v>21.0</v>
      </c>
      <c r="B22" s="5" t="s">
        <v>13</v>
      </c>
      <c r="C22" s="5" t="s">
        <v>48</v>
      </c>
      <c r="D22" s="10" t="s">
        <v>49</v>
      </c>
      <c r="E22" s="10" t="s">
        <v>19</v>
      </c>
      <c r="F22" s="10">
        <v>3.5</v>
      </c>
      <c r="G22" s="10">
        <v>1.8</v>
      </c>
      <c r="H22" s="10">
        <v>4036.04</v>
      </c>
      <c r="I22" s="10">
        <v>9161.21</v>
      </c>
      <c r="J22" s="10">
        <v>85.7</v>
      </c>
      <c r="K22" s="10">
        <v>89.6</v>
      </c>
      <c r="L22" s="11">
        <v>9277.83</v>
      </c>
      <c r="M22" s="11">
        <v>8671.78</v>
      </c>
    </row>
    <row r="23" ht="15.75" customHeight="1">
      <c r="A23" s="5">
        <v>22.0</v>
      </c>
      <c r="B23" s="5" t="s">
        <v>13</v>
      </c>
      <c r="C23" s="5" t="s">
        <v>50</v>
      </c>
      <c r="D23" s="10" t="s">
        <v>27</v>
      </c>
      <c r="E23" s="10" t="s">
        <v>19</v>
      </c>
      <c r="F23" s="10">
        <v>0.0</v>
      </c>
      <c r="G23" s="10">
        <v>2.7</v>
      </c>
      <c r="H23" s="10">
        <v>4396.3</v>
      </c>
      <c r="I23" s="10">
        <v>8686.27</v>
      </c>
      <c r="J23" s="10">
        <v>86.3</v>
      </c>
      <c r="K23" s="10">
        <v>92.1</v>
      </c>
      <c r="L23" s="11">
        <v>12118.24</v>
      </c>
      <c r="M23" s="11">
        <v>8407.5</v>
      </c>
    </row>
    <row r="24" ht="15.75" customHeight="1">
      <c r="A24" s="5">
        <v>23.0</v>
      </c>
      <c r="B24" s="5" t="s">
        <v>13</v>
      </c>
      <c r="C24" s="5" t="s">
        <v>51</v>
      </c>
      <c r="D24" s="10" t="s">
        <v>27</v>
      </c>
      <c r="E24" s="10" t="s">
        <v>19</v>
      </c>
      <c r="F24" s="10">
        <v>0.0</v>
      </c>
      <c r="G24" s="10">
        <v>3.7</v>
      </c>
      <c r="H24" s="10">
        <v>4571.24</v>
      </c>
      <c r="I24" s="10">
        <v>8541.04</v>
      </c>
      <c r="J24" s="10">
        <v>70.7</v>
      </c>
      <c r="K24" s="10">
        <v>79.3</v>
      </c>
      <c r="L24" s="11">
        <v>10680.38</v>
      </c>
      <c r="M24" s="11">
        <v>9983.64</v>
      </c>
    </row>
    <row r="25" ht="15.75" customHeight="1">
      <c r="A25" s="5">
        <v>24.0</v>
      </c>
      <c r="B25" s="5" t="s">
        <v>13</v>
      </c>
      <c r="C25" s="11" t="s">
        <v>52</v>
      </c>
      <c r="D25" s="10" t="s">
        <v>53</v>
      </c>
      <c r="E25" s="10" t="s">
        <v>16</v>
      </c>
      <c r="F25" s="11">
        <v>0.0</v>
      </c>
      <c r="G25" s="10">
        <v>0.0</v>
      </c>
      <c r="H25" s="10">
        <v>4709.95</v>
      </c>
      <c r="I25" s="10">
        <v>8518.75076</v>
      </c>
      <c r="J25" s="10">
        <v>36.4</v>
      </c>
      <c r="K25" s="10">
        <v>100.0</v>
      </c>
      <c r="L25" s="11">
        <v>11391.05</v>
      </c>
      <c r="M25" s="11">
        <v>9457.77</v>
      </c>
    </row>
    <row r="26" ht="15.75" customHeight="1">
      <c r="A26" s="5">
        <v>25.0</v>
      </c>
      <c r="B26" s="5" t="s">
        <v>13</v>
      </c>
      <c r="C26" s="5" t="s">
        <v>54</v>
      </c>
      <c r="D26" s="10" t="s">
        <v>55</v>
      </c>
      <c r="E26" s="10" t="s">
        <v>19</v>
      </c>
      <c r="F26" s="10">
        <v>0.8</v>
      </c>
      <c r="G26" s="10">
        <v>1.6</v>
      </c>
      <c r="H26" s="10">
        <v>3558.13</v>
      </c>
      <c r="I26" s="10">
        <v>8484.56</v>
      </c>
      <c r="J26" s="10">
        <v>91.3</v>
      </c>
      <c r="K26" s="10">
        <v>98.3</v>
      </c>
      <c r="L26" s="11">
        <v>12057.67</v>
      </c>
      <c r="M26" s="11">
        <v>10236.5</v>
      </c>
    </row>
    <row r="27" ht="15.75" customHeight="1">
      <c r="A27" s="5">
        <v>26.0</v>
      </c>
      <c r="B27" s="5" t="s">
        <v>41</v>
      </c>
      <c r="C27" s="5" t="s">
        <v>54</v>
      </c>
      <c r="D27" s="10" t="s">
        <v>56</v>
      </c>
      <c r="E27" s="10" t="s">
        <v>19</v>
      </c>
      <c r="F27" s="10">
        <v>2.6</v>
      </c>
      <c r="G27" s="10">
        <v>0.0</v>
      </c>
      <c r="H27" s="10">
        <v>3598.78</v>
      </c>
      <c r="I27" s="10">
        <v>8413.64</v>
      </c>
      <c r="J27" s="10">
        <v>97.4</v>
      </c>
      <c r="K27" s="10">
        <v>94.6</v>
      </c>
      <c r="L27" s="11">
        <v>9713.07</v>
      </c>
      <c r="M27" s="11">
        <v>6140.19</v>
      </c>
    </row>
    <row r="28" ht="15.75" customHeight="1">
      <c r="A28" s="5">
        <v>27.0</v>
      </c>
      <c r="B28" s="5" t="s">
        <v>13</v>
      </c>
      <c r="C28" s="5" t="s">
        <v>54</v>
      </c>
      <c r="D28" s="10" t="s">
        <v>57</v>
      </c>
      <c r="E28" s="10" t="s">
        <v>19</v>
      </c>
      <c r="F28" s="10">
        <v>1.1</v>
      </c>
      <c r="G28" s="10">
        <v>1.1</v>
      </c>
      <c r="H28" s="10">
        <v>5278.37</v>
      </c>
      <c r="I28" s="10">
        <v>8301.47</v>
      </c>
      <c r="J28" s="10">
        <v>92.0</v>
      </c>
      <c r="K28" s="10">
        <v>97.5</v>
      </c>
      <c r="L28" s="11">
        <v>14037.86</v>
      </c>
      <c r="M28" s="11">
        <v>9232.57</v>
      </c>
    </row>
    <row r="29" ht="15.75" customHeight="1">
      <c r="A29" s="5">
        <v>28.0</v>
      </c>
      <c r="B29" s="5" t="s">
        <v>13</v>
      </c>
      <c r="C29" s="5" t="s">
        <v>58</v>
      </c>
      <c r="D29" s="10" t="s">
        <v>56</v>
      </c>
      <c r="E29" s="10" t="s">
        <v>19</v>
      </c>
      <c r="F29" s="10">
        <v>1.8</v>
      </c>
      <c r="G29" s="10">
        <v>2.4</v>
      </c>
      <c r="H29" s="10">
        <v>4028.58</v>
      </c>
      <c r="I29" s="10">
        <v>8257.57</v>
      </c>
      <c r="J29" s="10">
        <v>80.5</v>
      </c>
      <c r="K29" s="10">
        <v>97.1</v>
      </c>
      <c r="L29" s="11">
        <v>11635.33</v>
      </c>
      <c r="M29" s="11">
        <v>8711.35</v>
      </c>
    </row>
    <row r="30" ht="15.75" customHeight="1">
      <c r="A30" s="5">
        <v>29.0</v>
      </c>
      <c r="B30" s="5" t="s">
        <v>13</v>
      </c>
      <c r="C30" s="5" t="s">
        <v>59</v>
      </c>
      <c r="D30" s="10" t="s">
        <v>23</v>
      </c>
      <c r="E30" s="10" t="s">
        <v>16</v>
      </c>
      <c r="F30" s="10">
        <v>11.8</v>
      </c>
      <c r="G30" s="10">
        <v>5.9</v>
      </c>
      <c r="H30" s="10">
        <v>4524.0</v>
      </c>
      <c r="I30" s="10">
        <v>8182.428356</v>
      </c>
      <c r="J30" s="10">
        <v>23.5</v>
      </c>
      <c r="K30" s="10">
        <v>100.0</v>
      </c>
      <c r="L30" s="11">
        <v>6268.83</v>
      </c>
      <c r="M30" s="11">
        <v>5312.057857</v>
      </c>
    </row>
    <row r="31" ht="15.75" customHeight="1">
      <c r="A31" s="5">
        <v>30.0</v>
      </c>
      <c r="B31" s="5" t="s">
        <v>13</v>
      </c>
      <c r="C31" s="5" t="s">
        <v>58</v>
      </c>
      <c r="D31" s="10" t="s">
        <v>60</v>
      </c>
      <c r="E31" s="10" t="s">
        <v>19</v>
      </c>
      <c r="F31" s="10">
        <v>0.0</v>
      </c>
      <c r="G31" s="10">
        <v>1.2</v>
      </c>
      <c r="H31" s="10">
        <v>4212.17</v>
      </c>
      <c r="I31" s="10">
        <v>8148.88</v>
      </c>
      <c r="J31" s="10">
        <v>86.5</v>
      </c>
      <c r="K31" s="10">
        <v>95.0</v>
      </c>
      <c r="L31" s="11">
        <v>9841.14</v>
      </c>
      <c r="M31" s="11">
        <v>8844.46</v>
      </c>
    </row>
    <row r="32" ht="15.75" customHeight="1">
      <c r="A32" s="5">
        <v>31.0</v>
      </c>
      <c r="B32" s="5" t="s">
        <v>13</v>
      </c>
      <c r="C32" s="5" t="s">
        <v>61</v>
      </c>
      <c r="D32" s="10" t="s">
        <v>27</v>
      </c>
      <c r="E32" s="10" t="s">
        <v>19</v>
      </c>
      <c r="F32" s="10">
        <v>0.0</v>
      </c>
      <c r="G32" s="10">
        <v>2.7</v>
      </c>
      <c r="H32" s="10">
        <v>4143.57</v>
      </c>
      <c r="I32" s="10">
        <v>8119.19</v>
      </c>
      <c r="J32" s="10">
        <v>76.0</v>
      </c>
      <c r="K32" s="10">
        <v>98.2</v>
      </c>
      <c r="L32" s="11">
        <v>7241.51</v>
      </c>
      <c r="M32" s="11">
        <v>8611.22</v>
      </c>
    </row>
    <row r="33" ht="15.75" customHeight="1">
      <c r="A33" s="5">
        <v>32.0</v>
      </c>
      <c r="B33" s="5" t="s">
        <v>13</v>
      </c>
      <c r="C33" s="5" t="s">
        <v>58</v>
      </c>
      <c r="D33" s="10" t="s">
        <v>60</v>
      </c>
      <c r="E33" s="10" t="s">
        <v>19</v>
      </c>
      <c r="F33" s="10">
        <v>9.1</v>
      </c>
      <c r="G33" s="10">
        <v>4.5</v>
      </c>
      <c r="H33" s="10">
        <v>4477.39</v>
      </c>
      <c r="I33" s="10">
        <v>8098.126193</v>
      </c>
      <c r="J33" s="10">
        <v>50.0</v>
      </c>
      <c r="K33" s="10">
        <v>90.9</v>
      </c>
      <c r="L33" s="11">
        <v>10516.98</v>
      </c>
      <c r="M33" s="11">
        <v>6983.9</v>
      </c>
    </row>
    <row r="34" ht="15.75" customHeight="1">
      <c r="A34" s="5">
        <v>33.0</v>
      </c>
      <c r="B34" s="5" t="s">
        <v>13</v>
      </c>
      <c r="C34" s="5" t="s">
        <v>62</v>
      </c>
      <c r="D34" s="10" t="s">
        <v>63</v>
      </c>
      <c r="E34" s="10" t="s">
        <v>19</v>
      </c>
      <c r="F34" s="10">
        <v>23.1</v>
      </c>
      <c r="G34" s="10">
        <v>7.7</v>
      </c>
      <c r="H34" s="10">
        <v>4452.22</v>
      </c>
      <c r="I34" s="10">
        <v>8052.60194</v>
      </c>
      <c r="J34" s="10">
        <v>46.2</v>
      </c>
      <c r="K34" s="10">
        <v>66.7</v>
      </c>
      <c r="L34" s="11">
        <v>7079.65</v>
      </c>
      <c r="M34" s="11">
        <v>5289.76</v>
      </c>
    </row>
    <row r="35" ht="15.75" customHeight="1">
      <c r="A35" s="5">
        <v>34.0</v>
      </c>
      <c r="B35" s="5" t="s">
        <v>13</v>
      </c>
      <c r="C35" s="5" t="s">
        <v>64</v>
      </c>
      <c r="D35" s="10" t="s">
        <v>65</v>
      </c>
      <c r="E35" s="10" t="s">
        <v>19</v>
      </c>
      <c r="F35" s="10">
        <v>8.6</v>
      </c>
      <c r="G35" s="10">
        <v>0.0</v>
      </c>
      <c r="H35" s="10">
        <v>3991.0</v>
      </c>
      <c r="I35" s="10">
        <v>7870.55</v>
      </c>
      <c r="J35" s="10">
        <v>72.4</v>
      </c>
      <c r="K35" s="10">
        <v>92.9</v>
      </c>
      <c r="L35" s="11">
        <v>12148.02</v>
      </c>
      <c r="M35" s="11">
        <v>7520.47</v>
      </c>
    </row>
    <row r="36" ht="15.75" customHeight="1">
      <c r="A36" s="5">
        <v>35.0</v>
      </c>
      <c r="B36" s="5" t="s">
        <v>13</v>
      </c>
      <c r="C36" s="5" t="s">
        <v>66</v>
      </c>
      <c r="D36" s="10" t="s">
        <v>23</v>
      </c>
      <c r="E36" s="10" t="s">
        <v>16</v>
      </c>
      <c r="F36" s="10">
        <v>8.2</v>
      </c>
      <c r="G36" s="10">
        <v>6.6</v>
      </c>
      <c r="H36" s="10">
        <v>4101.69</v>
      </c>
      <c r="I36" s="10">
        <v>7870.19</v>
      </c>
      <c r="J36" s="10">
        <v>19.7</v>
      </c>
      <c r="K36" s="10">
        <v>0.0</v>
      </c>
      <c r="L36" s="11">
        <v>8254.17</v>
      </c>
      <c r="M36" s="11">
        <v>8129.59</v>
      </c>
    </row>
    <row r="37" ht="15.75" customHeight="1">
      <c r="A37" s="5">
        <v>36.0</v>
      </c>
      <c r="B37" s="5" t="s">
        <v>38</v>
      </c>
      <c r="C37" s="5" t="s">
        <v>39</v>
      </c>
      <c r="D37" s="10" t="s">
        <v>40</v>
      </c>
      <c r="E37" s="10" t="s">
        <v>19</v>
      </c>
      <c r="F37" s="10">
        <v>0.0</v>
      </c>
      <c r="G37" s="10">
        <v>3.4</v>
      </c>
      <c r="H37" s="10">
        <v>4336.22</v>
      </c>
      <c r="I37" s="10">
        <v>7842.796085</v>
      </c>
      <c r="J37" s="10">
        <v>89.8</v>
      </c>
      <c r="K37" s="10">
        <v>83.0</v>
      </c>
      <c r="L37" s="11">
        <v>6444.28</v>
      </c>
      <c r="M37" s="11">
        <v>7115.02</v>
      </c>
    </row>
    <row r="38" ht="15.75" customHeight="1">
      <c r="A38" s="5">
        <v>37.0</v>
      </c>
      <c r="B38" s="5" t="s">
        <v>13</v>
      </c>
      <c r="C38" s="5" t="s">
        <v>67</v>
      </c>
      <c r="D38" s="10" t="s">
        <v>68</v>
      </c>
      <c r="E38" s="10" t="s">
        <v>16</v>
      </c>
      <c r="F38" s="10">
        <v>27.3</v>
      </c>
      <c r="G38" s="10">
        <v>6.8</v>
      </c>
      <c r="H38" s="10">
        <v>4291.0</v>
      </c>
      <c r="I38" s="10">
        <v>7761.007975</v>
      </c>
      <c r="J38" s="10">
        <v>25.0</v>
      </c>
      <c r="K38" s="10">
        <v>81.8</v>
      </c>
      <c r="L38" s="11">
        <v>5829.34</v>
      </c>
      <c r="M38" s="11">
        <v>5540.3</v>
      </c>
    </row>
    <row r="39" ht="15.75" customHeight="1">
      <c r="A39" s="5">
        <v>38.0</v>
      </c>
      <c r="B39" s="5" t="s">
        <v>13</v>
      </c>
      <c r="C39" s="5" t="s">
        <v>30</v>
      </c>
      <c r="D39" s="10" t="s">
        <v>18</v>
      </c>
      <c r="E39" s="10" t="s">
        <v>19</v>
      </c>
      <c r="F39" s="10">
        <v>9.1</v>
      </c>
      <c r="G39" s="10">
        <v>6.5</v>
      </c>
      <c r="H39" s="10">
        <v>4284.91</v>
      </c>
      <c r="I39" s="10">
        <v>7749.993167</v>
      </c>
      <c r="J39" s="10">
        <v>85.7</v>
      </c>
      <c r="K39" s="10">
        <v>97.0</v>
      </c>
      <c r="L39" s="11">
        <v>8605.38</v>
      </c>
      <c r="M39" s="11">
        <v>6417.5</v>
      </c>
    </row>
    <row r="40" ht="15.75" customHeight="1">
      <c r="A40" s="5">
        <v>39.0</v>
      </c>
      <c r="B40" s="5" t="s">
        <v>69</v>
      </c>
      <c r="C40" s="11" t="s">
        <v>50</v>
      </c>
      <c r="D40" s="10" t="s">
        <v>27</v>
      </c>
      <c r="E40" s="10" t="s">
        <v>19</v>
      </c>
      <c r="F40" s="10">
        <v>0.0</v>
      </c>
      <c r="G40" s="10">
        <v>5.6</v>
      </c>
      <c r="H40" s="10">
        <v>2607.73</v>
      </c>
      <c r="I40" s="10">
        <v>7696.9</v>
      </c>
      <c r="J40" s="10">
        <v>88.9</v>
      </c>
      <c r="K40" s="10">
        <v>93.8</v>
      </c>
      <c r="L40" s="11">
        <v>10090.19</v>
      </c>
      <c r="M40" s="11">
        <v>8060.12</v>
      </c>
    </row>
    <row r="41" ht="15.75" customHeight="1">
      <c r="A41" s="5">
        <v>40.0</v>
      </c>
      <c r="B41" s="5" t="s">
        <v>13</v>
      </c>
      <c r="C41" s="5" t="s">
        <v>22</v>
      </c>
      <c r="D41" s="10" t="s">
        <v>70</v>
      </c>
      <c r="E41" s="10" t="s">
        <v>16</v>
      </c>
      <c r="F41" s="10">
        <v>1.8</v>
      </c>
      <c r="G41" s="10">
        <v>1.8</v>
      </c>
      <c r="H41" s="10">
        <v>4875.78</v>
      </c>
      <c r="I41" s="10">
        <v>7657.96</v>
      </c>
      <c r="J41" s="10">
        <v>12.7</v>
      </c>
      <c r="K41" s="10">
        <v>57.1</v>
      </c>
      <c r="L41" s="11">
        <v>9606.45</v>
      </c>
      <c r="M41" s="11">
        <v>9215.2</v>
      </c>
    </row>
    <row r="42" ht="15.75" customHeight="1">
      <c r="A42" s="5">
        <v>41.0</v>
      </c>
      <c r="B42" s="5" t="s">
        <v>71</v>
      </c>
      <c r="C42" s="5" t="s">
        <v>54</v>
      </c>
      <c r="D42" s="10" t="s">
        <v>72</v>
      </c>
      <c r="E42" s="10" t="s">
        <v>19</v>
      </c>
      <c r="F42" s="10">
        <v>2.3</v>
      </c>
      <c r="G42" s="10">
        <v>2.3</v>
      </c>
      <c r="H42" s="10">
        <v>4114.97</v>
      </c>
      <c r="I42" s="10">
        <v>7635.63</v>
      </c>
      <c r="J42" s="10">
        <v>84.9</v>
      </c>
      <c r="K42" s="10">
        <v>93.2</v>
      </c>
      <c r="L42" s="11">
        <v>8485.5</v>
      </c>
      <c r="M42" s="11">
        <v>7734.93</v>
      </c>
    </row>
    <row r="43" ht="15.75" customHeight="1">
      <c r="A43" s="5">
        <v>42.0</v>
      </c>
      <c r="B43" s="5" t="s">
        <v>13</v>
      </c>
      <c r="C43" s="5" t="s">
        <v>73</v>
      </c>
      <c r="D43" s="10" t="s">
        <v>74</v>
      </c>
      <c r="E43" s="10" t="s">
        <v>19</v>
      </c>
      <c r="F43" s="10">
        <v>9.3</v>
      </c>
      <c r="G43" s="10">
        <v>4.7</v>
      </c>
      <c r="H43" s="10">
        <v>3100.0</v>
      </c>
      <c r="I43" s="10">
        <v>7553.69</v>
      </c>
      <c r="J43" s="10">
        <v>62.8</v>
      </c>
      <c r="K43" s="10">
        <v>74.1</v>
      </c>
      <c r="L43" s="11">
        <v>4803.48</v>
      </c>
      <c r="M43" s="11">
        <v>5751.71</v>
      </c>
    </row>
    <row r="44" ht="15.75" customHeight="1">
      <c r="A44" s="5">
        <v>43.0</v>
      </c>
      <c r="B44" s="5" t="s">
        <v>13</v>
      </c>
      <c r="C44" s="5" t="s">
        <v>22</v>
      </c>
      <c r="D44" s="10" t="s">
        <v>23</v>
      </c>
      <c r="E44" s="10" t="s">
        <v>19</v>
      </c>
      <c r="F44" s="10">
        <v>2.4</v>
      </c>
      <c r="G44" s="10">
        <v>0.0</v>
      </c>
      <c r="H44" s="10">
        <v>4106.8</v>
      </c>
      <c r="I44" s="10">
        <v>7427.850746</v>
      </c>
      <c r="J44" s="10">
        <v>38.1</v>
      </c>
      <c r="K44" s="10">
        <v>75.0</v>
      </c>
      <c r="L44" s="11">
        <v>9836.89</v>
      </c>
      <c r="M44" s="11">
        <v>6549.42</v>
      </c>
    </row>
    <row r="45" ht="15.75" customHeight="1">
      <c r="A45" s="5">
        <v>44.0</v>
      </c>
      <c r="B45" s="5" t="s">
        <v>13</v>
      </c>
      <c r="C45" s="5" t="s">
        <v>75</v>
      </c>
      <c r="D45" s="10" t="s">
        <v>76</v>
      </c>
      <c r="E45" s="10" t="s">
        <v>19</v>
      </c>
      <c r="F45" s="10">
        <v>4.2</v>
      </c>
      <c r="G45" s="10">
        <v>8.3</v>
      </c>
      <c r="H45" s="10">
        <v>3779.17</v>
      </c>
      <c r="I45" s="10">
        <v>7360.92</v>
      </c>
      <c r="J45" s="10">
        <v>70.8</v>
      </c>
      <c r="K45" s="10">
        <v>41.2</v>
      </c>
      <c r="L45" s="11">
        <v>6668.28</v>
      </c>
      <c r="M45" s="11">
        <v>5731.38</v>
      </c>
    </row>
    <row r="46" ht="15.75" customHeight="1">
      <c r="A46" s="5">
        <v>45.0</v>
      </c>
      <c r="B46" s="5" t="s">
        <v>71</v>
      </c>
      <c r="C46" s="5" t="s">
        <v>54</v>
      </c>
      <c r="D46" s="10" t="s">
        <v>77</v>
      </c>
      <c r="E46" s="10" t="s">
        <v>19</v>
      </c>
      <c r="F46" s="10">
        <v>3.3</v>
      </c>
      <c r="G46" s="10">
        <v>3.3</v>
      </c>
      <c r="H46" s="10">
        <v>3997.66</v>
      </c>
      <c r="I46" s="10">
        <v>7300.0</v>
      </c>
      <c r="J46" s="10">
        <v>93.3</v>
      </c>
      <c r="K46" s="10">
        <v>94.6</v>
      </c>
      <c r="L46" s="11">
        <v>15959.12</v>
      </c>
      <c r="M46" s="11">
        <v>8518.15</v>
      </c>
    </row>
    <row r="47" ht="15.75" customHeight="1">
      <c r="A47" s="5">
        <v>46.0</v>
      </c>
      <c r="B47" s="5" t="s">
        <v>13</v>
      </c>
      <c r="C47" s="5" t="s">
        <v>58</v>
      </c>
      <c r="D47" s="10" t="s">
        <v>78</v>
      </c>
      <c r="E47" s="10" t="s">
        <v>19</v>
      </c>
      <c r="F47" s="10">
        <v>0.0</v>
      </c>
      <c r="G47" s="10">
        <v>0.0</v>
      </c>
      <c r="H47" s="10">
        <v>3123.91</v>
      </c>
      <c r="I47" s="10">
        <v>7263.09</v>
      </c>
      <c r="J47" s="10">
        <v>88.5</v>
      </c>
      <c r="K47" s="10">
        <v>98.1</v>
      </c>
      <c r="L47" s="11">
        <v>8006.3</v>
      </c>
      <c r="M47" s="11">
        <v>7972.54</v>
      </c>
    </row>
    <row r="48" ht="15.75" customHeight="1">
      <c r="A48" s="5">
        <v>47.0</v>
      </c>
      <c r="B48" s="5" t="s">
        <v>79</v>
      </c>
      <c r="C48" s="11" t="s">
        <v>80</v>
      </c>
      <c r="D48" s="10" t="s">
        <v>56</v>
      </c>
      <c r="E48" s="10" t="s">
        <v>16</v>
      </c>
      <c r="F48" s="10">
        <v>10.8</v>
      </c>
      <c r="G48" s="10">
        <v>2.7</v>
      </c>
      <c r="H48" s="10">
        <v>4003.45</v>
      </c>
      <c r="I48" s="10">
        <v>7240.924581</v>
      </c>
      <c r="J48" s="10">
        <v>24.3</v>
      </c>
      <c r="K48" s="10">
        <v>77.8</v>
      </c>
      <c r="L48" s="11">
        <v>7340.01</v>
      </c>
      <c r="M48" s="11">
        <v>4169.87</v>
      </c>
    </row>
    <row r="49" ht="15.75" customHeight="1">
      <c r="A49" s="5">
        <v>48.0</v>
      </c>
      <c r="B49" s="5" t="s">
        <v>13</v>
      </c>
      <c r="C49" s="5" t="s">
        <v>81</v>
      </c>
      <c r="D49" s="10" t="s">
        <v>77</v>
      </c>
      <c r="E49" s="10" t="s">
        <v>19</v>
      </c>
      <c r="F49" s="10">
        <v>8.3</v>
      </c>
      <c r="G49" s="10">
        <v>0.0</v>
      </c>
      <c r="H49" s="10">
        <v>4086.38</v>
      </c>
      <c r="I49" s="10">
        <v>7238.31</v>
      </c>
      <c r="J49" s="10">
        <v>75.0</v>
      </c>
      <c r="K49" s="10">
        <v>100.0</v>
      </c>
      <c r="L49" s="11">
        <v>4394.9</v>
      </c>
      <c r="M49" s="11">
        <v>6598.32</v>
      </c>
    </row>
    <row r="50" ht="15.75" customHeight="1">
      <c r="A50" s="5">
        <v>49.0</v>
      </c>
      <c r="B50" s="5" t="s">
        <v>13</v>
      </c>
      <c r="C50" s="5" t="s">
        <v>82</v>
      </c>
      <c r="D50" s="10" t="s">
        <v>83</v>
      </c>
      <c r="E50" s="10" t="s">
        <v>19</v>
      </c>
      <c r="F50" s="10">
        <v>25.4</v>
      </c>
      <c r="G50" s="10">
        <v>12.7</v>
      </c>
      <c r="H50" s="10">
        <v>3970.11</v>
      </c>
      <c r="I50" s="10">
        <v>7180.623484</v>
      </c>
      <c r="J50" s="10">
        <v>22.6</v>
      </c>
      <c r="K50" s="10">
        <v>28.6</v>
      </c>
      <c r="L50" s="11">
        <v>5294.54</v>
      </c>
      <c r="M50" s="11">
        <v>4083.26</v>
      </c>
    </row>
    <row r="51" ht="15.75" customHeight="1">
      <c r="A51" s="5">
        <v>50.0</v>
      </c>
      <c r="B51" s="5" t="s">
        <v>13</v>
      </c>
      <c r="C51" s="5" t="s">
        <v>84</v>
      </c>
      <c r="D51" s="10" t="s">
        <v>85</v>
      </c>
      <c r="E51" s="10" t="s">
        <v>16</v>
      </c>
      <c r="F51" s="10">
        <v>15.4</v>
      </c>
      <c r="G51" s="10">
        <v>7.7</v>
      </c>
      <c r="H51" s="10">
        <v>3963.9</v>
      </c>
      <c r="I51" s="10">
        <v>7169.391636</v>
      </c>
      <c r="J51" s="10">
        <v>61.5</v>
      </c>
      <c r="K51" s="10">
        <v>68.8</v>
      </c>
      <c r="L51" s="11">
        <v>6255.09</v>
      </c>
      <c r="M51" s="11">
        <v>2425.0</v>
      </c>
    </row>
    <row r="52" ht="15.75" customHeight="1">
      <c r="A52" s="5">
        <v>51.0</v>
      </c>
      <c r="B52" s="5" t="s">
        <v>13</v>
      </c>
      <c r="C52" s="5" t="s">
        <v>14</v>
      </c>
      <c r="D52" s="10" t="s">
        <v>15</v>
      </c>
      <c r="E52" s="10" t="s">
        <v>19</v>
      </c>
      <c r="F52" s="10">
        <v>21.1</v>
      </c>
      <c r="G52" s="10">
        <v>15.8</v>
      </c>
      <c r="H52" s="10">
        <v>3956.19</v>
      </c>
      <c r="I52" s="10">
        <v>7155.446781</v>
      </c>
      <c r="J52" s="10">
        <v>26.3</v>
      </c>
      <c r="K52" s="10">
        <v>20.0</v>
      </c>
      <c r="L52" s="11">
        <v>8050.0</v>
      </c>
      <c r="M52" s="11">
        <v>5475.22</v>
      </c>
    </row>
    <row r="53" ht="15.75" customHeight="1">
      <c r="A53" s="5">
        <v>52.0</v>
      </c>
      <c r="B53" s="5" t="s">
        <v>13</v>
      </c>
      <c r="C53" s="5" t="s">
        <v>30</v>
      </c>
      <c r="D53" s="10" t="s">
        <v>23</v>
      </c>
      <c r="E53" s="10" t="s">
        <v>19</v>
      </c>
      <c r="F53" s="10">
        <v>1.1</v>
      </c>
      <c r="G53" s="10">
        <v>2.2</v>
      </c>
      <c r="H53" s="10">
        <v>3232.9</v>
      </c>
      <c r="I53" s="10">
        <v>7128.35</v>
      </c>
      <c r="J53" s="10">
        <v>84.6</v>
      </c>
      <c r="K53" s="10">
        <v>96.1</v>
      </c>
      <c r="L53" s="11">
        <v>10503.23</v>
      </c>
      <c r="M53" s="11">
        <v>7238.19</v>
      </c>
    </row>
    <row r="54" ht="15.75" customHeight="1">
      <c r="A54" s="5">
        <v>53.0</v>
      </c>
      <c r="B54" s="5" t="s">
        <v>13</v>
      </c>
      <c r="C54" s="5" t="s">
        <v>86</v>
      </c>
      <c r="D54" s="10" t="s">
        <v>18</v>
      </c>
      <c r="E54" s="10" t="s">
        <v>19</v>
      </c>
      <c r="F54" s="10">
        <v>25.0</v>
      </c>
      <c r="G54" s="10">
        <v>0.0</v>
      </c>
      <c r="H54" s="10">
        <v>3815.04</v>
      </c>
      <c r="I54" s="10">
        <v>6900.152846</v>
      </c>
      <c r="J54" s="10">
        <v>75.0</v>
      </c>
      <c r="K54" s="10">
        <v>80.0</v>
      </c>
      <c r="L54" s="11">
        <v>7152.08</v>
      </c>
      <c r="M54" s="11">
        <v>5336.48</v>
      </c>
    </row>
    <row r="55" ht="15.75" customHeight="1">
      <c r="A55" s="5">
        <v>54.0</v>
      </c>
      <c r="B55" s="5" t="s">
        <v>41</v>
      </c>
      <c r="C55" s="11" t="s">
        <v>87</v>
      </c>
      <c r="D55" s="10" t="s">
        <v>88</v>
      </c>
      <c r="E55" s="10" t="s">
        <v>19</v>
      </c>
      <c r="F55" s="10">
        <v>2.3</v>
      </c>
      <c r="G55" s="10">
        <v>2.3</v>
      </c>
      <c r="H55" s="10">
        <v>3940.84</v>
      </c>
      <c r="I55" s="10">
        <v>6759.26</v>
      </c>
      <c r="J55" s="10">
        <v>93.0</v>
      </c>
      <c r="K55" s="10">
        <v>67.5</v>
      </c>
      <c r="L55" s="11">
        <v>12032.15</v>
      </c>
      <c r="M55" s="11">
        <v>8586.57</v>
      </c>
    </row>
    <row r="56" ht="15.75" customHeight="1">
      <c r="A56" s="5">
        <v>55.0</v>
      </c>
      <c r="B56" s="5" t="s">
        <v>13</v>
      </c>
      <c r="C56" s="5" t="s">
        <v>81</v>
      </c>
      <c r="D56" s="10" t="s">
        <v>89</v>
      </c>
      <c r="E56" s="10" t="s">
        <v>19</v>
      </c>
      <c r="F56" s="10">
        <v>12.9</v>
      </c>
      <c r="G56" s="10">
        <v>12.9</v>
      </c>
      <c r="H56" s="10">
        <v>2737.62</v>
      </c>
      <c r="I56" s="10">
        <v>6757.5</v>
      </c>
      <c r="J56" s="10">
        <v>61.3</v>
      </c>
      <c r="K56" s="10">
        <v>84.2</v>
      </c>
      <c r="L56" s="11">
        <v>7057.94</v>
      </c>
      <c r="M56" s="11">
        <v>4747.72</v>
      </c>
    </row>
    <row r="57" ht="15.75" customHeight="1">
      <c r="A57" s="5">
        <v>56.0</v>
      </c>
      <c r="B57" s="5" t="s">
        <v>13</v>
      </c>
      <c r="C57" s="5" t="s">
        <v>31</v>
      </c>
      <c r="D57" s="10" t="s">
        <v>32</v>
      </c>
      <c r="E57" s="10" t="s">
        <v>19</v>
      </c>
      <c r="F57" s="10">
        <v>4.2</v>
      </c>
      <c r="G57" s="10">
        <v>4.2</v>
      </c>
      <c r="H57" s="10">
        <v>4133.91</v>
      </c>
      <c r="I57" s="10">
        <v>6702.52</v>
      </c>
      <c r="J57" s="10">
        <v>75.0</v>
      </c>
      <c r="K57" s="10">
        <v>94.4</v>
      </c>
      <c r="L57" s="11">
        <v>7700.17</v>
      </c>
      <c r="M57" s="11">
        <v>7103.75</v>
      </c>
    </row>
    <row r="58" ht="15.75" customHeight="1">
      <c r="A58" s="5">
        <v>57.0</v>
      </c>
      <c r="B58" s="5" t="s">
        <v>13</v>
      </c>
      <c r="C58" s="5" t="s">
        <v>84</v>
      </c>
      <c r="D58" s="10" t="s">
        <v>90</v>
      </c>
      <c r="E58" s="10" t="s">
        <v>16</v>
      </c>
      <c r="F58" s="10">
        <v>12.0</v>
      </c>
      <c r="G58" s="10">
        <v>4.0</v>
      </c>
      <c r="H58" s="10">
        <v>3657.9</v>
      </c>
      <c r="I58" s="10">
        <v>6615.938259</v>
      </c>
      <c r="J58" s="10">
        <v>40.0</v>
      </c>
      <c r="K58" s="10">
        <v>80.0</v>
      </c>
      <c r="L58" s="11">
        <v>4591.76</v>
      </c>
      <c r="M58" s="11">
        <v>4989.2</v>
      </c>
    </row>
    <row r="59" ht="15.75" customHeight="1">
      <c r="A59" s="5">
        <v>58.0</v>
      </c>
      <c r="B59" s="5" t="s">
        <v>71</v>
      </c>
      <c r="C59" s="11" t="s">
        <v>54</v>
      </c>
      <c r="D59" s="10" t="s">
        <v>91</v>
      </c>
      <c r="E59" s="10" t="s">
        <v>19</v>
      </c>
      <c r="F59" s="10">
        <v>0.0</v>
      </c>
      <c r="G59" s="10">
        <v>0.0</v>
      </c>
      <c r="H59" s="10">
        <v>3619.97</v>
      </c>
      <c r="I59" s="10">
        <v>6547.335362</v>
      </c>
      <c r="J59" s="10">
        <v>100.0</v>
      </c>
      <c r="K59" s="10">
        <v>96.3</v>
      </c>
      <c r="L59" s="11">
        <v>8572.53</v>
      </c>
      <c r="M59" s="11">
        <v>10280.14</v>
      </c>
    </row>
    <row r="60" ht="15.75" customHeight="1">
      <c r="A60" s="5">
        <v>59.0</v>
      </c>
      <c r="B60" s="5" t="s">
        <v>13</v>
      </c>
      <c r="C60" s="5" t="s">
        <v>61</v>
      </c>
      <c r="D60" s="10" t="s">
        <v>27</v>
      </c>
      <c r="E60" s="10" t="s">
        <v>16</v>
      </c>
      <c r="F60" s="10">
        <v>12.0</v>
      </c>
      <c r="G60" s="10">
        <v>0.0</v>
      </c>
      <c r="H60" s="10">
        <v>4897.82</v>
      </c>
      <c r="I60" s="10">
        <v>6495.83</v>
      </c>
      <c r="J60" s="10">
        <v>44.0</v>
      </c>
      <c r="K60" s="10">
        <v>100.0</v>
      </c>
      <c r="L60" s="11">
        <v>7486.24</v>
      </c>
      <c r="M60" s="11">
        <v>8930.0</v>
      </c>
    </row>
    <row r="61" ht="15.75" customHeight="1">
      <c r="A61" s="5">
        <v>60.0</v>
      </c>
      <c r="B61" s="5" t="s">
        <v>41</v>
      </c>
      <c r="C61" s="5" t="s">
        <v>64</v>
      </c>
      <c r="D61" s="10" t="s">
        <v>65</v>
      </c>
      <c r="E61" s="10" t="s">
        <v>19</v>
      </c>
      <c r="F61" s="10">
        <v>5.5</v>
      </c>
      <c r="G61" s="10">
        <v>4.1</v>
      </c>
      <c r="H61" s="10">
        <v>3481.19</v>
      </c>
      <c r="I61" s="10">
        <v>6386.97</v>
      </c>
      <c r="J61" s="10">
        <v>98.6</v>
      </c>
      <c r="K61" s="10">
        <v>86.1</v>
      </c>
      <c r="L61" s="11">
        <v>6667.64</v>
      </c>
      <c r="M61" s="11">
        <v>7035.97</v>
      </c>
    </row>
    <row r="62" ht="15.75" customHeight="1">
      <c r="A62" s="5">
        <v>61.0</v>
      </c>
      <c r="B62" s="5" t="s">
        <v>13</v>
      </c>
      <c r="C62" s="5" t="s">
        <v>92</v>
      </c>
      <c r="D62" s="10" t="s">
        <v>93</v>
      </c>
      <c r="E62" s="10" t="s">
        <v>16</v>
      </c>
      <c r="F62" s="10">
        <v>15.4</v>
      </c>
      <c r="G62" s="10">
        <v>3.8</v>
      </c>
      <c r="H62" s="10">
        <v>3500.0</v>
      </c>
      <c r="I62" s="10">
        <v>6330.349082</v>
      </c>
      <c r="J62" s="10">
        <v>30.8</v>
      </c>
      <c r="K62" s="10">
        <v>87.5</v>
      </c>
      <c r="L62" s="11">
        <v>5113.71</v>
      </c>
      <c r="M62" s="11">
        <v>7058.89</v>
      </c>
    </row>
    <row r="63" ht="15.75" customHeight="1">
      <c r="A63" s="5">
        <v>62.0</v>
      </c>
      <c r="B63" s="5" t="s">
        <v>13</v>
      </c>
      <c r="C63" s="5" t="s">
        <v>34</v>
      </c>
      <c r="D63" s="10" t="s">
        <v>94</v>
      </c>
      <c r="E63" s="10" t="s">
        <v>19</v>
      </c>
      <c r="F63" s="10">
        <v>9.3</v>
      </c>
      <c r="G63" s="10">
        <v>2.4</v>
      </c>
      <c r="H63" s="10">
        <v>3422.24</v>
      </c>
      <c r="I63" s="10">
        <v>6189.706812</v>
      </c>
      <c r="J63" s="10">
        <v>79.1</v>
      </c>
      <c r="K63" s="10">
        <v>94.1</v>
      </c>
      <c r="L63" s="11">
        <v>12818.17</v>
      </c>
      <c r="M63" s="11">
        <v>9977.6</v>
      </c>
    </row>
    <row r="64" ht="15.75" customHeight="1">
      <c r="A64" s="5">
        <v>63.0</v>
      </c>
      <c r="B64" s="5" t="s">
        <v>13</v>
      </c>
      <c r="C64" s="5" t="s">
        <v>95</v>
      </c>
      <c r="D64" s="10" t="s">
        <v>96</v>
      </c>
      <c r="E64" s="10" t="s">
        <v>19</v>
      </c>
      <c r="F64" s="10">
        <v>13.5</v>
      </c>
      <c r="G64" s="10">
        <v>0.0</v>
      </c>
      <c r="H64" s="10">
        <v>3411.38</v>
      </c>
      <c r="I64" s="10">
        <v>6170.064643</v>
      </c>
      <c r="J64" s="10">
        <v>81.1</v>
      </c>
      <c r="K64" s="10">
        <v>100.0</v>
      </c>
      <c r="L64" s="11">
        <v>6716.14</v>
      </c>
      <c r="M64" s="11">
        <v>5823.54</v>
      </c>
    </row>
    <row r="65" ht="15.75" customHeight="1">
      <c r="A65" s="5">
        <v>64.0</v>
      </c>
      <c r="B65" s="5" t="s">
        <v>41</v>
      </c>
      <c r="C65" s="5" t="s">
        <v>97</v>
      </c>
      <c r="D65" s="10" t="s">
        <v>98</v>
      </c>
      <c r="E65" s="10" t="s">
        <v>19</v>
      </c>
      <c r="F65" s="10">
        <v>1.7</v>
      </c>
      <c r="G65" s="10">
        <v>5.2</v>
      </c>
      <c r="H65" s="10">
        <v>2627.51</v>
      </c>
      <c r="I65" s="10">
        <v>6169.0</v>
      </c>
      <c r="J65" s="10">
        <v>89.5</v>
      </c>
      <c r="K65" s="10">
        <v>82.4</v>
      </c>
      <c r="L65" s="11">
        <v>7030.37</v>
      </c>
      <c r="M65" s="11">
        <v>5897.38</v>
      </c>
    </row>
    <row r="66" ht="15.75" customHeight="1">
      <c r="A66" s="5">
        <v>65.0</v>
      </c>
      <c r="B66" s="5" t="s">
        <v>13</v>
      </c>
      <c r="C66" s="5" t="s">
        <v>31</v>
      </c>
      <c r="D66" s="10" t="s">
        <v>99</v>
      </c>
      <c r="E66" s="10" t="s">
        <v>19</v>
      </c>
      <c r="F66" s="10">
        <v>3.9</v>
      </c>
      <c r="G66" s="10">
        <v>1.6</v>
      </c>
      <c r="H66" s="10">
        <v>3753.05</v>
      </c>
      <c r="I66" s="10">
        <v>6052.16</v>
      </c>
      <c r="J66" s="10">
        <v>79.5</v>
      </c>
      <c r="K66" s="10">
        <v>96.0</v>
      </c>
      <c r="L66" s="11">
        <v>10008.88</v>
      </c>
      <c r="M66" s="11">
        <v>8183.05</v>
      </c>
    </row>
    <row r="67" ht="15.75" customHeight="1">
      <c r="A67" s="5">
        <v>66.0</v>
      </c>
      <c r="B67" s="5" t="s">
        <v>13</v>
      </c>
      <c r="C67" s="5" t="s">
        <v>62</v>
      </c>
      <c r="D67" s="10" t="s">
        <v>63</v>
      </c>
      <c r="E67" s="10" t="s">
        <v>19</v>
      </c>
      <c r="F67" s="10">
        <v>10.1</v>
      </c>
      <c r="G67" s="10">
        <v>5.1</v>
      </c>
      <c r="H67" s="10">
        <v>2970.79</v>
      </c>
      <c r="I67" s="10">
        <v>5957.36</v>
      </c>
      <c r="J67" s="10">
        <v>39.2</v>
      </c>
      <c r="K67" s="10">
        <v>90.3</v>
      </c>
      <c r="L67" s="11">
        <v>7330.3</v>
      </c>
      <c r="M67" s="11">
        <v>6058.51</v>
      </c>
    </row>
    <row r="68" ht="15.75" customHeight="1">
      <c r="A68" s="5">
        <v>67.0</v>
      </c>
      <c r="B68" s="5" t="s">
        <v>13</v>
      </c>
      <c r="C68" s="5" t="s">
        <v>50</v>
      </c>
      <c r="D68" s="10" t="s">
        <v>100</v>
      </c>
      <c r="E68" s="10" t="s">
        <v>19</v>
      </c>
      <c r="F68" s="10">
        <v>5.8</v>
      </c>
      <c r="G68" s="10">
        <v>1.9</v>
      </c>
      <c r="H68" s="10">
        <v>4599.1</v>
      </c>
      <c r="I68" s="10">
        <v>5918.08</v>
      </c>
      <c r="J68" s="10">
        <v>82.7</v>
      </c>
      <c r="K68" s="10">
        <v>97.7</v>
      </c>
      <c r="L68" s="11">
        <v>6865.28</v>
      </c>
      <c r="M68" s="11">
        <v>7681.44</v>
      </c>
    </row>
    <row r="69" ht="15.75" customHeight="1">
      <c r="A69" s="5">
        <v>68.0</v>
      </c>
      <c r="B69" s="5" t="s">
        <v>79</v>
      </c>
      <c r="C69" s="5" t="s">
        <v>80</v>
      </c>
      <c r="D69" s="10" t="s">
        <v>56</v>
      </c>
      <c r="E69" s="10" t="s">
        <v>19</v>
      </c>
      <c r="F69" s="10">
        <v>5.6</v>
      </c>
      <c r="G69" s="10">
        <v>4.4</v>
      </c>
      <c r="H69" s="10">
        <v>3002.01</v>
      </c>
      <c r="I69" s="10">
        <v>5889.42</v>
      </c>
      <c r="J69" s="10">
        <v>79.8</v>
      </c>
      <c r="K69" s="10">
        <v>88.1</v>
      </c>
      <c r="L69" s="11">
        <v>7128.33</v>
      </c>
      <c r="M69" s="11">
        <v>6465.27</v>
      </c>
    </row>
    <row r="70" ht="15.75" customHeight="1">
      <c r="A70" s="5">
        <v>69.0</v>
      </c>
      <c r="B70" s="5" t="s">
        <v>13</v>
      </c>
      <c r="C70" s="11" t="s">
        <v>86</v>
      </c>
      <c r="D70" s="10" t="s">
        <v>101</v>
      </c>
      <c r="E70" s="10" t="s">
        <v>19</v>
      </c>
      <c r="F70" s="10">
        <v>10.5</v>
      </c>
      <c r="G70" s="10">
        <v>6.3</v>
      </c>
      <c r="H70" s="10">
        <v>1902.21</v>
      </c>
      <c r="I70" s="10">
        <v>5781.51</v>
      </c>
      <c r="J70" s="10">
        <v>84.2</v>
      </c>
      <c r="K70" s="10">
        <v>87.5</v>
      </c>
      <c r="L70" s="11">
        <v>5190.12</v>
      </c>
      <c r="M70" s="11">
        <v>4790.46</v>
      </c>
    </row>
    <row r="71" ht="15.75" customHeight="1">
      <c r="A71" s="5">
        <v>70.0</v>
      </c>
      <c r="B71" s="5" t="s">
        <v>13</v>
      </c>
      <c r="C71" s="5" t="s">
        <v>34</v>
      </c>
      <c r="D71" s="10" t="s">
        <v>102</v>
      </c>
      <c r="E71" s="10" t="s">
        <v>19</v>
      </c>
      <c r="F71" s="10">
        <v>0.0</v>
      </c>
      <c r="G71" s="10">
        <v>1.3</v>
      </c>
      <c r="H71" s="10">
        <v>2818.77</v>
      </c>
      <c r="I71" s="10">
        <v>5729.64</v>
      </c>
      <c r="J71" s="10">
        <v>84.0</v>
      </c>
      <c r="K71" s="10">
        <v>90.5</v>
      </c>
      <c r="L71" s="11">
        <v>8662.5</v>
      </c>
      <c r="M71" s="11">
        <v>7968.62</v>
      </c>
    </row>
    <row r="72" ht="15.75" customHeight="1">
      <c r="A72" s="5">
        <v>71.0</v>
      </c>
      <c r="B72" s="5" t="s">
        <v>13</v>
      </c>
      <c r="C72" s="5" t="s">
        <v>103</v>
      </c>
      <c r="D72" s="10" t="s">
        <v>104</v>
      </c>
      <c r="E72" s="10" t="s">
        <v>16</v>
      </c>
      <c r="F72" s="10">
        <v>18.2</v>
      </c>
      <c r="G72" s="10">
        <v>0.0</v>
      </c>
      <c r="H72" s="10">
        <v>3160.49</v>
      </c>
      <c r="I72" s="10">
        <v>5716.287134</v>
      </c>
      <c r="J72" s="10">
        <v>27.3</v>
      </c>
      <c r="K72" s="10">
        <v>100.0</v>
      </c>
      <c r="L72" s="11">
        <v>6503.4</v>
      </c>
      <c r="M72" s="11">
        <v>5510.826912</v>
      </c>
    </row>
    <row r="73" ht="15.75" customHeight="1">
      <c r="A73" s="5">
        <v>72.0</v>
      </c>
      <c r="B73" s="5" t="s">
        <v>13</v>
      </c>
      <c r="C73" s="5" t="s">
        <v>48</v>
      </c>
      <c r="D73" s="10" t="s">
        <v>49</v>
      </c>
      <c r="E73" s="10" t="s">
        <v>16</v>
      </c>
      <c r="F73" s="10">
        <v>15.4</v>
      </c>
      <c r="G73" s="10">
        <v>7.7</v>
      </c>
      <c r="H73" s="10">
        <v>3612.96</v>
      </c>
      <c r="I73" s="10">
        <v>5566.32</v>
      </c>
      <c r="J73" s="10">
        <v>53.8</v>
      </c>
      <c r="K73" s="10">
        <v>78.6</v>
      </c>
      <c r="L73" s="11">
        <v>8314.6</v>
      </c>
      <c r="M73" s="11">
        <v>4326.01</v>
      </c>
    </row>
    <row r="74" ht="15.75" customHeight="1">
      <c r="A74" s="5">
        <v>73.0</v>
      </c>
      <c r="B74" s="5" t="s">
        <v>41</v>
      </c>
      <c r="C74" s="5" t="s">
        <v>105</v>
      </c>
      <c r="D74" s="10" t="s">
        <v>106</v>
      </c>
      <c r="E74" s="10" t="s">
        <v>19</v>
      </c>
      <c r="F74" s="10">
        <v>5.4</v>
      </c>
      <c r="G74" s="10">
        <v>5.4</v>
      </c>
      <c r="H74" s="10">
        <v>3062.9</v>
      </c>
      <c r="I74" s="10">
        <v>5539.778915</v>
      </c>
      <c r="J74" s="10">
        <v>78.4</v>
      </c>
      <c r="K74" s="10">
        <v>89.7</v>
      </c>
      <c r="L74" s="11">
        <v>6533.71</v>
      </c>
      <c r="M74" s="11">
        <v>5136.79</v>
      </c>
    </row>
    <row r="75" ht="15.75" customHeight="1">
      <c r="A75" s="5">
        <v>74.0</v>
      </c>
      <c r="B75" s="5" t="s">
        <v>13</v>
      </c>
      <c r="C75" s="5" t="s">
        <v>107</v>
      </c>
      <c r="D75" s="10" t="s">
        <v>18</v>
      </c>
      <c r="E75" s="10" t="s">
        <v>19</v>
      </c>
      <c r="F75" s="10">
        <v>14.9</v>
      </c>
      <c r="G75" s="10">
        <v>2.1</v>
      </c>
      <c r="H75" s="10">
        <v>3052.37</v>
      </c>
      <c r="I75" s="10">
        <v>5520.733608</v>
      </c>
      <c r="J75" s="10">
        <v>59.6</v>
      </c>
      <c r="K75" s="10">
        <v>89.3</v>
      </c>
      <c r="L75" s="11">
        <v>6876.11</v>
      </c>
      <c r="M75" s="11">
        <v>6716.17</v>
      </c>
    </row>
    <row r="76" ht="15.75" customHeight="1">
      <c r="A76" s="5">
        <v>75.0</v>
      </c>
      <c r="B76" s="5" t="s">
        <v>13</v>
      </c>
      <c r="C76" s="5" t="s">
        <v>21</v>
      </c>
      <c r="D76" s="12"/>
      <c r="E76" s="10" t="s">
        <v>19</v>
      </c>
      <c r="F76" s="10">
        <v>10.3</v>
      </c>
      <c r="G76" s="10">
        <v>6.9</v>
      </c>
      <c r="H76" s="10">
        <v>3750.03</v>
      </c>
      <c r="I76" s="10">
        <v>5486.53</v>
      </c>
      <c r="J76" s="10">
        <v>55.2</v>
      </c>
      <c r="K76" s="10">
        <v>93.8</v>
      </c>
      <c r="L76" s="11">
        <v>8061.13</v>
      </c>
      <c r="M76" s="11">
        <v>5486.53</v>
      </c>
    </row>
    <row r="77" ht="15.75" customHeight="1">
      <c r="A77" s="5">
        <v>76.0</v>
      </c>
      <c r="B77" s="5" t="s">
        <v>13</v>
      </c>
      <c r="C77" s="5" t="s">
        <v>108</v>
      </c>
      <c r="D77" s="12"/>
      <c r="E77" s="10" t="s">
        <v>19</v>
      </c>
      <c r="F77" s="10">
        <v>50.0</v>
      </c>
      <c r="G77" s="10">
        <v>5.6</v>
      </c>
      <c r="H77" s="10">
        <v>3011.45</v>
      </c>
      <c r="I77" s="10">
        <v>5446.722784</v>
      </c>
      <c r="J77" s="10">
        <v>55.6</v>
      </c>
      <c r="K77" s="10">
        <v>0.0</v>
      </c>
      <c r="L77" s="11">
        <v>5681.16</v>
      </c>
      <c r="M77" s="11">
        <v>4588.61</v>
      </c>
    </row>
    <row r="78" ht="15.75" customHeight="1">
      <c r="A78" s="5">
        <v>77.0</v>
      </c>
      <c r="B78" s="5" t="s">
        <v>41</v>
      </c>
      <c r="C78" s="5" t="s">
        <v>81</v>
      </c>
      <c r="D78" s="10" t="s">
        <v>89</v>
      </c>
      <c r="E78" s="10" t="s">
        <v>19</v>
      </c>
      <c r="F78" s="10">
        <v>4.3</v>
      </c>
      <c r="G78" s="10">
        <v>4.3</v>
      </c>
      <c r="H78" s="10">
        <v>2161.12</v>
      </c>
      <c r="I78" s="10">
        <v>5098.33</v>
      </c>
      <c r="J78" s="10">
        <v>78.3</v>
      </c>
      <c r="K78" s="10">
        <v>94.4</v>
      </c>
      <c r="L78" s="11">
        <v>4548.09</v>
      </c>
      <c r="M78" s="11">
        <v>4278.51</v>
      </c>
    </row>
    <row r="79" ht="15.75" customHeight="1">
      <c r="A79" s="5">
        <v>78.0</v>
      </c>
      <c r="B79" s="5" t="s">
        <v>13</v>
      </c>
      <c r="C79" s="5" t="s">
        <v>109</v>
      </c>
      <c r="D79" s="10" t="s">
        <v>110</v>
      </c>
      <c r="E79" s="10" t="s">
        <v>19</v>
      </c>
      <c r="F79" s="10">
        <v>7.3</v>
      </c>
      <c r="G79" s="10">
        <v>2.4</v>
      </c>
      <c r="H79" s="10">
        <v>2661.05</v>
      </c>
      <c r="I79" s="10">
        <v>5022.82</v>
      </c>
      <c r="J79" s="10">
        <v>65.9</v>
      </c>
      <c r="K79" s="10">
        <v>88.9</v>
      </c>
      <c r="L79" s="11">
        <v>6941.85</v>
      </c>
      <c r="M79" s="11">
        <v>5737.92</v>
      </c>
    </row>
    <row r="80" ht="15.75" customHeight="1">
      <c r="A80" s="5">
        <v>79.0</v>
      </c>
      <c r="B80" s="5" t="s">
        <v>13</v>
      </c>
      <c r="C80" s="5" t="s">
        <v>111</v>
      </c>
      <c r="D80" s="10" t="s">
        <v>112</v>
      </c>
      <c r="E80" s="10" t="s">
        <v>19</v>
      </c>
      <c r="F80" s="10">
        <v>9.8</v>
      </c>
      <c r="G80" s="10">
        <v>7.3</v>
      </c>
      <c r="H80" s="10">
        <v>1715.55</v>
      </c>
      <c r="I80" s="10">
        <v>4943.78</v>
      </c>
      <c r="J80" s="10">
        <v>75.6</v>
      </c>
      <c r="K80" s="10">
        <v>91.9</v>
      </c>
      <c r="L80" s="11">
        <v>6542.26</v>
      </c>
      <c r="M80" s="11">
        <v>5137.52</v>
      </c>
    </row>
    <row r="81" ht="15.75" customHeight="1">
      <c r="A81" s="5">
        <v>80.0</v>
      </c>
      <c r="B81" s="5" t="s">
        <v>13</v>
      </c>
      <c r="C81" s="5" t="s">
        <v>107</v>
      </c>
      <c r="D81" s="10" t="s">
        <v>113</v>
      </c>
      <c r="E81" s="10" t="s">
        <v>19</v>
      </c>
      <c r="F81" s="10">
        <v>5.3</v>
      </c>
      <c r="G81" s="10">
        <v>2.0</v>
      </c>
      <c r="H81" s="10">
        <v>2944.88</v>
      </c>
      <c r="I81" s="10">
        <v>4936.25</v>
      </c>
      <c r="J81" s="10">
        <v>81.5</v>
      </c>
      <c r="K81" s="10">
        <v>99.2</v>
      </c>
      <c r="L81" s="11">
        <v>6790.32</v>
      </c>
      <c r="M81" s="11">
        <v>6703.97</v>
      </c>
    </row>
    <row r="82" ht="15.75" customHeight="1">
      <c r="A82" s="5">
        <v>81.0</v>
      </c>
      <c r="B82" s="5" t="s">
        <v>71</v>
      </c>
      <c r="C82" s="5" t="s">
        <v>26</v>
      </c>
      <c r="D82" s="10" t="s">
        <v>100</v>
      </c>
      <c r="E82" s="10" t="s">
        <v>19</v>
      </c>
      <c r="F82" s="10">
        <v>0.0</v>
      </c>
      <c r="G82" s="10">
        <v>0.0</v>
      </c>
      <c r="H82" s="10">
        <v>2725.68</v>
      </c>
      <c r="I82" s="10">
        <v>4929.858825</v>
      </c>
      <c r="J82" s="10">
        <v>54.5</v>
      </c>
      <c r="K82" s="10">
        <v>75.0</v>
      </c>
      <c r="L82" s="11">
        <v>6979.17</v>
      </c>
      <c r="M82" s="11">
        <v>6253.24</v>
      </c>
    </row>
    <row r="83" ht="15.75" customHeight="1">
      <c r="A83" s="5">
        <v>82.0</v>
      </c>
      <c r="B83" s="5" t="s">
        <v>41</v>
      </c>
      <c r="C83" s="5" t="s">
        <v>24</v>
      </c>
      <c r="D83" s="10" t="s">
        <v>114</v>
      </c>
      <c r="E83" s="10" t="s">
        <v>19</v>
      </c>
      <c r="F83" s="10">
        <v>3.6</v>
      </c>
      <c r="G83" s="10">
        <v>14.3</v>
      </c>
      <c r="H83" s="10">
        <v>2609.16</v>
      </c>
      <c r="I83" s="10">
        <v>4904.19</v>
      </c>
      <c r="J83" s="10">
        <v>75.0</v>
      </c>
      <c r="K83" s="10">
        <v>85.7</v>
      </c>
      <c r="L83" s="11">
        <v>4614.3</v>
      </c>
      <c r="M83" s="11">
        <v>4928.25</v>
      </c>
    </row>
    <row r="84" ht="15.75" customHeight="1">
      <c r="A84" s="5">
        <v>83.0</v>
      </c>
      <c r="B84" s="5" t="s">
        <v>13</v>
      </c>
      <c r="C84" s="5" t="s">
        <v>92</v>
      </c>
      <c r="D84" s="10" t="s">
        <v>93</v>
      </c>
      <c r="E84" s="10" t="s">
        <v>19</v>
      </c>
      <c r="F84" s="10">
        <v>27.3</v>
      </c>
      <c r="G84" s="10">
        <v>0.0</v>
      </c>
      <c r="H84" s="10">
        <v>2642.82</v>
      </c>
      <c r="I84" s="10">
        <v>4779.992332</v>
      </c>
      <c r="J84" s="10">
        <v>31.8</v>
      </c>
      <c r="K84" s="10">
        <v>100.0</v>
      </c>
      <c r="L84" s="11">
        <v>8205.31</v>
      </c>
      <c r="M84" s="11">
        <v>4645.65</v>
      </c>
    </row>
    <row r="85" ht="15.75" customHeight="1">
      <c r="A85" s="5">
        <v>84.0</v>
      </c>
      <c r="B85" s="5" t="s">
        <v>13</v>
      </c>
      <c r="C85" s="5" t="s">
        <v>115</v>
      </c>
      <c r="D85" s="10" t="s">
        <v>49</v>
      </c>
      <c r="E85" s="10" t="s">
        <v>19</v>
      </c>
      <c r="F85" s="10">
        <v>9.3</v>
      </c>
      <c r="G85" s="10">
        <v>11.6</v>
      </c>
      <c r="H85" s="10">
        <v>2350.0</v>
      </c>
      <c r="I85" s="10">
        <v>4700.0</v>
      </c>
      <c r="J85" s="10">
        <v>88.4</v>
      </c>
      <c r="K85" s="10">
        <v>86.8</v>
      </c>
      <c r="L85" s="11">
        <v>8036.87</v>
      </c>
      <c r="M85" s="11">
        <v>5493.81</v>
      </c>
    </row>
    <row r="86" ht="15.75" customHeight="1">
      <c r="A86" s="5">
        <v>85.0</v>
      </c>
      <c r="B86" s="5" t="s">
        <v>41</v>
      </c>
      <c r="C86" s="5" t="s">
        <v>48</v>
      </c>
      <c r="D86" s="10" t="s">
        <v>56</v>
      </c>
      <c r="E86" s="10" t="s">
        <v>19</v>
      </c>
      <c r="F86" s="10">
        <v>9.9</v>
      </c>
      <c r="G86" s="10">
        <v>2.5</v>
      </c>
      <c r="H86" s="10">
        <v>2828.03</v>
      </c>
      <c r="I86" s="10">
        <v>4623.96</v>
      </c>
      <c r="J86" s="10">
        <v>90.1</v>
      </c>
      <c r="K86" s="10">
        <v>78.1</v>
      </c>
      <c r="L86" s="11">
        <v>5363.55</v>
      </c>
      <c r="M86" s="11">
        <v>5466.3</v>
      </c>
    </row>
    <row r="87" ht="15.75" customHeight="1">
      <c r="A87" s="5">
        <v>86.0</v>
      </c>
      <c r="B87" s="5" t="s">
        <v>13</v>
      </c>
      <c r="C87" s="11" t="s">
        <v>81</v>
      </c>
      <c r="D87" s="10" t="s">
        <v>27</v>
      </c>
      <c r="E87" s="10" t="s">
        <v>19</v>
      </c>
      <c r="F87" s="10">
        <v>12.0</v>
      </c>
      <c r="G87" s="10">
        <v>5.0</v>
      </c>
      <c r="H87" s="10">
        <v>4026.99</v>
      </c>
      <c r="I87" s="10">
        <v>4533.67</v>
      </c>
      <c r="J87" s="10">
        <v>63.5</v>
      </c>
      <c r="K87" s="10">
        <v>82.0</v>
      </c>
      <c r="L87" s="11">
        <v>7994.73</v>
      </c>
      <c r="M87" s="11">
        <v>5567.34</v>
      </c>
    </row>
    <row r="88" ht="15.75" customHeight="1">
      <c r="A88" s="5">
        <v>87.0</v>
      </c>
      <c r="B88" s="5" t="s">
        <v>13</v>
      </c>
      <c r="C88" s="5" t="s">
        <v>116</v>
      </c>
      <c r="D88" s="10" t="s">
        <v>23</v>
      </c>
      <c r="E88" s="10" t="s">
        <v>19</v>
      </c>
      <c r="F88" s="10">
        <v>6.2</v>
      </c>
      <c r="G88" s="10">
        <v>2.1</v>
      </c>
      <c r="H88" s="10">
        <v>2894.34</v>
      </c>
      <c r="I88" s="10">
        <v>4522.9</v>
      </c>
      <c r="J88" s="10">
        <v>68.0</v>
      </c>
      <c r="K88" s="10">
        <v>83.3</v>
      </c>
      <c r="L88" s="11">
        <v>7918.76</v>
      </c>
      <c r="M88" s="11">
        <v>5322.4</v>
      </c>
    </row>
    <row r="89" ht="15.75" customHeight="1">
      <c r="A89" s="5">
        <v>88.0</v>
      </c>
      <c r="B89" s="5" t="s">
        <v>13</v>
      </c>
      <c r="C89" s="5" t="s">
        <v>105</v>
      </c>
      <c r="D89" s="10" t="s">
        <v>106</v>
      </c>
      <c r="E89" s="10" t="s">
        <v>19</v>
      </c>
      <c r="F89" s="10">
        <v>2.3</v>
      </c>
      <c r="G89" s="10">
        <v>7.0</v>
      </c>
      <c r="H89" s="10">
        <v>3283.71</v>
      </c>
      <c r="I89" s="10">
        <v>4500.18</v>
      </c>
      <c r="J89" s="10">
        <v>62.8</v>
      </c>
      <c r="K89" s="10">
        <v>85.2</v>
      </c>
      <c r="L89" s="11">
        <v>5128.54</v>
      </c>
      <c r="M89" s="11">
        <v>5865.92</v>
      </c>
    </row>
    <row r="90" ht="15.75" customHeight="1">
      <c r="A90" s="5">
        <v>89.0</v>
      </c>
      <c r="B90" s="5" t="s">
        <v>13</v>
      </c>
      <c r="C90" s="5" t="s">
        <v>103</v>
      </c>
      <c r="D90" s="10" t="s">
        <v>104</v>
      </c>
      <c r="E90" s="10" t="s">
        <v>19</v>
      </c>
      <c r="F90" s="10">
        <v>3.1</v>
      </c>
      <c r="G90" s="10">
        <v>9.3</v>
      </c>
      <c r="H90" s="10">
        <v>3304.63</v>
      </c>
      <c r="I90" s="10">
        <v>4500.0</v>
      </c>
      <c r="J90" s="10">
        <v>91.8</v>
      </c>
      <c r="K90" s="10">
        <v>100.0</v>
      </c>
      <c r="L90" s="11">
        <v>4577.61</v>
      </c>
      <c r="M90" s="11">
        <v>5807.62</v>
      </c>
    </row>
    <row r="91" ht="15.75" customHeight="1">
      <c r="A91" s="5">
        <v>90.0</v>
      </c>
      <c r="B91" s="5" t="s">
        <v>13</v>
      </c>
      <c r="C91" s="5" t="s">
        <v>117</v>
      </c>
      <c r="D91" s="10" t="s">
        <v>104</v>
      </c>
      <c r="E91" s="10" t="s">
        <v>19</v>
      </c>
      <c r="F91" s="10">
        <v>7.9</v>
      </c>
      <c r="G91" s="10">
        <v>0.8</v>
      </c>
      <c r="H91" s="10">
        <v>2000.0</v>
      </c>
      <c r="I91" s="10">
        <v>4479.16</v>
      </c>
      <c r="J91" s="10">
        <v>91.3</v>
      </c>
      <c r="K91" s="10">
        <v>93.0</v>
      </c>
      <c r="L91" s="11">
        <v>6225.5</v>
      </c>
      <c r="M91" s="11">
        <v>4742.81</v>
      </c>
    </row>
    <row r="92" ht="15.75" customHeight="1">
      <c r="A92" s="5">
        <v>91.0</v>
      </c>
      <c r="B92" s="5" t="s">
        <v>13</v>
      </c>
      <c r="C92" s="5" t="s">
        <v>118</v>
      </c>
      <c r="D92" s="10" t="s">
        <v>27</v>
      </c>
      <c r="E92" s="10" t="s">
        <v>19</v>
      </c>
      <c r="F92" s="10">
        <v>25.7</v>
      </c>
      <c r="G92" s="10">
        <v>5.3</v>
      </c>
      <c r="H92" s="10">
        <v>2063.49</v>
      </c>
      <c r="I92" s="10">
        <v>4470.91</v>
      </c>
      <c r="J92" s="10">
        <v>61.1</v>
      </c>
      <c r="K92" s="10">
        <v>78.3</v>
      </c>
      <c r="L92" s="11">
        <v>5956.93</v>
      </c>
      <c r="M92" s="11">
        <v>4741.53</v>
      </c>
    </row>
    <row r="93" ht="15.75" customHeight="1">
      <c r="A93" s="5">
        <v>92.0</v>
      </c>
      <c r="B93" s="5" t="s">
        <v>13</v>
      </c>
      <c r="C93" s="5" t="s">
        <v>47</v>
      </c>
      <c r="D93" s="10" t="s">
        <v>23</v>
      </c>
      <c r="E93" s="10" t="s">
        <v>19</v>
      </c>
      <c r="F93" s="10">
        <v>4.4</v>
      </c>
      <c r="G93" s="10">
        <v>1.1</v>
      </c>
      <c r="H93" s="10">
        <v>2572.5</v>
      </c>
      <c r="I93" s="10">
        <v>4355.0</v>
      </c>
      <c r="J93" s="10">
        <v>83.5</v>
      </c>
      <c r="K93" s="10">
        <v>96.1</v>
      </c>
      <c r="L93" s="11">
        <v>8085.35</v>
      </c>
      <c r="M93" s="11">
        <v>6061.51</v>
      </c>
    </row>
    <row r="94" ht="15.75" customHeight="1">
      <c r="A94" s="5">
        <v>93.0</v>
      </c>
      <c r="B94" s="5" t="s">
        <v>13</v>
      </c>
      <c r="C94" s="5" t="s">
        <v>119</v>
      </c>
      <c r="D94" s="10" t="s">
        <v>120</v>
      </c>
      <c r="E94" s="10" t="s">
        <v>16</v>
      </c>
      <c r="F94" s="10">
        <v>17.0</v>
      </c>
      <c r="G94" s="10">
        <v>8.5</v>
      </c>
      <c r="H94" s="10">
        <v>3919.55</v>
      </c>
      <c r="I94" s="10">
        <v>4344.44</v>
      </c>
      <c r="J94" s="10">
        <v>38.3</v>
      </c>
      <c r="K94" s="10">
        <v>72.2</v>
      </c>
      <c r="L94" s="11">
        <v>4803.25</v>
      </c>
      <c r="M94" s="11">
        <v>6304.23</v>
      </c>
    </row>
    <row r="95" ht="15.75" customHeight="1">
      <c r="A95" s="5">
        <v>94.0</v>
      </c>
      <c r="B95" s="5" t="s">
        <v>13</v>
      </c>
      <c r="C95" s="5" t="s">
        <v>121</v>
      </c>
      <c r="D95" s="10" t="s">
        <v>122</v>
      </c>
      <c r="E95" s="10" t="s">
        <v>19</v>
      </c>
      <c r="F95" s="10">
        <v>9.3</v>
      </c>
      <c r="G95" s="10">
        <v>7.4</v>
      </c>
      <c r="H95" s="10">
        <v>1933.33</v>
      </c>
      <c r="I95" s="10">
        <v>4329.12</v>
      </c>
      <c r="J95" s="10">
        <v>88.9</v>
      </c>
      <c r="K95" s="10">
        <v>91.7</v>
      </c>
      <c r="L95" s="11">
        <v>2977.31</v>
      </c>
      <c r="M95" s="11">
        <v>4577.1</v>
      </c>
    </row>
    <row r="96" ht="15.75" customHeight="1">
      <c r="A96" s="5">
        <v>95.0</v>
      </c>
      <c r="B96" s="5" t="s">
        <v>13</v>
      </c>
      <c r="C96" s="5" t="s">
        <v>87</v>
      </c>
      <c r="D96" s="10" t="s">
        <v>123</v>
      </c>
      <c r="E96" s="10" t="s">
        <v>19</v>
      </c>
      <c r="F96" s="10">
        <v>0.0</v>
      </c>
      <c r="G96" s="10">
        <v>1.0</v>
      </c>
      <c r="H96" s="10">
        <v>3633.57</v>
      </c>
      <c r="I96" s="10">
        <v>4328.75</v>
      </c>
      <c r="J96" s="10">
        <v>82.7</v>
      </c>
      <c r="K96" s="10">
        <v>97.5</v>
      </c>
      <c r="L96" s="11">
        <v>7896.68</v>
      </c>
      <c r="M96" s="11">
        <v>12064.95</v>
      </c>
    </row>
    <row r="97" ht="15.75" customHeight="1">
      <c r="A97" s="5">
        <v>96.0</v>
      </c>
      <c r="B97" s="5" t="s">
        <v>13</v>
      </c>
      <c r="C97" s="5" t="s">
        <v>124</v>
      </c>
      <c r="D97" s="10" t="s">
        <v>49</v>
      </c>
      <c r="E97" s="10" t="s">
        <v>19</v>
      </c>
      <c r="F97" s="10">
        <v>16.0</v>
      </c>
      <c r="G97" s="10">
        <v>4.0</v>
      </c>
      <c r="H97" s="10">
        <v>1315.0</v>
      </c>
      <c r="I97" s="10">
        <v>4324.92</v>
      </c>
      <c r="J97" s="10">
        <v>64.0</v>
      </c>
      <c r="K97" s="10">
        <v>81.2</v>
      </c>
      <c r="L97" s="11">
        <v>4791.1</v>
      </c>
      <c r="M97" s="11">
        <v>4593.05</v>
      </c>
    </row>
    <row r="98" ht="15.75" customHeight="1">
      <c r="A98" s="5">
        <v>97.0</v>
      </c>
      <c r="B98" s="5" t="s">
        <v>13</v>
      </c>
      <c r="C98" s="5" t="s">
        <v>125</v>
      </c>
      <c r="D98" s="10" t="s">
        <v>126</v>
      </c>
      <c r="E98" s="10" t="s">
        <v>19</v>
      </c>
      <c r="F98" s="10">
        <v>7.6</v>
      </c>
      <c r="G98" s="10">
        <v>6.1</v>
      </c>
      <c r="H98" s="10">
        <v>2375.19</v>
      </c>
      <c r="I98" s="10">
        <v>4267.57</v>
      </c>
      <c r="J98" s="10">
        <v>74.2</v>
      </c>
      <c r="K98" s="10">
        <v>85.7</v>
      </c>
      <c r="L98" s="11">
        <v>4727.61</v>
      </c>
      <c r="M98" s="11">
        <v>5100.08</v>
      </c>
    </row>
    <row r="99" ht="15.75" customHeight="1">
      <c r="A99" s="5">
        <v>98.0</v>
      </c>
      <c r="B99" s="5" t="s">
        <v>13</v>
      </c>
      <c r="C99" s="5" t="s">
        <v>125</v>
      </c>
      <c r="D99" s="10" t="s">
        <v>126</v>
      </c>
      <c r="E99" s="10" t="s">
        <v>16</v>
      </c>
      <c r="F99" s="10">
        <v>7.7</v>
      </c>
      <c r="G99" s="10">
        <v>0.0</v>
      </c>
      <c r="H99" s="10">
        <v>2245.11</v>
      </c>
      <c r="I99" s="10">
        <v>4060.665722</v>
      </c>
      <c r="J99" s="10">
        <v>46.2</v>
      </c>
      <c r="K99" s="10">
        <v>66.7</v>
      </c>
      <c r="L99" s="11">
        <v>5405.41</v>
      </c>
      <c r="M99" s="11">
        <v>4580.416228</v>
      </c>
    </row>
    <row r="100" ht="15.75" customHeight="1">
      <c r="A100" s="5">
        <v>99.0</v>
      </c>
      <c r="B100" s="5" t="s">
        <v>13</v>
      </c>
      <c r="C100" s="5" t="s">
        <v>127</v>
      </c>
      <c r="D100" s="10" t="s">
        <v>128</v>
      </c>
      <c r="E100" s="10" t="s">
        <v>19</v>
      </c>
      <c r="F100" s="10">
        <v>45.7</v>
      </c>
      <c r="G100" s="10">
        <v>5.7</v>
      </c>
      <c r="H100" s="10">
        <v>2096.19</v>
      </c>
      <c r="I100" s="10">
        <v>4025.92</v>
      </c>
      <c r="J100" s="10">
        <v>42.9</v>
      </c>
      <c r="K100" s="10">
        <v>0.0</v>
      </c>
      <c r="L100" s="11">
        <v>3683.98</v>
      </c>
      <c r="M100" s="11">
        <v>3996.72</v>
      </c>
    </row>
    <row r="101" ht="15.75" customHeight="1">
      <c r="A101" s="5">
        <v>100.0</v>
      </c>
      <c r="B101" s="5" t="s">
        <v>13</v>
      </c>
      <c r="C101" s="5" t="s">
        <v>129</v>
      </c>
      <c r="D101" s="12"/>
      <c r="E101" s="10" t="s">
        <v>19</v>
      </c>
      <c r="F101" s="10">
        <v>65.7</v>
      </c>
      <c r="G101" s="10">
        <v>17.1</v>
      </c>
      <c r="H101" s="10">
        <v>2434.27</v>
      </c>
      <c r="I101" s="10">
        <v>3882.77</v>
      </c>
      <c r="J101" s="10">
        <v>34.3</v>
      </c>
      <c r="K101" s="10">
        <v>33.3</v>
      </c>
      <c r="L101" s="11">
        <v>3476.28</v>
      </c>
      <c r="M101" s="11">
        <v>3718.78</v>
      </c>
    </row>
    <row r="102" ht="15.75" customHeight="1">
      <c r="A102" s="5">
        <v>101.0</v>
      </c>
      <c r="B102" s="5" t="s">
        <v>13</v>
      </c>
      <c r="C102" s="5" t="s">
        <v>52</v>
      </c>
      <c r="D102" s="10" t="s">
        <v>53</v>
      </c>
      <c r="E102" s="10" t="s">
        <v>19</v>
      </c>
      <c r="F102" s="10">
        <v>7.4</v>
      </c>
      <c r="G102" s="10">
        <v>11.8</v>
      </c>
      <c r="H102" s="10">
        <v>1286.05</v>
      </c>
      <c r="I102" s="10">
        <v>3773.46</v>
      </c>
      <c r="J102" s="10">
        <v>76.5</v>
      </c>
      <c r="K102" s="10">
        <v>88.5</v>
      </c>
      <c r="L102" s="11">
        <v>5454.79</v>
      </c>
      <c r="M102" s="11">
        <v>4995.04</v>
      </c>
    </row>
    <row r="103" ht="15.75" customHeight="1">
      <c r="A103" s="5">
        <v>102.0</v>
      </c>
      <c r="B103" s="5" t="s">
        <v>13</v>
      </c>
      <c r="C103" s="5" t="s">
        <v>130</v>
      </c>
      <c r="D103" s="10" t="s">
        <v>112</v>
      </c>
      <c r="E103" s="10" t="s">
        <v>19</v>
      </c>
      <c r="F103" s="10">
        <v>18.0</v>
      </c>
      <c r="G103" s="10">
        <v>1.6</v>
      </c>
      <c r="H103" s="10">
        <v>3156.36</v>
      </c>
      <c r="I103" s="10">
        <v>3714.92</v>
      </c>
      <c r="J103" s="10">
        <v>70.5</v>
      </c>
      <c r="K103" s="10">
        <v>93.0</v>
      </c>
      <c r="L103" s="11">
        <v>5214.72</v>
      </c>
      <c r="M103" s="11">
        <v>5717.3</v>
      </c>
    </row>
    <row r="104" ht="15.75" customHeight="1">
      <c r="A104" s="5">
        <v>103.0</v>
      </c>
      <c r="B104" s="5" t="s">
        <v>41</v>
      </c>
      <c r="C104" s="5" t="s">
        <v>131</v>
      </c>
      <c r="D104" s="10" t="s">
        <v>132</v>
      </c>
      <c r="E104" s="10" t="s">
        <v>19</v>
      </c>
      <c r="F104" s="10">
        <v>6.2</v>
      </c>
      <c r="G104" s="10">
        <v>0.0</v>
      </c>
      <c r="H104" s="10">
        <v>2049.156347</v>
      </c>
      <c r="I104" s="10">
        <v>3706.25</v>
      </c>
      <c r="J104" s="10">
        <v>75.0</v>
      </c>
      <c r="K104" s="10">
        <v>66.7</v>
      </c>
      <c r="L104" s="11">
        <v>4655.45</v>
      </c>
      <c r="M104" s="11">
        <v>5195.98</v>
      </c>
    </row>
    <row r="105" ht="15.75" customHeight="1">
      <c r="A105" s="5">
        <v>104.0</v>
      </c>
      <c r="B105" s="5" t="s">
        <v>13</v>
      </c>
      <c r="C105" s="5" t="s">
        <v>67</v>
      </c>
      <c r="D105" s="10" t="s">
        <v>68</v>
      </c>
      <c r="E105" s="10" t="s">
        <v>19</v>
      </c>
      <c r="F105" s="10">
        <v>9.3</v>
      </c>
      <c r="G105" s="10">
        <v>6.2</v>
      </c>
      <c r="H105" s="10">
        <v>1966.92</v>
      </c>
      <c r="I105" s="10">
        <v>3557.51149</v>
      </c>
      <c r="J105" s="10">
        <v>57.5</v>
      </c>
      <c r="K105" s="10">
        <v>87.0</v>
      </c>
      <c r="L105" s="11">
        <v>2479.77</v>
      </c>
      <c r="M105" s="11">
        <v>3732.96</v>
      </c>
    </row>
    <row r="106" ht="15.75" customHeight="1">
      <c r="A106" s="5">
        <v>105.0</v>
      </c>
      <c r="B106" s="5" t="s">
        <v>13</v>
      </c>
      <c r="C106" s="5" t="s">
        <v>133</v>
      </c>
      <c r="D106" s="10" t="s">
        <v>134</v>
      </c>
      <c r="E106" s="10" t="s">
        <v>16</v>
      </c>
      <c r="F106" s="10">
        <v>12.9</v>
      </c>
      <c r="G106" s="10">
        <v>0.0</v>
      </c>
      <c r="H106" s="10">
        <v>1925.0</v>
      </c>
      <c r="I106" s="10">
        <v>3481.691995</v>
      </c>
      <c r="J106" s="10">
        <v>25.8</v>
      </c>
      <c r="K106" s="10">
        <v>25.0</v>
      </c>
      <c r="L106" s="11">
        <v>5137.61</v>
      </c>
      <c r="M106" s="11">
        <v>3890.98</v>
      </c>
    </row>
    <row r="107" ht="15.75" customHeight="1">
      <c r="A107" s="5">
        <v>106.0</v>
      </c>
      <c r="B107" s="5" t="s">
        <v>13</v>
      </c>
      <c r="C107" s="5" t="s">
        <v>135</v>
      </c>
      <c r="D107" s="10" t="s">
        <v>136</v>
      </c>
      <c r="E107" s="10" t="s">
        <v>16</v>
      </c>
      <c r="F107" s="10">
        <v>8.7</v>
      </c>
      <c r="G107" s="10">
        <v>13.0</v>
      </c>
      <c r="H107" s="10">
        <v>1813.707246</v>
      </c>
      <c r="I107" s="10">
        <v>3280.4</v>
      </c>
      <c r="J107" s="10">
        <v>26.1</v>
      </c>
      <c r="K107" s="10">
        <v>66.7</v>
      </c>
      <c r="L107" s="11">
        <v>6132.06</v>
      </c>
      <c r="M107" s="11">
        <v>5960.54</v>
      </c>
    </row>
    <row r="108" ht="15.75" customHeight="1">
      <c r="A108" s="5">
        <v>107.0</v>
      </c>
      <c r="B108" s="5" t="s">
        <v>13</v>
      </c>
      <c r="C108" s="5" t="s">
        <v>62</v>
      </c>
      <c r="D108" s="10" t="s">
        <v>137</v>
      </c>
      <c r="E108" s="10" t="s">
        <v>19</v>
      </c>
      <c r="F108" s="10">
        <v>11.4</v>
      </c>
      <c r="G108" s="10">
        <v>11.4</v>
      </c>
      <c r="H108" s="10">
        <v>2878.41</v>
      </c>
      <c r="I108" s="10">
        <v>3138.69</v>
      </c>
      <c r="J108" s="10">
        <v>70.5</v>
      </c>
      <c r="K108" s="10">
        <v>35.5</v>
      </c>
      <c r="L108" s="11">
        <v>8908.65</v>
      </c>
      <c r="M108" s="11">
        <v>4732.36</v>
      </c>
    </row>
    <row r="109" ht="15.75" customHeight="1">
      <c r="A109" s="5">
        <v>108.0</v>
      </c>
      <c r="B109" s="5" t="s">
        <v>13</v>
      </c>
      <c r="C109" s="5" t="s">
        <v>138</v>
      </c>
      <c r="D109" s="10" t="s">
        <v>139</v>
      </c>
      <c r="E109" s="10" t="s">
        <v>19</v>
      </c>
      <c r="F109" s="10">
        <v>25.9</v>
      </c>
      <c r="G109" s="10">
        <v>7.4</v>
      </c>
      <c r="H109" s="10">
        <v>1612.18</v>
      </c>
      <c r="I109" s="10">
        <v>2915.903481</v>
      </c>
      <c r="J109" s="10">
        <v>33.3</v>
      </c>
      <c r="K109" s="10">
        <v>0.0</v>
      </c>
      <c r="L109" s="11">
        <v>5327.13</v>
      </c>
      <c r="M109" s="11">
        <v>3564.08</v>
      </c>
    </row>
    <row r="110" ht="15.75" customHeight="1">
      <c r="A110" s="5">
        <v>109.0</v>
      </c>
      <c r="B110" s="5" t="s">
        <v>13</v>
      </c>
      <c r="C110" s="11" t="s">
        <v>118</v>
      </c>
      <c r="D110" s="10" t="s">
        <v>27</v>
      </c>
      <c r="E110" s="10" t="s">
        <v>16</v>
      </c>
      <c r="F110" s="10">
        <v>23.8</v>
      </c>
      <c r="G110" s="10">
        <v>19.0</v>
      </c>
      <c r="H110" s="10">
        <v>2046.6</v>
      </c>
      <c r="I110" s="10">
        <v>2800.0</v>
      </c>
      <c r="J110" s="10">
        <v>28.6</v>
      </c>
      <c r="K110" s="10">
        <v>50.0</v>
      </c>
      <c r="L110" s="11">
        <v>5750.0</v>
      </c>
      <c r="M110" s="11">
        <v>3209.65</v>
      </c>
    </row>
    <row r="111" ht="15.75" customHeight="1">
      <c r="A111" s="5">
        <v>110.0</v>
      </c>
      <c r="B111" s="5" t="s">
        <v>13</v>
      </c>
      <c r="C111" s="5" t="s">
        <v>140</v>
      </c>
      <c r="D111" s="10" t="s">
        <v>141</v>
      </c>
      <c r="E111" s="10" t="s">
        <v>19</v>
      </c>
      <c r="F111" s="10">
        <v>43.3</v>
      </c>
      <c r="G111" s="10">
        <v>26.7</v>
      </c>
      <c r="H111" s="10">
        <v>1499.13</v>
      </c>
      <c r="I111" s="10">
        <v>2711.433206</v>
      </c>
      <c r="J111" s="10">
        <v>30.0</v>
      </c>
      <c r="K111" s="10">
        <v>11.1</v>
      </c>
      <c r="L111" s="11">
        <v>9995.34</v>
      </c>
      <c r="M111" s="11">
        <v>3842.96</v>
      </c>
    </row>
    <row r="112" ht="15.75" customHeight="1">
      <c r="A112" s="5">
        <v>111.0</v>
      </c>
      <c r="B112" s="5" t="s">
        <v>13</v>
      </c>
      <c r="C112" s="5" t="s">
        <v>107</v>
      </c>
      <c r="D112" s="10" t="s">
        <v>142</v>
      </c>
      <c r="E112" s="10" t="s">
        <v>19</v>
      </c>
      <c r="F112" s="10">
        <v>2.1</v>
      </c>
      <c r="G112" s="10">
        <v>0.0</v>
      </c>
      <c r="H112" s="10">
        <v>4468.85</v>
      </c>
      <c r="I112" s="10">
        <v>2305.48</v>
      </c>
      <c r="J112" s="10">
        <v>62.5</v>
      </c>
      <c r="K112" s="10">
        <v>60.0</v>
      </c>
      <c r="L112" s="11">
        <v>7166.67</v>
      </c>
      <c r="M112" s="11">
        <v>6452.15</v>
      </c>
    </row>
    <row r="113" ht="15.75" customHeight="1">
      <c r="A113" s="5">
        <v>112.0</v>
      </c>
      <c r="B113" s="5" t="s">
        <v>13</v>
      </c>
      <c r="C113" s="5" t="s">
        <v>111</v>
      </c>
      <c r="D113" s="10" t="s">
        <v>112</v>
      </c>
      <c r="E113" s="10" t="s">
        <v>16</v>
      </c>
      <c r="F113" s="10">
        <v>26.1</v>
      </c>
      <c r="G113" s="10">
        <v>13.0</v>
      </c>
      <c r="H113" s="10">
        <v>1126.6</v>
      </c>
      <c r="I113" s="10">
        <v>2037.648936</v>
      </c>
      <c r="J113" s="10">
        <v>30.4</v>
      </c>
      <c r="K113" s="10">
        <v>71.4</v>
      </c>
      <c r="L113" s="11">
        <v>6595.54</v>
      </c>
      <c r="M113" s="11">
        <v>4400.68</v>
      </c>
    </row>
    <row r="114" ht="15.75" customHeight="1">
      <c r="A114" s="5">
        <v>113.0</v>
      </c>
      <c r="B114" s="5" t="s">
        <v>13</v>
      </c>
      <c r="C114" s="5" t="s">
        <v>143</v>
      </c>
      <c r="D114" s="10" t="s">
        <v>144</v>
      </c>
      <c r="E114" s="10" t="s">
        <v>19</v>
      </c>
      <c r="F114" s="10">
        <v>36.8</v>
      </c>
      <c r="G114" s="10">
        <v>5.3</v>
      </c>
      <c r="H114" s="10">
        <v>2305.21</v>
      </c>
      <c r="I114" s="10">
        <v>146.25</v>
      </c>
      <c r="J114" s="10">
        <v>36.8</v>
      </c>
      <c r="K114" s="10">
        <v>0.0</v>
      </c>
      <c r="L114" s="11">
        <v>5647.64</v>
      </c>
      <c r="M114" s="11">
        <v>4318.68</v>
      </c>
    </row>
    <row r="115" ht="15.75" customHeight="1">
      <c r="A115" s="14"/>
      <c r="B115" s="14"/>
      <c r="C115" s="14"/>
      <c r="D115" s="15"/>
      <c r="E115" s="15"/>
      <c r="F115" s="15"/>
      <c r="G115" s="15"/>
      <c r="H115" s="15"/>
      <c r="I115" s="15"/>
      <c r="J115" s="15"/>
      <c r="K115" s="15"/>
    </row>
    <row r="116" ht="15.75" customHeight="1">
      <c r="A116" s="14"/>
      <c r="B116" s="14"/>
      <c r="C116" s="14"/>
      <c r="D116" s="15"/>
      <c r="E116" s="16" t="s">
        <v>145</v>
      </c>
      <c r="F116" s="17">
        <f t="shared" ref="F116:M116" si="1">SQRT(SUMSQ(F2:F114))</f>
        <v>166.9849694</v>
      </c>
      <c r="G116" s="17">
        <f t="shared" si="1"/>
        <v>69.91895308</v>
      </c>
      <c r="H116" s="17">
        <f t="shared" si="1"/>
        <v>40775.49858</v>
      </c>
      <c r="I116" s="17">
        <f t="shared" si="1"/>
        <v>77087.68583</v>
      </c>
      <c r="J116" s="17">
        <f t="shared" si="1"/>
        <v>712.1694321</v>
      </c>
      <c r="K116" s="17">
        <f t="shared" si="1"/>
        <v>860.7146217</v>
      </c>
      <c r="L116" s="17">
        <f t="shared" si="1"/>
        <v>85107.79967</v>
      </c>
      <c r="M116" s="17">
        <f t="shared" si="1"/>
        <v>71531.32868</v>
      </c>
    </row>
    <row r="117" ht="15.75" customHeight="1">
      <c r="A117" s="14"/>
      <c r="B117" s="14"/>
      <c r="C117" s="14"/>
      <c r="D117" s="15"/>
      <c r="E117" s="15"/>
      <c r="F117" s="15"/>
      <c r="G117" s="15"/>
      <c r="H117" s="15"/>
      <c r="I117" s="15"/>
      <c r="J117" s="15"/>
      <c r="K117" s="15"/>
    </row>
    <row r="118" ht="15.75" customHeight="1">
      <c r="A118" s="14"/>
      <c r="B118" s="14"/>
      <c r="C118" s="14"/>
      <c r="D118" s="15"/>
      <c r="E118" s="15"/>
      <c r="F118" s="15"/>
      <c r="G118" s="15"/>
      <c r="H118" s="15"/>
      <c r="I118" s="15"/>
      <c r="J118" s="15"/>
      <c r="K118" s="15"/>
      <c r="L118" s="18"/>
      <c r="M118" s="18"/>
    </row>
    <row r="119" ht="15.75" customHeight="1">
      <c r="A119" s="14"/>
      <c r="B119" s="14"/>
      <c r="C119" s="14"/>
      <c r="D119" s="15"/>
      <c r="E119" s="15"/>
      <c r="F119" s="15"/>
      <c r="G119" s="15"/>
      <c r="H119" s="15"/>
      <c r="I119" s="15"/>
      <c r="J119" s="15"/>
      <c r="K119" s="15"/>
    </row>
    <row r="120" ht="15.75" customHeight="1">
      <c r="A120" s="14"/>
      <c r="B120" s="14"/>
      <c r="C120" s="14"/>
      <c r="D120" s="15"/>
      <c r="E120" s="15"/>
      <c r="F120" s="15"/>
      <c r="G120" s="15"/>
      <c r="H120" s="15"/>
      <c r="I120" s="15"/>
      <c r="J120" s="15"/>
      <c r="K120" s="15"/>
    </row>
    <row r="121" ht="15.75" customHeight="1">
      <c r="A121" s="14"/>
      <c r="B121" s="14"/>
      <c r="C121" s="14"/>
      <c r="D121" s="15"/>
      <c r="E121" s="15"/>
      <c r="F121" s="15"/>
      <c r="G121" s="15"/>
      <c r="H121" s="15"/>
      <c r="I121" s="15"/>
      <c r="J121" s="15"/>
      <c r="K121" s="15"/>
    </row>
    <row r="122" ht="15.75" customHeight="1">
      <c r="A122" s="14"/>
      <c r="B122" s="14"/>
      <c r="C122" s="14"/>
      <c r="D122" s="15"/>
      <c r="E122" s="15"/>
      <c r="F122" s="15"/>
      <c r="G122" s="15"/>
      <c r="H122" s="15"/>
      <c r="I122" s="15"/>
      <c r="J122" s="15"/>
      <c r="K122" s="15"/>
    </row>
    <row r="123" ht="15.75" customHeight="1">
      <c r="A123" s="14"/>
      <c r="B123" s="14"/>
      <c r="C123" s="14"/>
      <c r="D123" s="15"/>
      <c r="E123" s="15"/>
      <c r="F123" s="15"/>
      <c r="G123" s="15"/>
      <c r="H123" s="15"/>
      <c r="I123" s="15"/>
      <c r="J123" s="15"/>
      <c r="K123" s="15"/>
    </row>
    <row r="124" ht="15.75" customHeight="1">
      <c r="A124" s="14"/>
      <c r="B124" s="14"/>
      <c r="C124" s="14"/>
      <c r="D124" s="15"/>
      <c r="E124" s="15"/>
      <c r="F124" s="15"/>
      <c r="G124" s="15"/>
      <c r="H124" s="15"/>
      <c r="I124" s="15"/>
      <c r="J124" s="15"/>
      <c r="K124" s="15"/>
    </row>
    <row r="125" ht="15.75" customHeight="1">
      <c r="A125" s="14"/>
      <c r="B125" s="14"/>
      <c r="C125" s="14"/>
      <c r="D125" s="15"/>
      <c r="E125" s="15"/>
      <c r="F125" s="15"/>
      <c r="G125" s="15"/>
      <c r="H125" s="15"/>
      <c r="I125" s="15"/>
      <c r="J125" s="15"/>
      <c r="K125" s="15"/>
    </row>
    <row r="126" ht="15.75" customHeight="1">
      <c r="A126" s="14"/>
      <c r="B126" s="14"/>
      <c r="C126" s="14"/>
      <c r="D126" s="15"/>
      <c r="E126" s="15"/>
      <c r="F126" s="15"/>
      <c r="G126" s="15"/>
      <c r="H126" s="15"/>
      <c r="I126" s="15"/>
      <c r="J126" s="15"/>
      <c r="K126" s="15"/>
    </row>
    <row r="127" ht="15.75" customHeight="1">
      <c r="A127" s="14"/>
      <c r="B127" s="14"/>
      <c r="C127" s="14"/>
      <c r="D127" s="15"/>
      <c r="E127" s="15"/>
      <c r="F127" s="15"/>
      <c r="G127" s="15"/>
      <c r="H127" s="15"/>
      <c r="I127" s="15"/>
      <c r="J127" s="15"/>
      <c r="K127" s="15"/>
    </row>
    <row r="128" ht="15.75" customHeight="1">
      <c r="A128" s="14"/>
      <c r="B128" s="14"/>
      <c r="C128" s="14"/>
      <c r="D128" s="15"/>
      <c r="E128" s="15"/>
      <c r="F128" s="15"/>
      <c r="G128" s="15"/>
      <c r="H128" s="15"/>
      <c r="I128" s="15"/>
      <c r="J128" s="15"/>
      <c r="K128" s="15"/>
    </row>
    <row r="129" ht="15.75" customHeight="1">
      <c r="A129" s="14"/>
      <c r="B129" s="14"/>
      <c r="C129" s="14"/>
      <c r="D129" s="15"/>
      <c r="E129" s="15"/>
      <c r="F129" s="15"/>
      <c r="G129" s="15"/>
      <c r="H129" s="15"/>
      <c r="I129" s="15"/>
      <c r="J129" s="15"/>
      <c r="K129" s="15"/>
    </row>
    <row r="130" ht="15.75" customHeight="1">
      <c r="A130" s="14"/>
      <c r="B130" s="14"/>
      <c r="C130" s="14"/>
      <c r="D130" s="15"/>
      <c r="E130" s="15"/>
      <c r="F130" s="15"/>
      <c r="G130" s="15"/>
      <c r="H130" s="15"/>
      <c r="I130" s="15"/>
      <c r="J130" s="15"/>
      <c r="K130" s="15"/>
    </row>
    <row r="131" ht="15.75" customHeight="1">
      <c r="A131" s="14"/>
      <c r="B131" s="14"/>
      <c r="C131" s="14"/>
      <c r="D131" s="15"/>
      <c r="E131" s="15"/>
      <c r="F131" s="15"/>
      <c r="G131" s="15"/>
      <c r="H131" s="15"/>
      <c r="I131" s="15"/>
      <c r="J131" s="15"/>
      <c r="K131" s="15"/>
    </row>
    <row r="132" ht="15.75" customHeight="1">
      <c r="A132" s="14"/>
      <c r="B132" s="14"/>
      <c r="C132" s="14"/>
      <c r="D132" s="15"/>
      <c r="E132" s="15"/>
      <c r="F132" s="15"/>
      <c r="G132" s="15"/>
      <c r="H132" s="15"/>
      <c r="I132" s="15"/>
      <c r="J132" s="15"/>
      <c r="K132" s="15"/>
    </row>
    <row r="133" ht="15.75" customHeight="1">
      <c r="A133" s="14"/>
      <c r="B133" s="14"/>
      <c r="C133" s="14"/>
      <c r="D133" s="15"/>
      <c r="E133" s="15"/>
      <c r="F133" s="15"/>
      <c r="G133" s="15"/>
      <c r="H133" s="15"/>
      <c r="I133" s="15"/>
      <c r="J133" s="15"/>
      <c r="K133" s="15"/>
    </row>
    <row r="134" ht="15.75" customHeight="1">
      <c r="A134" s="14"/>
      <c r="B134" s="14"/>
      <c r="C134" s="14"/>
      <c r="D134" s="15"/>
      <c r="E134" s="15"/>
      <c r="F134" s="15"/>
      <c r="G134" s="15"/>
      <c r="H134" s="15"/>
      <c r="I134" s="15"/>
      <c r="J134" s="15"/>
      <c r="K134" s="15"/>
    </row>
    <row r="135" ht="15.75" customHeight="1">
      <c r="A135" s="14"/>
      <c r="B135" s="14"/>
      <c r="C135" s="14"/>
      <c r="D135" s="15"/>
      <c r="E135" s="15"/>
      <c r="F135" s="15"/>
      <c r="G135" s="15"/>
      <c r="H135" s="15"/>
      <c r="I135" s="15"/>
      <c r="J135" s="15"/>
      <c r="K135" s="15"/>
    </row>
    <row r="136" ht="15.75" customHeight="1">
      <c r="A136" s="14"/>
      <c r="B136" s="14"/>
      <c r="C136" s="14"/>
      <c r="D136" s="15"/>
      <c r="E136" s="15"/>
      <c r="F136" s="15"/>
      <c r="G136" s="15"/>
      <c r="H136" s="15"/>
      <c r="I136" s="15"/>
      <c r="J136" s="15"/>
      <c r="K136" s="15"/>
    </row>
    <row r="137" ht="15.75" customHeight="1">
      <c r="A137" s="14"/>
      <c r="B137" s="14"/>
      <c r="C137" s="14"/>
      <c r="D137" s="15"/>
      <c r="E137" s="15"/>
      <c r="F137" s="15"/>
      <c r="G137" s="15"/>
      <c r="H137" s="15"/>
      <c r="I137" s="15"/>
      <c r="J137" s="15"/>
      <c r="K137" s="15"/>
    </row>
    <row r="138" ht="15.75" customHeight="1">
      <c r="A138" s="14"/>
      <c r="B138" s="14"/>
      <c r="C138" s="14"/>
      <c r="D138" s="15"/>
      <c r="E138" s="15"/>
      <c r="F138" s="15"/>
      <c r="G138" s="15"/>
      <c r="H138" s="15"/>
      <c r="I138" s="15"/>
      <c r="J138" s="15"/>
      <c r="K138" s="15"/>
    </row>
    <row r="139" ht="15.75" customHeight="1">
      <c r="A139" s="14"/>
      <c r="B139" s="14"/>
      <c r="C139" s="14"/>
      <c r="D139" s="15"/>
      <c r="E139" s="15"/>
      <c r="F139" s="15"/>
      <c r="G139" s="15"/>
      <c r="H139" s="15"/>
      <c r="I139" s="15"/>
      <c r="J139" s="15"/>
      <c r="K139" s="15"/>
    </row>
    <row r="140" ht="15.75" customHeight="1">
      <c r="A140" s="14"/>
      <c r="B140" s="14"/>
      <c r="C140" s="14"/>
      <c r="D140" s="15"/>
      <c r="E140" s="15"/>
      <c r="F140" s="15"/>
      <c r="G140" s="15"/>
      <c r="H140" s="15"/>
      <c r="I140" s="15"/>
      <c r="J140" s="15"/>
      <c r="K140" s="15"/>
    </row>
    <row r="141" ht="15.75" customHeight="1">
      <c r="A141" s="14"/>
      <c r="B141" s="14"/>
      <c r="C141" s="14"/>
      <c r="D141" s="15"/>
      <c r="E141" s="15"/>
      <c r="F141" s="15"/>
      <c r="G141" s="15"/>
      <c r="H141" s="15"/>
      <c r="I141" s="15"/>
      <c r="J141" s="15"/>
      <c r="K141" s="15"/>
    </row>
    <row r="142" ht="15.75" customHeight="1">
      <c r="A142" s="14"/>
      <c r="B142" s="14"/>
      <c r="C142" s="14"/>
      <c r="D142" s="15"/>
      <c r="E142" s="15"/>
      <c r="F142" s="15"/>
      <c r="G142" s="15"/>
      <c r="H142" s="15"/>
      <c r="I142" s="15"/>
      <c r="J142" s="15"/>
      <c r="K142" s="15"/>
    </row>
    <row r="143" ht="15.75" customHeight="1">
      <c r="A143" s="14"/>
      <c r="B143" s="14"/>
      <c r="C143" s="14"/>
      <c r="D143" s="15"/>
      <c r="E143" s="15"/>
      <c r="F143" s="15"/>
      <c r="G143" s="15"/>
      <c r="H143" s="15"/>
      <c r="I143" s="15"/>
      <c r="J143" s="15"/>
      <c r="K143" s="15"/>
    </row>
    <row r="144" ht="15.75" customHeight="1">
      <c r="A144" s="14"/>
      <c r="B144" s="14"/>
      <c r="C144" s="14"/>
      <c r="D144" s="15"/>
      <c r="E144" s="15"/>
      <c r="F144" s="15"/>
      <c r="G144" s="15"/>
      <c r="H144" s="15"/>
      <c r="I144" s="15"/>
      <c r="J144" s="15"/>
      <c r="K144" s="15"/>
    </row>
    <row r="145" ht="15.75" customHeight="1">
      <c r="A145" s="14"/>
      <c r="B145" s="14"/>
      <c r="C145" s="14"/>
      <c r="D145" s="15"/>
      <c r="E145" s="15"/>
      <c r="F145" s="15"/>
      <c r="G145" s="15"/>
      <c r="H145" s="15"/>
      <c r="I145" s="15"/>
      <c r="J145" s="15"/>
      <c r="K145" s="15"/>
    </row>
    <row r="146" ht="15.75" customHeight="1">
      <c r="A146" s="14"/>
      <c r="B146" s="14"/>
      <c r="C146" s="14"/>
      <c r="D146" s="15"/>
      <c r="E146" s="15"/>
      <c r="F146" s="15"/>
      <c r="G146" s="15"/>
      <c r="H146" s="15"/>
      <c r="I146" s="15"/>
      <c r="J146" s="15"/>
      <c r="K146" s="15"/>
    </row>
    <row r="147" ht="15.75" customHeight="1">
      <c r="A147" s="14"/>
      <c r="B147" s="14"/>
      <c r="C147" s="14"/>
      <c r="D147" s="15"/>
      <c r="E147" s="15"/>
      <c r="F147" s="15"/>
      <c r="G147" s="15"/>
      <c r="H147" s="15"/>
      <c r="I147" s="15"/>
      <c r="J147" s="15"/>
      <c r="K147" s="15"/>
    </row>
    <row r="148" ht="15.75" customHeight="1">
      <c r="A148" s="14"/>
      <c r="B148" s="14"/>
      <c r="C148" s="14"/>
      <c r="D148" s="15"/>
      <c r="E148" s="15"/>
      <c r="F148" s="15"/>
      <c r="G148" s="15"/>
      <c r="H148" s="15"/>
      <c r="I148" s="15"/>
      <c r="J148" s="15"/>
      <c r="K148" s="15"/>
    </row>
    <row r="149" ht="15.75" customHeight="1">
      <c r="A149" s="14"/>
      <c r="B149" s="14"/>
      <c r="C149" s="14"/>
      <c r="D149" s="15"/>
      <c r="E149" s="15"/>
      <c r="F149" s="15"/>
      <c r="G149" s="15"/>
      <c r="H149" s="15"/>
      <c r="I149" s="15"/>
      <c r="J149" s="15"/>
      <c r="K149" s="15"/>
    </row>
    <row r="150" ht="15.75" customHeight="1">
      <c r="A150" s="14"/>
      <c r="B150" s="14"/>
      <c r="C150" s="14"/>
      <c r="D150" s="15"/>
      <c r="E150" s="15"/>
      <c r="F150" s="15"/>
      <c r="G150" s="15"/>
      <c r="H150" s="15"/>
      <c r="I150" s="15"/>
      <c r="J150" s="15"/>
      <c r="K150" s="15"/>
    </row>
    <row r="151" ht="15.75" customHeight="1">
      <c r="A151" s="14"/>
      <c r="B151" s="14"/>
      <c r="C151" s="14"/>
      <c r="D151" s="15"/>
      <c r="E151" s="15"/>
      <c r="F151" s="15"/>
      <c r="G151" s="15"/>
      <c r="H151" s="15"/>
      <c r="I151" s="15"/>
      <c r="J151" s="15"/>
      <c r="K151" s="15"/>
    </row>
    <row r="152" ht="15.75" customHeight="1">
      <c r="A152" s="14"/>
      <c r="B152" s="14"/>
      <c r="C152" s="14"/>
      <c r="D152" s="15"/>
      <c r="E152" s="15"/>
      <c r="F152" s="15"/>
      <c r="G152" s="15"/>
      <c r="H152" s="15"/>
      <c r="I152" s="15"/>
      <c r="J152" s="15"/>
      <c r="K152" s="15"/>
    </row>
    <row r="153" ht="15.75" customHeight="1">
      <c r="A153" s="14"/>
      <c r="B153" s="14"/>
      <c r="C153" s="14"/>
      <c r="D153" s="15"/>
      <c r="E153" s="15"/>
      <c r="F153" s="15"/>
      <c r="G153" s="15"/>
      <c r="H153" s="15"/>
      <c r="I153" s="15"/>
      <c r="J153" s="15"/>
      <c r="K153" s="15"/>
    </row>
    <row r="154" ht="15.75" customHeight="1">
      <c r="A154" s="14"/>
      <c r="B154" s="14"/>
      <c r="C154" s="14"/>
      <c r="D154" s="15"/>
      <c r="E154" s="15"/>
      <c r="F154" s="15"/>
      <c r="G154" s="15"/>
      <c r="H154" s="15"/>
      <c r="I154" s="15"/>
      <c r="J154" s="15"/>
      <c r="K154" s="15"/>
    </row>
    <row r="155" ht="15.75" customHeight="1">
      <c r="A155" s="14"/>
      <c r="B155" s="14"/>
      <c r="C155" s="14"/>
      <c r="D155" s="15"/>
      <c r="E155" s="15"/>
      <c r="F155" s="15"/>
      <c r="G155" s="15"/>
      <c r="H155" s="15"/>
      <c r="I155" s="15"/>
      <c r="J155" s="15"/>
      <c r="K155" s="15"/>
    </row>
    <row r="156" ht="15.75" customHeight="1">
      <c r="A156" s="14"/>
      <c r="B156" s="14"/>
      <c r="C156" s="14"/>
      <c r="D156" s="15"/>
      <c r="E156" s="15"/>
      <c r="F156" s="15"/>
      <c r="G156" s="15"/>
      <c r="H156" s="15"/>
      <c r="I156" s="15"/>
      <c r="J156" s="15"/>
      <c r="K156" s="15"/>
    </row>
    <row r="157" ht="15.75" customHeight="1">
      <c r="A157" s="14"/>
      <c r="B157" s="14"/>
      <c r="C157" s="14"/>
      <c r="D157" s="15"/>
      <c r="E157" s="15"/>
      <c r="F157" s="15"/>
      <c r="G157" s="15"/>
      <c r="H157" s="15"/>
      <c r="I157" s="15"/>
      <c r="J157" s="15"/>
      <c r="K157" s="15"/>
    </row>
    <row r="158" ht="15.75" customHeight="1">
      <c r="A158" s="14"/>
      <c r="B158" s="14"/>
      <c r="C158" s="14"/>
      <c r="D158" s="15"/>
      <c r="E158" s="15"/>
      <c r="F158" s="15"/>
      <c r="G158" s="15"/>
      <c r="H158" s="15"/>
      <c r="I158" s="15"/>
      <c r="J158" s="15"/>
      <c r="K158" s="15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32.71"/>
    <col customWidth="1" min="5" max="5" width="10.71"/>
    <col customWidth="1" hidden="1" min="6" max="20" width="10.71"/>
    <col customWidth="1" min="21" max="26" width="10.71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P1" s="4" t="s">
        <v>146</v>
      </c>
      <c r="R1" s="4" t="s">
        <v>147</v>
      </c>
      <c r="U1" s="19" t="s">
        <v>148</v>
      </c>
      <c r="V1" s="20" t="s">
        <v>148</v>
      </c>
      <c r="W1" s="20" t="s">
        <v>149</v>
      </c>
      <c r="X1" s="4" t="s">
        <v>0</v>
      </c>
      <c r="Y1" s="20" t="s">
        <v>148</v>
      </c>
      <c r="Z1" s="4" t="s">
        <v>150</v>
      </c>
    </row>
    <row r="2">
      <c r="A2" s="5">
        <v>2.0</v>
      </c>
      <c r="B2" s="5" t="s">
        <v>13</v>
      </c>
      <c r="C2" s="5" t="s">
        <v>17</v>
      </c>
      <c r="D2" s="10" t="s">
        <v>18</v>
      </c>
      <c r="E2" s="10" t="s">
        <v>19</v>
      </c>
      <c r="F2" s="21">
        <f>dane_wejsciowe!F3/166.984969383475</f>
        <v>0.01377369477</v>
      </c>
      <c r="G2" s="21">
        <f>dane_wejsciowe!G3/69.9189530814071</f>
        <v>0.03289522939</v>
      </c>
      <c r="H2" s="21">
        <f>dane_wejsciowe!H3/40775.5</f>
        <v>0.2042363674</v>
      </c>
      <c r="I2" s="21">
        <f>dane_wejsciowe!I3/77087.69</f>
        <v>0.1747489126</v>
      </c>
      <c r="J2" s="21">
        <f>dane_wejsciowe!J3/712.17</f>
        <v>0.1175281183</v>
      </c>
      <c r="K2" s="21">
        <f>dane_wejsciowe!K3/860.71</f>
        <v>0.1129300229</v>
      </c>
      <c r="L2" s="21">
        <f>dane_wejsciowe!L3/85107.8</f>
        <v>0.1182976178</v>
      </c>
      <c r="M2" s="21">
        <f>dane_wejsciowe!M3/71531.33</f>
        <v>0.1726169498</v>
      </c>
      <c r="P2" s="18">
        <f t="shared" ref="P2:P114" si="1">SQRT((F2-F116)^2+(G2-G116)^2+(H2-H116)^2+(I2-I116)^2+(J2-J116)^2+(K2-K116)^2+(L2-L116)^2+(M2-M116)^2)</f>
        <v>0.08165032728</v>
      </c>
      <c r="R2" s="18">
        <f t="shared" ref="R2:R114" si="2">SQRT((F2-P116)^2+(G2-Q116)^2+(H2-R116)^2+(I2-S116)^2+(J2-T116)^2+(K2-U116)^2+(L2-V116)^2+(M2-W116)^2)</f>
        <v>0.6274431426</v>
      </c>
      <c r="U2" s="22">
        <f t="shared" ref="U2:U114" si="3">R2/(P2+R2)</f>
        <v>0.8848525184</v>
      </c>
      <c r="V2" s="23" t="s">
        <v>151</v>
      </c>
      <c r="W2" s="23">
        <f t="shared" ref="W2:W114" si="4">VLOOKUP(V2, $Y$1:$Z$114, 2, FALSE)</f>
        <v>1</v>
      </c>
      <c r="X2" s="4">
        <v>8.0</v>
      </c>
      <c r="Y2" s="23" t="s">
        <v>152</v>
      </c>
      <c r="Z2" s="4">
        <v>2.0</v>
      </c>
    </row>
    <row r="3">
      <c r="A3" s="5">
        <v>8.0</v>
      </c>
      <c r="B3" s="5" t="s">
        <v>13</v>
      </c>
      <c r="C3" s="5" t="s">
        <v>28</v>
      </c>
      <c r="D3" s="10" t="s">
        <v>29</v>
      </c>
      <c r="E3" s="10" t="s">
        <v>19</v>
      </c>
      <c r="F3" s="21">
        <f>dane_wejsciowe!F9/166.984969383475</f>
        <v>0.01437255107</v>
      </c>
      <c r="G3" s="21">
        <f>dane_wejsciowe!G9/69.9189530814071</f>
        <v>0</v>
      </c>
      <c r="H3" s="21">
        <f>dane_wejsciowe!H9/40775.5</f>
        <v>0.1324072053</v>
      </c>
      <c r="I3" s="21">
        <f>dane_wejsciowe!I9/77087.69</f>
        <v>0.1404276091</v>
      </c>
      <c r="J3" s="21">
        <f>dane_wejsciowe!J9/712.17</f>
        <v>0.1206172683</v>
      </c>
      <c r="K3" s="21">
        <f>dane_wejsciowe!K9/860.71</f>
        <v>0.09712911434</v>
      </c>
      <c r="L3" s="21">
        <f>dane_wejsciowe!L9/85107.8</f>
        <v>0.1419188371</v>
      </c>
      <c r="M3" s="21">
        <f>dane_wejsciowe!M9/71531.33</f>
        <v>0.1288646527</v>
      </c>
      <c r="P3" s="18">
        <f t="shared" si="1"/>
        <v>0.1092382342</v>
      </c>
      <c r="R3" s="18">
        <f t="shared" si="2"/>
        <v>0.6137114466</v>
      </c>
      <c r="U3" s="22">
        <f t="shared" si="3"/>
        <v>0.8488992566</v>
      </c>
      <c r="V3" s="23" t="s">
        <v>152</v>
      </c>
      <c r="W3" s="23">
        <f t="shared" si="4"/>
        <v>2</v>
      </c>
      <c r="X3" s="4">
        <v>25.0</v>
      </c>
      <c r="Y3" s="23" t="s">
        <v>153</v>
      </c>
      <c r="Z3" s="4">
        <v>8.0</v>
      </c>
    </row>
    <row r="4">
      <c r="A4" s="5">
        <v>6.0</v>
      </c>
      <c r="B4" s="5" t="s">
        <v>13</v>
      </c>
      <c r="C4" s="5" t="s">
        <v>24</v>
      </c>
      <c r="D4" s="10" t="s">
        <v>25</v>
      </c>
      <c r="E4" s="10" t="s">
        <v>19</v>
      </c>
      <c r="F4" s="21">
        <f>dane_wejsciowe!F7/166.984969383475</f>
        <v>0.009581700712</v>
      </c>
      <c r="G4" s="21">
        <f>dane_wejsciowe!G7/69.9189530814071</f>
        <v>0</v>
      </c>
      <c r="H4" s="21">
        <f>dane_wejsciowe!H7/40775.5</f>
        <v>0.1052484948</v>
      </c>
      <c r="I4" s="21">
        <f>dane_wejsciowe!I7/77087.69</f>
        <v>0.1503184231</v>
      </c>
      <c r="J4" s="21">
        <f>dane_wejsciowe!J7/712.17</f>
        <v>0.1242680821</v>
      </c>
      <c r="K4" s="21">
        <f>dane_wejsciowe!K7/860.71</f>
        <v>0.1129300229</v>
      </c>
      <c r="L4" s="21">
        <f>dane_wejsciowe!L7/85107.8</f>
        <v>0.1426031457</v>
      </c>
      <c r="M4" s="21">
        <f>dane_wejsciowe!M7/71531.33</f>
        <v>0.1520075189</v>
      </c>
      <c r="P4" s="18">
        <f t="shared" si="1"/>
        <v>0.1169465506</v>
      </c>
      <c r="R4" s="18">
        <f t="shared" si="2"/>
        <v>0.6236717202</v>
      </c>
      <c r="U4" s="22">
        <f t="shared" si="3"/>
        <v>0.8420960498</v>
      </c>
      <c r="V4" s="23" t="s">
        <v>154</v>
      </c>
      <c r="W4" s="23">
        <f t="shared" si="4"/>
        <v>3</v>
      </c>
      <c r="X4" s="4">
        <v>14.0</v>
      </c>
      <c r="Y4" s="23" t="s">
        <v>155</v>
      </c>
      <c r="Z4" s="4">
        <v>6.0</v>
      </c>
    </row>
    <row r="5">
      <c r="A5" s="5">
        <v>13.0</v>
      </c>
      <c r="B5" s="5" t="s">
        <v>13</v>
      </c>
      <c r="C5" s="5" t="s">
        <v>17</v>
      </c>
      <c r="D5" s="10" t="s">
        <v>33</v>
      </c>
      <c r="E5" s="10" t="s">
        <v>19</v>
      </c>
      <c r="F5" s="21">
        <f>dane_wejsciowe!F14/166.984969383475</f>
        <v>0.01497140736</v>
      </c>
      <c r="G5" s="21">
        <f>dane_wejsciowe!G14/69.9189530814071</f>
        <v>0.01716272837</v>
      </c>
      <c r="H5" s="21">
        <f>dane_wejsciowe!H14/40775.5</f>
        <v>0.1311527756</v>
      </c>
      <c r="I5" s="21">
        <f>dane_wejsciowe!I14/77087.69</f>
        <v>0.1331350051</v>
      </c>
      <c r="J5" s="21">
        <f>dane_wejsciowe!J14/712.17</f>
        <v>0.1350801073</v>
      </c>
      <c r="K5" s="21">
        <f>dane_wejsciowe!K14/860.71</f>
        <v>0.1161831511</v>
      </c>
      <c r="L5" s="21">
        <f>dane_wejsciowe!L14/85107.8</f>
        <v>0.1269283191</v>
      </c>
      <c r="M5" s="21">
        <f>dane_wejsciowe!M14/71531.33</f>
        <v>0.1419735939</v>
      </c>
      <c r="P5" s="18">
        <f t="shared" si="1"/>
        <v>0.1139825721</v>
      </c>
      <c r="R5" s="18">
        <f t="shared" si="2"/>
        <v>0.6065818609</v>
      </c>
      <c r="U5" s="22">
        <f t="shared" si="3"/>
        <v>0.8418148789</v>
      </c>
      <c r="V5" s="23" t="s">
        <v>156</v>
      </c>
      <c r="W5" s="23">
        <f t="shared" si="4"/>
        <v>4</v>
      </c>
      <c r="X5" s="4">
        <v>28.0</v>
      </c>
      <c r="Y5" s="23" t="s">
        <v>157</v>
      </c>
      <c r="Z5" s="4">
        <v>13.0</v>
      </c>
    </row>
    <row r="6">
      <c r="A6" s="5">
        <v>27.0</v>
      </c>
      <c r="B6" s="5" t="s">
        <v>13</v>
      </c>
      <c r="C6" s="5" t="s">
        <v>54</v>
      </c>
      <c r="D6" s="10" t="s">
        <v>57</v>
      </c>
      <c r="E6" s="10" t="s">
        <v>19</v>
      </c>
      <c r="F6" s="21">
        <f>dane_wejsciowe!F28/166.984969383475</f>
        <v>0.006587419239</v>
      </c>
      <c r="G6" s="21">
        <f>dane_wejsciowe!G28/69.9189530814071</f>
        <v>0.01573250101</v>
      </c>
      <c r="H6" s="21">
        <f>dane_wejsciowe!H28/40775.5</f>
        <v>0.1294495469</v>
      </c>
      <c r="I6" s="21">
        <f>dane_wejsciowe!I28/77087.69</f>
        <v>0.1076886595</v>
      </c>
      <c r="J6" s="21">
        <f>dane_wejsciowe!J28/712.17</f>
        <v>0.129182639</v>
      </c>
      <c r="K6" s="21">
        <f>dane_wejsciowe!K28/860.71</f>
        <v>0.1132785723</v>
      </c>
      <c r="L6" s="21">
        <f>dane_wejsciowe!L28/85107.8</f>
        <v>0.1649421087</v>
      </c>
      <c r="M6" s="21">
        <f>dane_wejsciowe!M28/71531.33</f>
        <v>0.1290702969</v>
      </c>
      <c r="P6" s="18">
        <f t="shared" si="1"/>
        <v>0.1187735152</v>
      </c>
      <c r="R6" s="18">
        <f t="shared" si="2"/>
        <v>0.6120405669</v>
      </c>
      <c r="U6" s="22">
        <f t="shared" si="3"/>
        <v>0.8374777962</v>
      </c>
      <c r="V6" s="23" t="s">
        <v>158</v>
      </c>
      <c r="W6" s="23">
        <f t="shared" si="4"/>
        <v>5</v>
      </c>
      <c r="X6" s="4">
        <v>65.0</v>
      </c>
      <c r="Y6" s="23" t="s">
        <v>159</v>
      </c>
      <c r="Z6" s="4">
        <v>27.0</v>
      </c>
    </row>
    <row r="7">
      <c r="A7" s="5">
        <v>14.0</v>
      </c>
      <c r="B7" s="5" t="s">
        <v>13</v>
      </c>
      <c r="C7" s="5" t="s">
        <v>34</v>
      </c>
      <c r="D7" s="10" t="s">
        <v>35</v>
      </c>
      <c r="E7" s="10" t="s">
        <v>19</v>
      </c>
      <c r="F7" s="21">
        <f>dane_wejsciowe!F15/166.984969383475</f>
        <v>0.02275653919</v>
      </c>
      <c r="G7" s="21">
        <f>dane_wejsciowe!G15/69.9189530814071</f>
        <v>0.02717431993</v>
      </c>
      <c r="H7" s="21">
        <f>dane_wejsciowe!H15/40775.5</f>
        <v>0.1231594953</v>
      </c>
      <c r="I7" s="21">
        <f>dane_wejsciowe!I15/77087.69</f>
        <v>0.1302975871</v>
      </c>
      <c r="J7" s="21">
        <f>dane_wejsciowe!J15/712.17</f>
        <v>0.1214597638</v>
      </c>
      <c r="K7" s="21">
        <f>dane_wejsciowe!K15/860.71</f>
        <v>0.0774941618</v>
      </c>
      <c r="L7" s="21">
        <f>dane_wejsciowe!L15/85107.8</f>
        <v>0.1287611711</v>
      </c>
      <c r="M7" s="21">
        <f>dane_wejsciowe!M15/71531.33</f>
        <v>0.111664637</v>
      </c>
      <c r="P7" s="18">
        <f t="shared" si="1"/>
        <v>0.1401372306</v>
      </c>
      <c r="R7" s="18">
        <f t="shared" si="2"/>
        <v>0.5786465156</v>
      </c>
      <c r="U7" s="22">
        <f t="shared" si="3"/>
        <v>0.8050356157</v>
      </c>
      <c r="V7" s="23" t="s">
        <v>155</v>
      </c>
      <c r="W7" s="23">
        <f t="shared" si="4"/>
        <v>6</v>
      </c>
      <c r="X7" s="4">
        <v>23.0</v>
      </c>
      <c r="Y7" s="23" t="s">
        <v>160</v>
      </c>
      <c r="Z7" s="4">
        <v>14.0</v>
      </c>
    </row>
    <row r="8">
      <c r="A8" s="5">
        <v>22.0</v>
      </c>
      <c r="B8" s="5" t="s">
        <v>13</v>
      </c>
      <c r="C8" s="5" t="s">
        <v>50</v>
      </c>
      <c r="D8" s="10" t="s">
        <v>27</v>
      </c>
      <c r="E8" s="10" t="s">
        <v>19</v>
      </c>
      <c r="F8" s="21">
        <f>dane_wejsciowe!F23/166.984969383475</f>
        <v>0</v>
      </c>
      <c r="G8" s="21">
        <f>dane_wejsciowe!G23/69.9189530814071</f>
        <v>0.03861613884</v>
      </c>
      <c r="H8" s="21">
        <f>dane_wejsciowe!H23/40775.5</f>
        <v>0.1078171941</v>
      </c>
      <c r="I8" s="21">
        <f>dane_wejsciowe!I23/77087.69</f>
        <v>0.1126803774</v>
      </c>
      <c r="J8" s="21">
        <f>dane_wejsciowe!J23/712.17</f>
        <v>0.121178932</v>
      </c>
      <c r="K8" s="21">
        <f>dane_wejsciowe!K23/860.71</f>
        <v>0.1070046822</v>
      </c>
      <c r="L8" s="21">
        <f>dane_wejsciowe!L23/85107.8</f>
        <v>0.1423869493</v>
      </c>
      <c r="M8" s="21">
        <f>dane_wejsciowe!M23/71531.33</f>
        <v>0.1175359105</v>
      </c>
      <c r="P8" s="18">
        <f t="shared" si="1"/>
        <v>0.1458346247</v>
      </c>
      <c r="R8" s="18">
        <f t="shared" si="2"/>
        <v>0.5897048204</v>
      </c>
      <c r="U8" s="22">
        <f t="shared" si="3"/>
        <v>0.8017310619</v>
      </c>
      <c r="V8" s="23" t="s">
        <v>161</v>
      </c>
      <c r="W8" s="23">
        <f t="shared" si="4"/>
        <v>7</v>
      </c>
      <c r="X8" s="4">
        <v>26.0</v>
      </c>
      <c r="Y8" s="23" t="s">
        <v>162</v>
      </c>
      <c r="Z8" s="4">
        <v>22.0</v>
      </c>
    </row>
    <row r="9">
      <c r="A9" s="5">
        <v>25.0</v>
      </c>
      <c r="B9" s="5" t="s">
        <v>13</v>
      </c>
      <c r="C9" s="5" t="s">
        <v>54</v>
      </c>
      <c r="D9" s="10" t="s">
        <v>55</v>
      </c>
      <c r="E9" s="10" t="s">
        <v>19</v>
      </c>
      <c r="F9" s="21">
        <f>dane_wejsciowe!F26/166.984969383475</f>
        <v>0.004790850356</v>
      </c>
      <c r="G9" s="21">
        <f>dane_wejsciowe!G26/69.9189530814071</f>
        <v>0.02288363783</v>
      </c>
      <c r="H9" s="21">
        <f>dane_wejsciowe!H26/40775.5</f>
        <v>0.08726146828</v>
      </c>
      <c r="I9" s="21">
        <f>dane_wejsciowe!I26/77087.69</f>
        <v>0.1100637469</v>
      </c>
      <c r="J9" s="21">
        <f>dane_wejsciowe!J26/712.17</f>
        <v>0.1281997276</v>
      </c>
      <c r="K9" s="21">
        <f>dane_wejsciowe!K26/860.71</f>
        <v>0.1142080376</v>
      </c>
      <c r="L9" s="21">
        <f>dane_wejsciowe!L26/85107.8</f>
        <v>0.1416752636</v>
      </c>
      <c r="M9" s="21">
        <f>dane_wejsciowe!M26/71531.33</f>
        <v>0.1431051261</v>
      </c>
      <c r="P9" s="18">
        <f t="shared" si="1"/>
        <v>0.1506168611</v>
      </c>
      <c r="R9" s="18">
        <f t="shared" si="2"/>
        <v>0.600979002</v>
      </c>
      <c r="U9" s="22">
        <f t="shared" si="3"/>
        <v>0.7996039248</v>
      </c>
      <c r="V9" s="23" t="s">
        <v>153</v>
      </c>
      <c r="W9" s="23">
        <f t="shared" si="4"/>
        <v>8</v>
      </c>
      <c r="X9" s="4">
        <v>46.0</v>
      </c>
      <c r="Y9" s="23" t="s">
        <v>163</v>
      </c>
      <c r="Z9" s="4">
        <v>25.0</v>
      </c>
    </row>
    <row r="10">
      <c r="A10" s="5">
        <v>19.0</v>
      </c>
      <c r="B10" s="5" t="s">
        <v>13</v>
      </c>
      <c r="C10" s="5" t="s">
        <v>17</v>
      </c>
      <c r="D10" s="10" t="s">
        <v>46</v>
      </c>
      <c r="E10" s="10" t="s">
        <v>19</v>
      </c>
      <c r="F10" s="21">
        <f>dane_wejsciowe!F20/166.984969383475</f>
        <v>0</v>
      </c>
      <c r="G10" s="21">
        <f>dane_wejsciowe!G20/69.9189530814071</f>
        <v>0</v>
      </c>
      <c r="H10" s="21">
        <f>dane_wejsciowe!H20/40775.5</f>
        <v>0.09685595517</v>
      </c>
      <c r="I10" s="21">
        <f>dane_wejsciowe!I20/77087.69</f>
        <v>0.1241962238</v>
      </c>
      <c r="J10" s="21">
        <f>dane_wejsciowe!J20/712.17</f>
        <v>0.1012398725</v>
      </c>
      <c r="K10" s="21">
        <f>dane_wejsciowe!K20/860.71</f>
        <v>0.1109549093</v>
      </c>
      <c r="L10" s="21">
        <f>dane_wejsciowe!L20/85107.8</f>
        <v>0.1219279549</v>
      </c>
      <c r="M10" s="21">
        <f>dane_wejsciowe!M20/71531.33</f>
        <v>0.113597077</v>
      </c>
      <c r="P10" s="18">
        <f t="shared" si="1"/>
        <v>0.1560262922</v>
      </c>
      <c r="R10" s="18">
        <f t="shared" si="2"/>
        <v>0.6062835839</v>
      </c>
      <c r="U10" s="22">
        <f t="shared" si="3"/>
        <v>0.79532432</v>
      </c>
      <c r="V10" s="23" t="s">
        <v>164</v>
      </c>
      <c r="W10" s="23">
        <f t="shared" si="4"/>
        <v>9</v>
      </c>
      <c r="X10" s="4">
        <v>58.0</v>
      </c>
      <c r="Y10" s="23" t="s">
        <v>165</v>
      </c>
      <c r="Z10" s="4">
        <v>19.0</v>
      </c>
    </row>
    <row r="11">
      <c r="A11" s="5">
        <v>30.0</v>
      </c>
      <c r="B11" s="5" t="s">
        <v>13</v>
      </c>
      <c r="C11" s="5" t="s">
        <v>58</v>
      </c>
      <c r="D11" s="10" t="s">
        <v>60</v>
      </c>
      <c r="E11" s="10" t="s">
        <v>19</v>
      </c>
      <c r="F11" s="21">
        <f>dane_wejsciowe!F31/166.984969383475</f>
        <v>0</v>
      </c>
      <c r="G11" s="21">
        <f>dane_wejsciowe!G31/69.9189530814071</f>
        <v>0.01716272837</v>
      </c>
      <c r="H11" s="21">
        <f>dane_wejsciowe!H31/40775.5</f>
        <v>0.1033014923</v>
      </c>
      <c r="I11" s="21">
        <f>dane_wejsciowe!I31/77087.69</f>
        <v>0.1057092254</v>
      </c>
      <c r="J11" s="21">
        <f>dane_wejsciowe!J31/712.17</f>
        <v>0.1214597638</v>
      </c>
      <c r="K11" s="21">
        <f>dane_wejsciowe!K31/860.71</f>
        <v>0.1103739936</v>
      </c>
      <c r="L11" s="21">
        <f>dane_wejsciowe!L31/85107.8</f>
        <v>0.1156314697</v>
      </c>
      <c r="M11" s="21">
        <f>dane_wejsciowe!M31/71531.33</f>
        <v>0.1236445625</v>
      </c>
      <c r="P11" s="18">
        <f t="shared" si="1"/>
        <v>0.1562889416</v>
      </c>
      <c r="R11" s="18">
        <f t="shared" si="2"/>
        <v>0.5967421279</v>
      </c>
      <c r="U11" s="22">
        <f t="shared" si="3"/>
        <v>0.7924535283</v>
      </c>
      <c r="V11" s="23" t="s">
        <v>166</v>
      </c>
      <c r="W11" s="23">
        <f t="shared" si="4"/>
        <v>10</v>
      </c>
      <c r="X11" s="4">
        <v>9.0</v>
      </c>
      <c r="Y11" s="23" t="s">
        <v>167</v>
      </c>
      <c r="Z11" s="4">
        <v>30.0</v>
      </c>
    </row>
    <row r="12">
      <c r="A12" s="5">
        <v>10.0</v>
      </c>
      <c r="B12" s="5" t="s">
        <v>13</v>
      </c>
      <c r="C12" s="5" t="s">
        <v>24</v>
      </c>
      <c r="D12" s="10" t="s">
        <v>25</v>
      </c>
      <c r="E12" s="10" t="s">
        <v>19</v>
      </c>
      <c r="F12" s="21">
        <f>dane_wejsciowe!F11/166.984969383475</f>
        <v>0.02994281472</v>
      </c>
      <c r="G12" s="21">
        <f>dane_wejsciowe!G11/69.9189530814071</f>
        <v>0.03575568411</v>
      </c>
      <c r="H12" s="21">
        <f>dane_wejsciowe!H11/40775.5</f>
        <v>0.1121232112</v>
      </c>
      <c r="I12" s="21">
        <f>dane_wejsciowe!I11/77087.69</f>
        <v>0.1391517893</v>
      </c>
      <c r="J12" s="21">
        <f>dane_wejsciowe!J11/712.17</f>
        <v>0.1123327295</v>
      </c>
      <c r="K12" s="21">
        <f>dane_wejsciowe!K11/860.71</f>
        <v>0.1161831511</v>
      </c>
      <c r="L12" s="21">
        <f>dane_wejsciowe!L11/85107.8</f>
        <v>0.1118884521</v>
      </c>
      <c r="M12" s="21">
        <f>dane_wejsciowe!M11/71531.33</f>
        <v>0.1152279707</v>
      </c>
      <c r="P12" s="18">
        <f t="shared" si="1"/>
        <v>0.1496349535</v>
      </c>
      <c r="R12" s="18">
        <f t="shared" si="2"/>
        <v>0.5712460927</v>
      </c>
      <c r="U12" s="22">
        <f t="shared" si="3"/>
        <v>0.7924276769</v>
      </c>
      <c r="V12" s="23" t="s">
        <v>168</v>
      </c>
      <c r="W12" s="23">
        <f t="shared" si="4"/>
        <v>11</v>
      </c>
      <c r="X12" s="4">
        <v>30.0</v>
      </c>
      <c r="Y12" s="23" t="s">
        <v>166</v>
      </c>
      <c r="Z12" s="4">
        <v>10.0</v>
      </c>
    </row>
    <row r="13">
      <c r="A13" s="5">
        <v>24.0</v>
      </c>
      <c r="B13" s="5" t="s">
        <v>13</v>
      </c>
      <c r="C13" s="11" t="s">
        <v>52</v>
      </c>
      <c r="D13" s="10" t="s">
        <v>53</v>
      </c>
      <c r="E13" s="10" t="s">
        <v>16</v>
      </c>
      <c r="F13" s="21">
        <f>dane_wejsciowe!F25/166.984969383475</f>
        <v>0</v>
      </c>
      <c r="G13" s="21">
        <f>dane_wejsciowe!G25/69.9189530814071</f>
        <v>0</v>
      </c>
      <c r="H13" s="21">
        <f>dane_wejsciowe!H25/40775.5</f>
        <v>0.1155093132</v>
      </c>
      <c r="I13" s="21">
        <f>dane_wejsciowe!I25/77087.69</f>
        <v>0.1105072776</v>
      </c>
      <c r="J13" s="21">
        <f>dane_wejsciowe!J25/712.17</f>
        <v>0.05111139194</v>
      </c>
      <c r="K13" s="21">
        <f>dane_wejsciowe!K25/860.71</f>
        <v>0.1161831511</v>
      </c>
      <c r="L13" s="21">
        <f>dane_wejsciowe!L25/85107.8</f>
        <v>0.133842609</v>
      </c>
      <c r="M13" s="21">
        <f>dane_wejsciowe!M25/71531.33</f>
        <v>0.1322185677</v>
      </c>
      <c r="P13" s="18">
        <f t="shared" si="1"/>
        <v>0.1600822714</v>
      </c>
      <c r="R13" s="18">
        <f t="shared" si="2"/>
        <v>0.608452163</v>
      </c>
      <c r="U13" s="22">
        <f t="shared" si="3"/>
        <v>0.7917044907</v>
      </c>
      <c r="V13" s="23" t="s">
        <v>169</v>
      </c>
      <c r="W13" s="23">
        <f t="shared" si="4"/>
        <v>12</v>
      </c>
      <c r="X13" s="4">
        <v>31.0</v>
      </c>
      <c r="Y13" s="23" t="s">
        <v>170</v>
      </c>
      <c r="Z13" s="4">
        <v>24.0</v>
      </c>
    </row>
    <row r="14">
      <c r="A14" s="5">
        <v>28.0</v>
      </c>
      <c r="B14" s="5" t="s">
        <v>13</v>
      </c>
      <c r="C14" s="5" t="s">
        <v>58</v>
      </c>
      <c r="D14" s="10" t="s">
        <v>56</v>
      </c>
      <c r="E14" s="10" t="s">
        <v>19</v>
      </c>
      <c r="F14" s="21">
        <f>dane_wejsciowe!F29/166.984969383475</f>
        <v>0.0107794133</v>
      </c>
      <c r="G14" s="21">
        <f>dane_wejsciowe!G29/69.9189530814071</f>
        <v>0.03432545675</v>
      </c>
      <c r="H14" s="21">
        <f>dane_wejsciowe!H29/40775.5</f>
        <v>0.09879903373</v>
      </c>
      <c r="I14" s="21">
        <f>dane_wejsciowe!I29/77087.69</f>
        <v>0.1071191782</v>
      </c>
      <c r="J14" s="21">
        <f>dane_wejsciowe!J29/712.17</f>
        <v>0.1130348091</v>
      </c>
      <c r="K14" s="21">
        <f>dane_wejsciowe!K29/860.71</f>
        <v>0.1128138397</v>
      </c>
      <c r="L14" s="21">
        <f>dane_wejsciowe!L29/85107.8</f>
        <v>0.1367128512</v>
      </c>
      <c r="M14" s="21">
        <f>dane_wejsciowe!M29/71531.33</f>
        <v>0.1217836995</v>
      </c>
      <c r="P14" s="18">
        <f t="shared" si="1"/>
        <v>0.1552623358</v>
      </c>
      <c r="R14" s="18">
        <f t="shared" si="2"/>
        <v>0.5821171351</v>
      </c>
      <c r="U14" s="22">
        <f t="shared" si="3"/>
        <v>0.7894403873</v>
      </c>
      <c r="V14" s="23" t="s">
        <v>157</v>
      </c>
      <c r="W14" s="23">
        <f t="shared" si="4"/>
        <v>13</v>
      </c>
      <c r="X14" s="4">
        <v>52.0</v>
      </c>
      <c r="Y14" s="23" t="s">
        <v>171</v>
      </c>
      <c r="Z14" s="4">
        <v>28.0</v>
      </c>
    </row>
    <row r="15">
      <c r="A15" s="5">
        <v>23.0</v>
      </c>
      <c r="B15" s="5" t="s">
        <v>13</v>
      </c>
      <c r="C15" s="5" t="s">
        <v>51</v>
      </c>
      <c r="D15" s="10" t="s">
        <v>27</v>
      </c>
      <c r="E15" s="10" t="s">
        <v>19</v>
      </c>
      <c r="F15" s="21">
        <f>dane_wejsciowe!F24/166.984969383475</f>
        <v>0</v>
      </c>
      <c r="G15" s="21">
        <f>dane_wejsciowe!G24/69.9189530814071</f>
        <v>0.05291841249</v>
      </c>
      <c r="H15" s="21">
        <f>dane_wejsciowe!H24/40775.5</f>
        <v>0.1121075155</v>
      </c>
      <c r="I15" s="21">
        <f>dane_wejsciowe!I24/77087.69</f>
        <v>0.110796419</v>
      </c>
      <c r="J15" s="21">
        <f>dane_wejsciowe!J24/712.17</f>
        <v>0.09927404974</v>
      </c>
      <c r="K15" s="21">
        <f>dane_wejsciowe!K24/860.71</f>
        <v>0.09213323884</v>
      </c>
      <c r="L15" s="21">
        <f>dane_wejsciowe!L24/85107.8</f>
        <v>0.1254923756</v>
      </c>
      <c r="M15" s="21">
        <f>dane_wejsciowe!M24/71531.33</f>
        <v>0.1395701716</v>
      </c>
      <c r="P15" s="18">
        <f t="shared" si="1"/>
        <v>0.1540193757</v>
      </c>
      <c r="R15" s="18">
        <f t="shared" si="2"/>
        <v>0.5766432585</v>
      </c>
      <c r="U15" s="22">
        <f t="shared" si="3"/>
        <v>0.7892058954</v>
      </c>
      <c r="V15" s="23" t="s">
        <v>160</v>
      </c>
      <c r="W15" s="23">
        <f t="shared" si="4"/>
        <v>14</v>
      </c>
      <c r="X15" s="4">
        <v>41.0</v>
      </c>
      <c r="Y15" s="23" t="s">
        <v>172</v>
      </c>
      <c r="Z15" s="4">
        <v>23.0</v>
      </c>
    </row>
    <row r="16">
      <c r="A16" s="5">
        <v>45.0</v>
      </c>
      <c r="B16" s="5" t="s">
        <v>71</v>
      </c>
      <c r="C16" s="5" t="s">
        <v>54</v>
      </c>
      <c r="D16" s="10" t="s">
        <v>77</v>
      </c>
      <c r="E16" s="10" t="s">
        <v>19</v>
      </c>
      <c r="F16" s="21">
        <f>dane_wejsciowe!F46/166.984969383475</f>
        <v>0.01976225772</v>
      </c>
      <c r="G16" s="21">
        <f>dane_wejsciowe!G46/69.9189530814071</f>
        <v>0.04719750303</v>
      </c>
      <c r="H16" s="21">
        <f>dane_wejsciowe!H46/40775.5</f>
        <v>0.09804073525</v>
      </c>
      <c r="I16" s="21">
        <f>dane_wejsciowe!I46/77087.69</f>
        <v>0.09469735051</v>
      </c>
      <c r="J16" s="21">
        <f>dane_wejsciowe!J46/712.17</f>
        <v>0.1310080458</v>
      </c>
      <c r="K16" s="21">
        <f>dane_wejsciowe!K46/860.71</f>
        <v>0.109909261</v>
      </c>
      <c r="L16" s="21">
        <f>dane_wejsciowe!L46/85107.8</f>
        <v>0.1875165378</v>
      </c>
      <c r="M16" s="21">
        <f>dane_wejsciowe!M46/71531.33</f>
        <v>0.1190827851</v>
      </c>
      <c r="P16" s="18">
        <f t="shared" si="1"/>
        <v>0.1571607556</v>
      </c>
      <c r="R16" s="18">
        <f t="shared" si="2"/>
        <v>0.5828143331</v>
      </c>
      <c r="U16" s="22">
        <f t="shared" si="3"/>
        <v>0.7876134508</v>
      </c>
      <c r="V16" s="23" t="s">
        <v>173</v>
      </c>
      <c r="W16" s="23">
        <f t="shared" si="4"/>
        <v>15</v>
      </c>
      <c r="X16" s="4">
        <v>60.0</v>
      </c>
      <c r="Y16" s="23" t="s">
        <v>174</v>
      </c>
      <c r="Z16" s="4">
        <v>45.0</v>
      </c>
    </row>
    <row r="17">
      <c r="A17" s="5">
        <v>11.0</v>
      </c>
      <c r="B17" s="5" t="s">
        <v>13</v>
      </c>
      <c r="C17" s="5" t="s">
        <v>30</v>
      </c>
      <c r="D17" s="10" t="s">
        <v>23</v>
      </c>
      <c r="E17" s="10" t="s">
        <v>16</v>
      </c>
      <c r="F17" s="21">
        <f>dane_wejsciowe!F12/166.984969383475</f>
        <v>0</v>
      </c>
      <c r="G17" s="21">
        <f>dane_wejsciowe!G12/69.9189530814071</f>
        <v>0</v>
      </c>
      <c r="H17" s="21">
        <f>dane_wejsciowe!H12/40775.5</f>
        <v>0.140928744</v>
      </c>
      <c r="I17" s="21">
        <f>dane_wejsciowe!I12/77087.69</f>
        <v>0.134825941</v>
      </c>
      <c r="J17" s="21">
        <f>dane_wejsciowe!J12/712.17</f>
        <v>0.04212477358</v>
      </c>
      <c r="K17" s="21">
        <f>dane_wejsciowe!K12/860.71</f>
        <v>0.1161831511</v>
      </c>
      <c r="L17" s="21">
        <f>dane_wejsciowe!L12/85107.8</f>
        <v>0.1060811112</v>
      </c>
      <c r="M17" s="21">
        <f>dane_wejsciowe!M12/71531.33</f>
        <v>0.1069516351</v>
      </c>
      <c r="P17" s="18">
        <f t="shared" si="1"/>
        <v>0.1641351246</v>
      </c>
      <c r="R17" s="18">
        <f t="shared" si="2"/>
        <v>0.6065995649</v>
      </c>
      <c r="U17" s="22">
        <f t="shared" si="3"/>
        <v>0.787040694</v>
      </c>
      <c r="V17" s="23" t="s">
        <v>175</v>
      </c>
      <c r="W17" s="23">
        <f t="shared" si="4"/>
        <v>16</v>
      </c>
      <c r="X17" s="4">
        <v>10.0</v>
      </c>
      <c r="Y17" s="23" t="s">
        <v>168</v>
      </c>
      <c r="Z17" s="4">
        <v>11.0</v>
      </c>
    </row>
    <row r="18">
      <c r="A18" s="5">
        <v>18.0</v>
      </c>
      <c r="B18" s="5" t="s">
        <v>13</v>
      </c>
      <c r="C18" s="5" t="s">
        <v>44</v>
      </c>
      <c r="D18" s="10" t="s">
        <v>45</v>
      </c>
      <c r="E18" s="10" t="s">
        <v>19</v>
      </c>
      <c r="F18" s="21">
        <f>dane_wejsciowe!F19/166.984969383475</f>
        <v>0</v>
      </c>
      <c r="G18" s="21">
        <f>dane_wejsciowe!G19/69.9189530814071</f>
        <v>0.05148818512</v>
      </c>
      <c r="H18" s="21">
        <f>dane_wejsciowe!H19/40775.5</f>
        <v>0.1311101029</v>
      </c>
      <c r="I18" s="21">
        <f>dane_wejsciowe!I19/77087.69</f>
        <v>0.125432488</v>
      </c>
      <c r="J18" s="21">
        <f>dane_wejsciowe!J19/712.17</f>
        <v>0.0953424042</v>
      </c>
      <c r="K18" s="21">
        <f>dane_wejsciowe!K19/860.71</f>
        <v>0.09166850623</v>
      </c>
      <c r="L18" s="21">
        <f>dane_wejsciowe!L19/85107.8</f>
        <v>0.1283288958</v>
      </c>
      <c r="M18" s="21">
        <f>dane_wejsciowe!M19/71531.33</f>
        <v>0.0897740892</v>
      </c>
      <c r="P18" s="18">
        <f t="shared" si="1"/>
        <v>0.1559470824</v>
      </c>
      <c r="R18" s="18">
        <f t="shared" si="2"/>
        <v>0.573598743</v>
      </c>
      <c r="U18" s="22">
        <f t="shared" si="3"/>
        <v>0.786240868</v>
      </c>
      <c r="V18" s="23" t="s">
        <v>176</v>
      </c>
      <c r="W18" s="23">
        <f t="shared" si="4"/>
        <v>17</v>
      </c>
      <c r="X18" s="4">
        <v>21.0</v>
      </c>
      <c r="Y18" s="23" t="s">
        <v>177</v>
      </c>
      <c r="Z18" s="4">
        <v>18.0</v>
      </c>
    </row>
    <row r="19" ht="15.75" customHeight="1">
      <c r="A19" s="5">
        <v>21.0</v>
      </c>
      <c r="B19" s="5" t="s">
        <v>13</v>
      </c>
      <c r="C19" s="5" t="s">
        <v>48</v>
      </c>
      <c r="D19" s="10" t="s">
        <v>49</v>
      </c>
      <c r="E19" s="10" t="s">
        <v>19</v>
      </c>
      <c r="F19" s="21">
        <f>dane_wejsciowe!F22/166.984969383475</f>
        <v>0.02095997031</v>
      </c>
      <c r="G19" s="21">
        <f>dane_wejsciowe!G22/69.9189530814071</f>
        <v>0.02574409256</v>
      </c>
      <c r="H19" s="21">
        <f>dane_wejsciowe!H22/40775.5</f>
        <v>0.09898198673</v>
      </c>
      <c r="I19" s="21">
        <f>dane_wejsciowe!I22/77087.69</f>
        <v>0.1188414129</v>
      </c>
      <c r="J19" s="21">
        <f>dane_wejsciowe!J22/712.17</f>
        <v>0.1203364365</v>
      </c>
      <c r="K19" s="21">
        <f>dane_wejsciowe!K22/860.71</f>
        <v>0.1041001034</v>
      </c>
      <c r="L19" s="21">
        <f>dane_wejsciowe!L22/85107.8</f>
        <v>0.1090126874</v>
      </c>
      <c r="M19" s="21">
        <f>dane_wejsciowe!M22/71531.33</f>
        <v>0.1212305154</v>
      </c>
      <c r="P19" s="18">
        <f t="shared" si="1"/>
        <v>0.1601834135</v>
      </c>
      <c r="R19" s="18">
        <f t="shared" si="2"/>
        <v>0.5766003661</v>
      </c>
      <c r="U19" s="22">
        <f t="shared" si="3"/>
        <v>0.7825910152</v>
      </c>
      <c r="V19" s="23" t="s">
        <v>177</v>
      </c>
      <c r="W19" s="23">
        <f t="shared" si="4"/>
        <v>18</v>
      </c>
      <c r="X19" s="4">
        <v>34.0</v>
      </c>
      <c r="Y19" s="23" t="s">
        <v>178</v>
      </c>
      <c r="Z19" s="4">
        <v>21.0</v>
      </c>
    </row>
    <row r="20" ht="15.75" customHeight="1">
      <c r="A20" s="5">
        <v>58.0</v>
      </c>
      <c r="B20" s="5" t="s">
        <v>71</v>
      </c>
      <c r="C20" s="11" t="s">
        <v>54</v>
      </c>
      <c r="D20" s="10" t="s">
        <v>91</v>
      </c>
      <c r="E20" s="10" t="s">
        <v>19</v>
      </c>
      <c r="F20" s="21">
        <f>dane_wejsciowe!F59/166.984969383475</f>
        <v>0</v>
      </c>
      <c r="G20" s="21">
        <f>dane_wejsciowe!G59/69.9189530814071</f>
        <v>0</v>
      </c>
      <c r="H20" s="21">
        <f>dane_wejsciowe!H59/40775.5</f>
        <v>0.08877806526</v>
      </c>
      <c r="I20" s="21">
        <f>dane_wejsciowe!I59/77087.69</f>
        <v>0.08493360434</v>
      </c>
      <c r="J20" s="21">
        <f>dane_wejsciowe!J59/712.17</f>
        <v>0.1404159119</v>
      </c>
      <c r="K20" s="21">
        <f>dane_wejsciowe!K59/860.71</f>
        <v>0.1118843745</v>
      </c>
      <c r="L20" s="21">
        <f>dane_wejsciowe!L59/85107.8</f>
        <v>0.1007255504</v>
      </c>
      <c r="M20" s="21">
        <f>dane_wejsciowe!M59/71531.33</f>
        <v>0.1437152084</v>
      </c>
      <c r="P20" s="18">
        <f t="shared" si="1"/>
        <v>0.177054265</v>
      </c>
      <c r="R20" s="18">
        <f t="shared" si="2"/>
        <v>0.6081509737</v>
      </c>
      <c r="U20" s="22">
        <f t="shared" si="3"/>
        <v>0.7745121195</v>
      </c>
      <c r="V20" s="23" t="s">
        <v>165</v>
      </c>
      <c r="W20" s="23">
        <f t="shared" si="4"/>
        <v>19</v>
      </c>
      <c r="X20" s="4">
        <v>90.0</v>
      </c>
      <c r="Y20" s="23" t="s">
        <v>179</v>
      </c>
      <c r="Z20" s="4">
        <v>58.0</v>
      </c>
    </row>
    <row r="21" ht="15.75" customHeight="1">
      <c r="A21" s="5">
        <v>54.0</v>
      </c>
      <c r="B21" s="5" t="s">
        <v>41</v>
      </c>
      <c r="C21" s="11" t="s">
        <v>87</v>
      </c>
      <c r="D21" s="10" t="s">
        <v>88</v>
      </c>
      <c r="E21" s="10" t="s">
        <v>19</v>
      </c>
      <c r="F21" s="21">
        <f>dane_wejsciowe!F55/166.984969383475</f>
        <v>0.01377369477</v>
      </c>
      <c r="G21" s="21">
        <f>dane_wejsciowe!G55/69.9189530814071</f>
        <v>0.03289522939</v>
      </c>
      <c r="H21" s="21">
        <f>dane_wejsciowe!H55/40775.5</f>
        <v>0.09664725141</v>
      </c>
      <c r="I21" s="21">
        <f>dane_wejsciowe!I55/77087.69</f>
        <v>0.08768274156</v>
      </c>
      <c r="J21" s="21">
        <f>dane_wejsciowe!J55/712.17</f>
        <v>0.1305867981</v>
      </c>
      <c r="K21" s="21">
        <f>dane_wejsciowe!K55/860.71</f>
        <v>0.07842362701</v>
      </c>
      <c r="L21" s="21">
        <f>dane_wejsciowe!L55/85107.8</f>
        <v>0.1413754086</v>
      </c>
      <c r="M21" s="21">
        <f>dane_wejsciowe!M55/71531.33</f>
        <v>0.1200392891</v>
      </c>
      <c r="P21" s="18">
        <f t="shared" si="1"/>
        <v>0.1684105995</v>
      </c>
      <c r="R21" s="18">
        <f t="shared" si="2"/>
        <v>0.5757971186</v>
      </c>
      <c r="U21" s="22">
        <f t="shared" si="3"/>
        <v>0.773704847</v>
      </c>
      <c r="V21" s="23" t="s">
        <v>180</v>
      </c>
      <c r="W21" s="23">
        <f t="shared" si="4"/>
        <v>20</v>
      </c>
      <c r="X21" s="4">
        <v>64.0</v>
      </c>
      <c r="Y21" s="23" t="s">
        <v>181</v>
      </c>
      <c r="Z21" s="4">
        <v>54.0</v>
      </c>
    </row>
    <row r="22" ht="15.75" customHeight="1">
      <c r="A22" s="5">
        <v>34.0</v>
      </c>
      <c r="B22" s="5" t="s">
        <v>13</v>
      </c>
      <c r="C22" s="5" t="s">
        <v>64</v>
      </c>
      <c r="D22" s="10" t="s">
        <v>65</v>
      </c>
      <c r="E22" s="10" t="s">
        <v>19</v>
      </c>
      <c r="F22" s="21">
        <f>dane_wejsciowe!F35/166.984969383475</f>
        <v>0.05150164133</v>
      </c>
      <c r="G22" s="21">
        <f>dane_wejsciowe!G35/69.9189530814071</f>
        <v>0</v>
      </c>
      <c r="H22" s="21">
        <f>dane_wejsciowe!H35/40775.5</f>
        <v>0.09787740187</v>
      </c>
      <c r="I22" s="21">
        <f>dane_wejsciowe!I35/77087.69</f>
        <v>0.1020986619</v>
      </c>
      <c r="J22" s="21">
        <f>dane_wejsciowe!J35/712.17</f>
        <v>0.1016611202</v>
      </c>
      <c r="K22" s="21">
        <f>dane_wejsciowe!K35/860.71</f>
        <v>0.1079341474</v>
      </c>
      <c r="L22" s="21">
        <f>dane_wejsciowe!L35/85107.8</f>
        <v>0.1427368584</v>
      </c>
      <c r="M22" s="21">
        <f>dane_wejsciowe!M35/71531.33</f>
        <v>0.1051353302</v>
      </c>
      <c r="P22" s="18">
        <f t="shared" si="1"/>
        <v>0.1692639494</v>
      </c>
      <c r="R22" s="18">
        <f t="shared" si="2"/>
        <v>0.5727111355</v>
      </c>
      <c r="U22" s="22">
        <f t="shared" si="3"/>
        <v>0.7718738097</v>
      </c>
      <c r="V22" s="23" t="s">
        <v>178</v>
      </c>
      <c r="W22" s="23">
        <f t="shared" si="4"/>
        <v>21</v>
      </c>
      <c r="X22" s="4">
        <v>40.0</v>
      </c>
      <c r="Y22" s="23" t="s">
        <v>182</v>
      </c>
      <c r="Z22" s="4">
        <v>34.0</v>
      </c>
    </row>
    <row r="23" ht="15.75" customHeight="1">
      <c r="A23" s="5">
        <v>26.0</v>
      </c>
      <c r="B23" s="5" t="s">
        <v>41</v>
      </c>
      <c r="C23" s="5" t="s">
        <v>54</v>
      </c>
      <c r="D23" s="10" t="s">
        <v>56</v>
      </c>
      <c r="E23" s="10" t="s">
        <v>19</v>
      </c>
      <c r="F23" s="21">
        <f>dane_wejsciowe!F27/166.984969383475</f>
        <v>0.01557026366</v>
      </c>
      <c r="G23" s="21">
        <f>dane_wejsciowe!G27/69.9189530814071</f>
        <v>0</v>
      </c>
      <c r="H23" s="21">
        <f>dane_wejsciowe!H27/40775.5</f>
        <v>0.08825839046</v>
      </c>
      <c r="I23" s="21">
        <f>dane_wejsciowe!I27/77087.69</f>
        <v>0.1091437556</v>
      </c>
      <c r="J23" s="21">
        <f>dane_wejsciowe!J27/712.17</f>
        <v>0.1367650982</v>
      </c>
      <c r="K23" s="21">
        <f>dane_wejsciowe!K27/860.71</f>
        <v>0.109909261</v>
      </c>
      <c r="L23" s="21">
        <f>dane_wejsciowe!L27/85107.8</f>
        <v>0.1141266723</v>
      </c>
      <c r="M23" s="21">
        <f>dane_wejsciowe!M27/71531.33</f>
        <v>0.08583917005</v>
      </c>
      <c r="P23" s="18">
        <f t="shared" si="1"/>
        <v>0.1792424119</v>
      </c>
      <c r="R23" s="18">
        <f t="shared" si="2"/>
        <v>0.5921553251</v>
      </c>
      <c r="U23" s="22">
        <f t="shared" si="3"/>
        <v>0.7676394377</v>
      </c>
      <c r="V23" s="23" t="s">
        <v>162</v>
      </c>
      <c r="W23" s="23">
        <f t="shared" si="4"/>
        <v>22</v>
      </c>
      <c r="X23" s="4">
        <v>4.0</v>
      </c>
      <c r="Y23" s="23" t="s">
        <v>183</v>
      </c>
      <c r="Z23" s="4">
        <v>26.0</v>
      </c>
    </row>
    <row r="24" ht="15.75" customHeight="1">
      <c r="A24" s="5">
        <v>41.0</v>
      </c>
      <c r="B24" s="5" t="s">
        <v>71</v>
      </c>
      <c r="C24" s="5" t="s">
        <v>54</v>
      </c>
      <c r="D24" s="10" t="s">
        <v>72</v>
      </c>
      <c r="E24" s="10" t="s">
        <v>19</v>
      </c>
      <c r="F24" s="21">
        <f>dane_wejsciowe!F42/166.984969383475</f>
        <v>0.01377369477</v>
      </c>
      <c r="G24" s="21">
        <f>dane_wejsciowe!G42/69.9189530814071</f>
        <v>0.03289522939</v>
      </c>
      <c r="H24" s="21">
        <f>dane_wejsciowe!H42/40775.5</f>
        <v>0.1009177079</v>
      </c>
      <c r="I24" s="21">
        <f>dane_wejsciowe!I42/77087.69</f>
        <v>0.09905122335</v>
      </c>
      <c r="J24" s="21">
        <f>dane_wejsciowe!J42/712.17</f>
        <v>0.1192131092</v>
      </c>
      <c r="K24" s="21">
        <f>dane_wejsciowe!K42/860.71</f>
        <v>0.1082826968</v>
      </c>
      <c r="L24" s="21">
        <f>dane_wejsciowe!L42/85107.8</f>
        <v>0.09970296495</v>
      </c>
      <c r="M24" s="21">
        <f>dane_wejsciowe!M42/71531.33</f>
        <v>0.108133457</v>
      </c>
      <c r="P24" s="18">
        <f t="shared" si="1"/>
        <v>0.177164762</v>
      </c>
      <c r="R24" s="18">
        <f t="shared" si="2"/>
        <v>0.5697226436</v>
      </c>
      <c r="U24" s="22">
        <f t="shared" si="3"/>
        <v>0.7627958905</v>
      </c>
      <c r="V24" s="23" t="s">
        <v>172</v>
      </c>
      <c r="W24" s="23">
        <f t="shared" si="4"/>
        <v>23</v>
      </c>
      <c r="X24" s="4">
        <v>39.0</v>
      </c>
      <c r="Y24" s="23" t="s">
        <v>184</v>
      </c>
      <c r="Z24" s="4">
        <v>41.0</v>
      </c>
    </row>
    <row r="25" ht="15.75" customHeight="1">
      <c r="A25" s="5">
        <v>31.0</v>
      </c>
      <c r="B25" s="5" t="s">
        <v>13</v>
      </c>
      <c r="C25" s="5" t="s">
        <v>61</v>
      </c>
      <c r="D25" s="10" t="s">
        <v>27</v>
      </c>
      <c r="E25" s="10" t="s">
        <v>19</v>
      </c>
      <c r="F25" s="21">
        <f>dane_wejsciowe!F32/166.984969383475</f>
        <v>0</v>
      </c>
      <c r="G25" s="21">
        <f>dane_wejsciowe!G32/69.9189530814071</f>
        <v>0.03861613884</v>
      </c>
      <c r="H25" s="21">
        <f>dane_wejsciowe!H32/40775.5</f>
        <v>0.1016191095</v>
      </c>
      <c r="I25" s="21">
        <f>dane_wejsciowe!I32/77087.69</f>
        <v>0.1053240796</v>
      </c>
      <c r="J25" s="21">
        <f>dane_wejsciowe!J32/712.17</f>
        <v>0.1067160931</v>
      </c>
      <c r="K25" s="21">
        <f>dane_wejsciowe!K32/860.71</f>
        <v>0.1140918544</v>
      </c>
      <c r="L25" s="21">
        <f>dane_wejsciowe!L32/85107.8</f>
        <v>0.08508632581</v>
      </c>
      <c r="M25" s="21">
        <f>dane_wejsciowe!M32/71531.33</f>
        <v>0.1203838933</v>
      </c>
      <c r="P25" s="18">
        <f t="shared" si="1"/>
        <v>0.180073666</v>
      </c>
      <c r="R25" s="18">
        <f t="shared" si="2"/>
        <v>0.5758662539</v>
      </c>
      <c r="U25" s="22">
        <f t="shared" si="3"/>
        <v>0.7617883891</v>
      </c>
      <c r="V25" s="23" t="s">
        <v>170</v>
      </c>
      <c r="W25" s="23">
        <f t="shared" si="4"/>
        <v>24</v>
      </c>
      <c r="X25" s="4">
        <v>95.0</v>
      </c>
      <c r="Y25" s="23" t="s">
        <v>185</v>
      </c>
      <c r="Z25" s="4">
        <v>31.0</v>
      </c>
    </row>
    <row r="26" ht="15.75" customHeight="1">
      <c r="A26" s="5">
        <v>46.0</v>
      </c>
      <c r="B26" s="5" t="s">
        <v>13</v>
      </c>
      <c r="C26" s="5" t="s">
        <v>58</v>
      </c>
      <c r="D26" s="10" t="s">
        <v>78</v>
      </c>
      <c r="E26" s="10" t="s">
        <v>19</v>
      </c>
      <c r="F26" s="21">
        <f>dane_wejsciowe!F47/166.984969383475</f>
        <v>0</v>
      </c>
      <c r="G26" s="21">
        <f>dane_wejsciowe!G47/69.9189530814071</f>
        <v>0</v>
      </c>
      <c r="H26" s="21">
        <f>dane_wejsciowe!H47/40775.5</f>
        <v>0.07661242658</v>
      </c>
      <c r="I26" s="21">
        <f>dane_wejsciowe!I47/77087.69</f>
        <v>0.09421854514</v>
      </c>
      <c r="J26" s="21">
        <f>dane_wejsciowe!J47/712.17</f>
        <v>0.1242680821</v>
      </c>
      <c r="K26" s="21">
        <f>dane_wejsciowe!K47/860.71</f>
        <v>0.1139756712</v>
      </c>
      <c r="L26" s="21">
        <f>dane_wejsciowe!L47/85107.8</f>
        <v>0.09407245869</v>
      </c>
      <c r="M26" s="21">
        <f>dane_wejsciowe!M47/71531.33</f>
        <v>0.1114552183</v>
      </c>
      <c r="P26" s="18">
        <f t="shared" si="1"/>
        <v>0.1921483019</v>
      </c>
      <c r="R26" s="18">
        <f t="shared" si="2"/>
        <v>0.5977880997</v>
      </c>
      <c r="U26" s="22">
        <f t="shared" si="3"/>
        <v>0.7567547191</v>
      </c>
      <c r="V26" s="23" t="s">
        <v>163</v>
      </c>
      <c r="W26" s="23">
        <f t="shared" si="4"/>
        <v>25</v>
      </c>
      <c r="X26" s="4">
        <v>38.0</v>
      </c>
      <c r="Y26" s="23" t="s">
        <v>186</v>
      </c>
      <c r="Z26" s="4">
        <v>46.0</v>
      </c>
    </row>
    <row r="27" ht="15.75" customHeight="1">
      <c r="A27" s="5">
        <v>4.0</v>
      </c>
      <c r="B27" s="5" t="s">
        <v>13</v>
      </c>
      <c r="C27" s="5" t="s">
        <v>21</v>
      </c>
      <c r="D27" s="12"/>
      <c r="E27" s="10" t="s">
        <v>16</v>
      </c>
      <c r="F27" s="21">
        <f>dane_wejsciowe!F5/166.984969383475</f>
        <v>0.02095997031</v>
      </c>
      <c r="G27" s="21">
        <f>dane_wejsciowe!G5/69.9189530814071</f>
        <v>0.01716272837</v>
      </c>
      <c r="H27" s="21">
        <f>dane_wejsciowe!H5/40775.5</f>
        <v>0.1202633935</v>
      </c>
      <c r="I27" s="21">
        <f>dane_wejsciowe!I5/77087.69</f>
        <v>0.1658031263</v>
      </c>
      <c r="J27" s="21">
        <f>dane_wejsciowe!J5/712.17</f>
        <v>0.03594647345</v>
      </c>
      <c r="K27" s="21">
        <f>dane_wejsciowe!K5/860.71</f>
        <v>0.05286333376</v>
      </c>
      <c r="L27" s="21">
        <f>dane_wejsciowe!L5/85107.8</f>
        <v>0.1100738123</v>
      </c>
      <c r="M27" s="21">
        <f>dane_wejsciowe!M5/71531.33</f>
        <v>0.0994944453</v>
      </c>
      <c r="P27" s="18">
        <f t="shared" si="1"/>
        <v>0.185340471</v>
      </c>
      <c r="R27" s="18">
        <f t="shared" si="2"/>
        <v>0.5765245023</v>
      </c>
      <c r="U27" s="22">
        <f t="shared" si="3"/>
        <v>0.7567279275</v>
      </c>
      <c r="V27" s="23" t="s">
        <v>183</v>
      </c>
      <c r="W27" s="23">
        <f t="shared" si="4"/>
        <v>26</v>
      </c>
      <c r="X27" s="4">
        <v>13.0</v>
      </c>
      <c r="Y27" s="23" t="s">
        <v>156</v>
      </c>
      <c r="Z27" s="4">
        <v>4.0</v>
      </c>
    </row>
    <row r="28" ht="15.75" customHeight="1">
      <c r="A28" s="5">
        <v>65.0</v>
      </c>
      <c r="B28" s="5" t="s">
        <v>13</v>
      </c>
      <c r="C28" s="5" t="s">
        <v>31</v>
      </c>
      <c r="D28" s="10" t="s">
        <v>99</v>
      </c>
      <c r="E28" s="10" t="s">
        <v>19</v>
      </c>
      <c r="F28" s="21">
        <f>dane_wejsciowe!F66/166.984969383475</f>
        <v>0.02335539548</v>
      </c>
      <c r="G28" s="21">
        <f>dane_wejsciowe!G66/69.9189530814071</f>
        <v>0.02288363783</v>
      </c>
      <c r="H28" s="21">
        <f>dane_wejsciowe!H66/40775.5</f>
        <v>0.0920417898</v>
      </c>
      <c r="I28" s="21">
        <f>dane_wejsciowe!I66/77087.69</f>
        <v>0.0785100708</v>
      </c>
      <c r="J28" s="21">
        <f>dane_wejsciowe!J66/712.17</f>
        <v>0.11163065</v>
      </c>
      <c r="K28" s="21">
        <f>dane_wejsciowe!K66/860.71</f>
        <v>0.1115358251</v>
      </c>
      <c r="L28" s="21">
        <f>dane_wejsciowe!L66/85107.8</f>
        <v>0.1176023819</v>
      </c>
      <c r="M28" s="21">
        <f>dane_wejsciowe!M66/71531.33</f>
        <v>0.1143981246</v>
      </c>
      <c r="P28" s="18">
        <f t="shared" si="1"/>
        <v>0.1836233841</v>
      </c>
      <c r="R28" s="18">
        <f t="shared" si="2"/>
        <v>0.5693856887</v>
      </c>
      <c r="U28" s="22">
        <f t="shared" si="3"/>
        <v>0.7561471824</v>
      </c>
      <c r="V28" s="23" t="s">
        <v>159</v>
      </c>
      <c r="W28" s="23">
        <f t="shared" si="4"/>
        <v>27</v>
      </c>
      <c r="X28" s="4">
        <v>103.0</v>
      </c>
      <c r="Y28" s="23" t="s">
        <v>187</v>
      </c>
      <c r="Z28" s="4">
        <v>65.0</v>
      </c>
    </row>
    <row r="29" ht="15.75" customHeight="1">
      <c r="A29" s="5">
        <v>52.0</v>
      </c>
      <c r="B29" s="5" t="s">
        <v>13</v>
      </c>
      <c r="C29" s="5" t="s">
        <v>30</v>
      </c>
      <c r="D29" s="10" t="s">
        <v>23</v>
      </c>
      <c r="E29" s="10" t="s">
        <v>19</v>
      </c>
      <c r="F29" s="21">
        <f>dane_wejsciowe!F53/166.984969383475</f>
        <v>0.006587419239</v>
      </c>
      <c r="G29" s="21">
        <f>dane_wejsciowe!G53/69.9189530814071</f>
        <v>0.03146500202</v>
      </c>
      <c r="H29" s="21">
        <f>dane_wejsciowe!H53/40775.5</f>
        <v>0.07928535518</v>
      </c>
      <c r="I29" s="21">
        <f>dane_wejsciowe!I53/77087.69</f>
        <v>0.09247066555</v>
      </c>
      <c r="J29" s="21">
        <f>dane_wejsciowe!J53/712.17</f>
        <v>0.1187918615</v>
      </c>
      <c r="K29" s="21">
        <f>dane_wejsciowe!K53/860.71</f>
        <v>0.1116520082</v>
      </c>
      <c r="L29" s="21">
        <f>dane_wejsciowe!L53/85107.8</f>
        <v>0.1234108977</v>
      </c>
      <c r="M29" s="21">
        <f>dane_wejsciowe!M53/71531.33</f>
        <v>0.1011890874</v>
      </c>
      <c r="P29" s="18">
        <f t="shared" si="1"/>
        <v>0.185888099</v>
      </c>
      <c r="R29" s="18">
        <f t="shared" si="2"/>
        <v>0.5758866485</v>
      </c>
      <c r="U29" s="22">
        <f t="shared" si="3"/>
        <v>0.7559802296</v>
      </c>
      <c r="V29" s="23" t="s">
        <v>171</v>
      </c>
      <c r="W29" s="23">
        <f t="shared" si="4"/>
        <v>28</v>
      </c>
      <c r="X29" s="4">
        <v>12.0</v>
      </c>
      <c r="Y29" s="23" t="s">
        <v>188</v>
      </c>
      <c r="Z29" s="4">
        <v>52.0</v>
      </c>
    </row>
    <row r="30" ht="15.75" customHeight="1">
      <c r="A30" s="5">
        <v>62.0</v>
      </c>
      <c r="B30" s="5" t="s">
        <v>13</v>
      </c>
      <c r="C30" s="5" t="s">
        <v>34</v>
      </c>
      <c r="D30" s="10" t="s">
        <v>94</v>
      </c>
      <c r="E30" s="10" t="s">
        <v>19</v>
      </c>
      <c r="F30" s="21">
        <f>dane_wejsciowe!F63/166.984969383475</f>
        <v>0.05569363539</v>
      </c>
      <c r="G30" s="21">
        <f>dane_wejsciowe!G63/69.9189530814071</f>
        <v>0.03432545675</v>
      </c>
      <c r="H30" s="21">
        <f>dane_wejsciowe!H63/40775.5</f>
        <v>0.08392882981</v>
      </c>
      <c r="I30" s="21">
        <f>dane_wejsciowe!I63/77087.69</f>
        <v>0.08029436103</v>
      </c>
      <c r="J30" s="21">
        <f>dane_wejsciowe!J63/712.17</f>
        <v>0.1110689863</v>
      </c>
      <c r="K30" s="21">
        <f>dane_wejsciowe!K63/860.71</f>
        <v>0.1093283452</v>
      </c>
      <c r="L30" s="21">
        <f>dane_wejsciowe!L63/85107.8</f>
        <v>0.1506109898</v>
      </c>
      <c r="M30" s="21">
        <f>dane_wejsciowe!M63/71531.33</f>
        <v>0.139485733</v>
      </c>
      <c r="P30" s="18">
        <f t="shared" si="1"/>
        <v>0.1807901384</v>
      </c>
      <c r="R30" s="18">
        <f t="shared" si="2"/>
        <v>0.5542127008</v>
      </c>
      <c r="U30" s="22">
        <f t="shared" si="3"/>
        <v>0.7540279727</v>
      </c>
      <c r="V30" s="23" t="s">
        <v>189</v>
      </c>
      <c r="W30" s="23">
        <f t="shared" si="4"/>
        <v>29</v>
      </c>
      <c r="X30" s="4">
        <v>85.0</v>
      </c>
      <c r="Y30" s="23" t="s">
        <v>190</v>
      </c>
      <c r="Z30" s="4">
        <v>62.0</v>
      </c>
    </row>
    <row r="31" ht="15.75" customHeight="1">
      <c r="A31" s="5">
        <v>9.0</v>
      </c>
      <c r="B31" s="5" t="s">
        <v>13</v>
      </c>
      <c r="C31" s="5" t="s">
        <v>21</v>
      </c>
      <c r="D31" s="12"/>
      <c r="E31" s="10" t="s">
        <v>16</v>
      </c>
      <c r="F31" s="21">
        <f>dane_wejsciowe!F10/166.984969383475</f>
        <v>0.03173938361</v>
      </c>
      <c r="G31" s="21">
        <f>dane_wejsciowe!G10/69.9189530814071</f>
        <v>0</v>
      </c>
      <c r="H31" s="21">
        <f>dane_wejsciowe!H10/40775.5</f>
        <v>0.1464563279</v>
      </c>
      <c r="I31" s="21">
        <f>dane_wejsciowe!I10/77087.69</f>
        <v>0.1401141574</v>
      </c>
      <c r="J31" s="21">
        <f>dane_wejsciowe!J10/712.17</f>
        <v>0.04437142817</v>
      </c>
      <c r="K31" s="21">
        <f>dane_wejsciowe!K10/860.71</f>
        <v>0.0774941618</v>
      </c>
      <c r="L31" s="21">
        <f>dane_wejsciowe!L10/85107.8</f>
        <v>0.08352148687</v>
      </c>
      <c r="M31" s="21">
        <f>dane_wejsciowe!M10/71531.33</f>
        <v>0.08420688174</v>
      </c>
      <c r="P31" s="18">
        <f t="shared" si="1"/>
        <v>0.188531116</v>
      </c>
      <c r="R31" s="18">
        <f t="shared" si="2"/>
        <v>0.5750756332</v>
      </c>
      <c r="U31" s="22">
        <f t="shared" si="3"/>
        <v>0.7531044399</v>
      </c>
      <c r="V31" s="23" t="s">
        <v>167</v>
      </c>
      <c r="W31" s="23">
        <f t="shared" si="4"/>
        <v>30</v>
      </c>
      <c r="X31" s="4">
        <v>19.0</v>
      </c>
      <c r="Y31" s="23" t="s">
        <v>164</v>
      </c>
      <c r="Z31" s="4">
        <v>9.0</v>
      </c>
    </row>
    <row r="32" ht="15.75" customHeight="1">
      <c r="A32" s="5">
        <v>95.0</v>
      </c>
      <c r="B32" s="5" t="s">
        <v>13</v>
      </c>
      <c r="C32" s="5" t="s">
        <v>87</v>
      </c>
      <c r="D32" s="10" t="s">
        <v>123</v>
      </c>
      <c r="E32" s="10" t="s">
        <v>19</v>
      </c>
      <c r="F32" s="21">
        <f>dane_wejsciowe!F96/166.984969383475</f>
        <v>0</v>
      </c>
      <c r="G32" s="21">
        <f>dane_wejsciowe!G96/69.9189530814071</f>
        <v>0.01430227365</v>
      </c>
      <c r="H32" s="21">
        <f>dane_wejsciowe!H96/40775.5</f>
        <v>0.08911159888</v>
      </c>
      <c r="I32" s="21">
        <f>dane_wejsciowe!I96/77087.69</f>
        <v>0.05615358302</v>
      </c>
      <c r="J32" s="21">
        <f>dane_wejsciowe!J96/712.17</f>
        <v>0.1161239592</v>
      </c>
      <c r="K32" s="21">
        <f>dane_wejsciowe!K96/860.71</f>
        <v>0.1132785723</v>
      </c>
      <c r="L32" s="21">
        <f>dane_wejsciowe!L96/85107.8</f>
        <v>0.09278444514</v>
      </c>
      <c r="M32" s="21">
        <f>dane_wejsciowe!M96/71531.33</f>
        <v>0.1686666528</v>
      </c>
      <c r="P32" s="18">
        <f t="shared" si="1"/>
        <v>0.1978758186</v>
      </c>
      <c r="R32" s="18">
        <f t="shared" si="2"/>
        <v>0.5969731416</v>
      </c>
      <c r="U32" s="22">
        <f t="shared" si="3"/>
        <v>0.7510523024</v>
      </c>
      <c r="V32" s="23" t="s">
        <v>185</v>
      </c>
      <c r="W32" s="23">
        <f t="shared" si="4"/>
        <v>31</v>
      </c>
      <c r="X32" s="4">
        <v>107.0</v>
      </c>
      <c r="Y32" s="23" t="s">
        <v>191</v>
      </c>
      <c r="Z32" s="4">
        <v>95.0</v>
      </c>
    </row>
    <row r="33" ht="15.75" customHeight="1">
      <c r="A33" s="5">
        <v>43.0</v>
      </c>
      <c r="B33" s="5" t="s">
        <v>13</v>
      </c>
      <c r="C33" s="5" t="s">
        <v>22</v>
      </c>
      <c r="D33" s="10" t="s">
        <v>23</v>
      </c>
      <c r="E33" s="10" t="s">
        <v>19</v>
      </c>
      <c r="F33" s="21">
        <f>dane_wejsciowe!F44/166.984969383475</f>
        <v>0.01437255107</v>
      </c>
      <c r="G33" s="21">
        <f>dane_wejsciowe!G44/69.9189530814071</f>
        <v>0</v>
      </c>
      <c r="H33" s="21">
        <f>dane_wejsciowe!H44/40775.5</f>
        <v>0.1007173425</v>
      </c>
      <c r="I33" s="21">
        <f>dane_wejsciowe!I44/77087.69</f>
        <v>0.09635586105</v>
      </c>
      <c r="J33" s="21">
        <f>dane_wejsciowe!J44/712.17</f>
        <v>0.05349846245</v>
      </c>
      <c r="K33" s="21">
        <f>dane_wejsciowe!K44/860.71</f>
        <v>0.08713736334</v>
      </c>
      <c r="L33" s="21">
        <f>dane_wejsciowe!L44/85107.8</f>
        <v>0.1155815331</v>
      </c>
      <c r="M33" s="21">
        <f>dane_wejsciowe!M44/71531.33</f>
        <v>0.09156015972</v>
      </c>
      <c r="P33" s="18">
        <f t="shared" si="1"/>
        <v>0.196432129</v>
      </c>
      <c r="R33" s="18">
        <f t="shared" si="2"/>
        <v>0.5783308427</v>
      </c>
      <c r="U33" s="22">
        <f t="shared" si="3"/>
        <v>0.7464616454</v>
      </c>
      <c r="V33" s="23" t="s">
        <v>192</v>
      </c>
      <c r="W33" s="23">
        <f t="shared" si="4"/>
        <v>32</v>
      </c>
      <c r="X33" s="4">
        <v>1.0</v>
      </c>
      <c r="Y33" s="23" t="s">
        <v>193</v>
      </c>
      <c r="Z33" s="4">
        <v>43.0</v>
      </c>
    </row>
    <row r="34" ht="15.75" customHeight="1">
      <c r="A34" s="5">
        <v>36.0</v>
      </c>
      <c r="B34" s="5" t="s">
        <v>38</v>
      </c>
      <c r="C34" s="5" t="s">
        <v>39</v>
      </c>
      <c r="D34" s="10" t="s">
        <v>40</v>
      </c>
      <c r="E34" s="10" t="s">
        <v>19</v>
      </c>
      <c r="F34" s="21">
        <f>dane_wejsciowe!F37/166.984969383475</f>
        <v>0</v>
      </c>
      <c r="G34" s="21">
        <f>dane_wejsciowe!G37/69.9189530814071</f>
        <v>0.0486277304</v>
      </c>
      <c r="H34" s="21">
        <f>dane_wejsciowe!H37/40775.5</f>
        <v>0.1063437603</v>
      </c>
      <c r="I34" s="21">
        <f>dane_wejsciowe!I37/77087.69</f>
        <v>0.1017386315</v>
      </c>
      <c r="J34" s="21">
        <f>dane_wejsciowe!J37/712.17</f>
        <v>0.1260934889</v>
      </c>
      <c r="K34" s="21">
        <f>dane_wejsciowe!K37/860.71</f>
        <v>0.09643201543</v>
      </c>
      <c r="L34" s="21">
        <f>dane_wejsciowe!L37/85107.8</f>
        <v>0.07571902928</v>
      </c>
      <c r="M34" s="21">
        <f>dane_wejsciowe!M37/71531.33</f>
        <v>0.09946718452</v>
      </c>
      <c r="P34" s="18">
        <f t="shared" si="1"/>
        <v>0.192373417</v>
      </c>
      <c r="R34" s="18">
        <f t="shared" si="2"/>
        <v>0.5646922435</v>
      </c>
      <c r="U34" s="22">
        <f t="shared" si="3"/>
        <v>0.7458959942</v>
      </c>
      <c r="V34" s="23" t="s">
        <v>194</v>
      </c>
      <c r="W34" s="23">
        <f t="shared" si="4"/>
        <v>33</v>
      </c>
      <c r="X34" s="4">
        <v>70.0</v>
      </c>
      <c r="Y34" s="23" t="s">
        <v>195</v>
      </c>
      <c r="Z34" s="4">
        <v>36.0</v>
      </c>
    </row>
    <row r="35" ht="15.75" customHeight="1">
      <c r="A35" s="5">
        <v>67.0</v>
      </c>
      <c r="B35" s="5" t="s">
        <v>13</v>
      </c>
      <c r="C35" s="5" t="s">
        <v>50</v>
      </c>
      <c r="D35" s="10" t="s">
        <v>100</v>
      </c>
      <c r="E35" s="10" t="s">
        <v>19</v>
      </c>
      <c r="F35" s="21">
        <f>dane_wejsciowe!F68/166.984969383475</f>
        <v>0.03473366508</v>
      </c>
      <c r="G35" s="21">
        <f>dane_wejsciowe!G68/69.9189530814071</f>
        <v>0.02717431993</v>
      </c>
      <c r="H35" s="21">
        <f>dane_wejsciowe!H68/40775.5</f>
        <v>0.112790769</v>
      </c>
      <c r="I35" s="21">
        <f>dane_wejsciowe!I68/77087.69</f>
        <v>0.07677075289</v>
      </c>
      <c r="J35" s="21">
        <f>dane_wejsciowe!J68/712.17</f>
        <v>0.1161239592</v>
      </c>
      <c r="K35" s="21">
        <f>dane_wejsciowe!K68/860.71</f>
        <v>0.1135109386</v>
      </c>
      <c r="L35" s="21">
        <f>dane_wejsciowe!L68/85107.8</f>
        <v>0.08066569692</v>
      </c>
      <c r="M35" s="21">
        <f>dane_wejsciowe!M68/71531.33</f>
        <v>0.1073856728</v>
      </c>
      <c r="P35" s="18">
        <f t="shared" si="1"/>
        <v>0.1946190294</v>
      </c>
      <c r="R35" s="18">
        <f t="shared" si="2"/>
        <v>0.5550884148</v>
      </c>
      <c r="U35" s="22">
        <f t="shared" si="3"/>
        <v>0.7404067001</v>
      </c>
      <c r="V35" s="23" t="s">
        <v>182</v>
      </c>
      <c r="W35" s="23">
        <f t="shared" si="4"/>
        <v>34</v>
      </c>
      <c r="X35" s="4">
        <v>44.0</v>
      </c>
      <c r="Y35" s="23" t="s">
        <v>196</v>
      </c>
      <c r="Z35" s="4">
        <v>67.0</v>
      </c>
    </row>
    <row r="36" ht="15.75" customHeight="1">
      <c r="A36" s="5">
        <v>40.0</v>
      </c>
      <c r="B36" s="5" t="s">
        <v>13</v>
      </c>
      <c r="C36" s="5" t="s">
        <v>22</v>
      </c>
      <c r="D36" s="10" t="s">
        <v>70</v>
      </c>
      <c r="E36" s="10" t="s">
        <v>16</v>
      </c>
      <c r="F36" s="21">
        <f>dane_wejsciowe!F41/166.984969383475</f>
        <v>0.0107794133</v>
      </c>
      <c r="G36" s="21">
        <f>dane_wejsciowe!G41/69.9189530814071</f>
        <v>0.02574409256</v>
      </c>
      <c r="H36" s="21">
        <f>dane_wejsciowe!H41/40775.5</f>
        <v>0.1195762161</v>
      </c>
      <c r="I36" s="21">
        <f>dane_wejsciowe!I41/77087.69</f>
        <v>0.09934089347</v>
      </c>
      <c r="J36" s="21">
        <f>dane_wejsciowe!J41/712.17</f>
        <v>0.01783282082</v>
      </c>
      <c r="K36" s="21">
        <f>dane_wejsciowe!K41/860.71</f>
        <v>0.06634057929</v>
      </c>
      <c r="L36" s="21">
        <f>dane_wejsciowe!L41/85107.8</f>
        <v>0.1128739081</v>
      </c>
      <c r="M36" s="21">
        <f>dane_wejsciowe!M41/71531.33</f>
        <v>0.1288274662</v>
      </c>
      <c r="P36" s="18">
        <f t="shared" si="1"/>
        <v>0.1998927615</v>
      </c>
      <c r="R36" s="18">
        <f t="shared" si="2"/>
        <v>0.5700442423</v>
      </c>
      <c r="U36" s="22">
        <f t="shared" si="3"/>
        <v>0.7403777705</v>
      </c>
      <c r="V36" s="23" t="s">
        <v>182</v>
      </c>
      <c r="W36" s="23">
        <f t="shared" si="4"/>
        <v>34</v>
      </c>
      <c r="X36" s="4">
        <v>32.0</v>
      </c>
      <c r="Y36" s="23" t="s">
        <v>197</v>
      </c>
      <c r="Z36" s="4">
        <v>40.0</v>
      </c>
    </row>
    <row r="37" ht="15.75" customHeight="1">
      <c r="A37" s="5">
        <v>70.0</v>
      </c>
      <c r="B37" s="5" t="s">
        <v>13</v>
      </c>
      <c r="C37" s="5" t="s">
        <v>34</v>
      </c>
      <c r="D37" s="10" t="s">
        <v>102</v>
      </c>
      <c r="E37" s="10" t="s">
        <v>19</v>
      </c>
      <c r="F37" s="21">
        <f>dane_wejsciowe!F71/166.984969383475</f>
        <v>0</v>
      </c>
      <c r="G37" s="21">
        <f>dane_wejsciowe!G71/69.9189530814071</f>
        <v>0.01859295574</v>
      </c>
      <c r="H37" s="21">
        <f>dane_wejsciowe!H71/40775.5</f>
        <v>0.06912901129</v>
      </c>
      <c r="I37" s="21">
        <f>dane_wejsciowe!I71/77087.69</f>
        <v>0.07432626402</v>
      </c>
      <c r="J37" s="21">
        <f>dane_wejsciowe!J71/712.17</f>
        <v>0.117949366</v>
      </c>
      <c r="K37" s="21">
        <f>dane_wejsciowe!K71/860.71</f>
        <v>0.1051457518</v>
      </c>
      <c r="L37" s="21">
        <f>dane_wejsciowe!L71/85107.8</f>
        <v>0.1017826803</v>
      </c>
      <c r="M37" s="21">
        <f>dane_wejsciowe!M71/71531.33</f>
        <v>0.1114004171</v>
      </c>
      <c r="P37" s="18">
        <f t="shared" si="1"/>
        <v>0.2053037746</v>
      </c>
      <c r="R37" s="18">
        <f t="shared" si="2"/>
        <v>0.5811946348</v>
      </c>
      <c r="U37" s="22">
        <f t="shared" si="3"/>
        <v>0.7389647936</v>
      </c>
      <c r="V37" s="23" t="s">
        <v>195</v>
      </c>
      <c r="W37" s="23">
        <f t="shared" si="4"/>
        <v>36</v>
      </c>
      <c r="X37" s="4">
        <v>75.0</v>
      </c>
      <c r="Y37" s="23" t="s">
        <v>198</v>
      </c>
      <c r="Z37" s="4">
        <v>70.0</v>
      </c>
    </row>
    <row r="38" ht="15.75" customHeight="1">
      <c r="A38" s="5">
        <v>5.0</v>
      </c>
      <c r="B38" s="5" t="s">
        <v>13</v>
      </c>
      <c r="C38" s="5" t="s">
        <v>22</v>
      </c>
      <c r="D38" s="10" t="s">
        <v>23</v>
      </c>
      <c r="E38" s="10" t="s">
        <v>16</v>
      </c>
      <c r="F38" s="21">
        <f>dane_wejsciowe!F6/166.984969383475</f>
        <v>0.03533252137</v>
      </c>
      <c r="G38" s="21">
        <f>dane_wejsciowe!G6/69.9189530814071</f>
        <v>0</v>
      </c>
      <c r="H38" s="21">
        <f>dane_wejsciowe!H6/40775.5</f>
        <v>0.1552508246</v>
      </c>
      <c r="I38" s="21">
        <f>dane_wejsciowe!I6/77087.69</f>
        <v>0.1570263683</v>
      </c>
      <c r="J38" s="21">
        <f>dane_wejsciowe!J6/712.17</f>
        <v>0.02892567786</v>
      </c>
      <c r="K38" s="21">
        <f>dane_wejsciowe!K6/860.71</f>
        <v>0.06634057929</v>
      </c>
      <c r="L38" s="21">
        <f>dane_wejsciowe!L6/85107.8</f>
        <v>0.1248065395</v>
      </c>
      <c r="M38" s="21">
        <f>dane_wejsciowe!M6/71531.33</f>
        <v>0.03227019545</v>
      </c>
      <c r="P38" s="18">
        <f t="shared" si="1"/>
        <v>0.2070518062</v>
      </c>
      <c r="R38" s="18">
        <f t="shared" si="2"/>
        <v>0.5793009515</v>
      </c>
      <c r="U38" s="22">
        <f t="shared" si="3"/>
        <v>0.7366934824</v>
      </c>
      <c r="V38" s="23" t="s">
        <v>199</v>
      </c>
      <c r="W38" s="23">
        <f t="shared" si="4"/>
        <v>37</v>
      </c>
      <c r="X38" s="4">
        <v>27.0</v>
      </c>
      <c r="Y38" s="23" t="s">
        <v>158</v>
      </c>
      <c r="Z38" s="4">
        <v>5.0</v>
      </c>
    </row>
    <row r="39" ht="15.75" customHeight="1">
      <c r="A39" s="5">
        <v>20.0</v>
      </c>
      <c r="B39" s="5" t="s">
        <v>13</v>
      </c>
      <c r="C39" s="5" t="s">
        <v>47</v>
      </c>
      <c r="D39" s="10" t="s">
        <v>23</v>
      </c>
      <c r="E39" s="10" t="s">
        <v>19</v>
      </c>
      <c r="F39" s="21">
        <f>dane_wejsciowe!F21/166.984969383475</f>
        <v>0.1197712589</v>
      </c>
      <c r="G39" s="21">
        <f>dane_wejsciowe!G21/69.9189530814071</f>
        <v>0</v>
      </c>
      <c r="H39" s="21">
        <f>dane_wejsciowe!H21/40775.5</f>
        <v>0.1261576192</v>
      </c>
      <c r="I39" s="21">
        <f>dane_wejsciowe!I21/77087.69</f>
        <v>0.1206944675</v>
      </c>
      <c r="J39" s="21">
        <f>dane_wejsciowe!J21/712.17</f>
        <v>0.07020795597</v>
      </c>
      <c r="K39" s="21">
        <f>dane_wejsciowe!K21/860.71</f>
        <v>0.0929465209</v>
      </c>
      <c r="L39" s="21">
        <f>dane_wejsciowe!L21/85107.8</f>
        <v>0.09375286401</v>
      </c>
      <c r="M39" s="21">
        <f>dane_wejsciowe!M21/71531.33</f>
        <v>0.164491699</v>
      </c>
      <c r="P39" s="18">
        <f t="shared" si="1"/>
        <v>0.196619265</v>
      </c>
      <c r="R39" s="18">
        <f t="shared" si="2"/>
        <v>0.5402577038</v>
      </c>
      <c r="U39" s="22">
        <f t="shared" si="3"/>
        <v>0.7331721938</v>
      </c>
      <c r="V39" s="23" t="s">
        <v>200</v>
      </c>
      <c r="W39" s="23">
        <f t="shared" si="4"/>
        <v>38</v>
      </c>
      <c r="X39" s="4">
        <v>54.0</v>
      </c>
      <c r="Y39" s="23" t="s">
        <v>180</v>
      </c>
      <c r="Z39" s="4">
        <v>20.0</v>
      </c>
    </row>
    <row r="40" ht="15.75" customHeight="1">
      <c r="A40" s="5">
        <v>59.0</v>
      </c>
      <c r="B40" s="5" t="s">
        <v>13</v>
      </c>
      <c r="C40" s="5" t="s">
        <v>61</v>
      </c>
      <c r="D40" s="10" t="s">
        <v>27</v>
      </c>
      <c r="E40" s="10" t="s">
        <v>16</v>
      </c>
      <c r="F40" s="21">
        <f>dane_wejsciowe!F60/166.984969383475</f>
        <v>0.07186275534</v>
      </c>
      <c r="G40" s="21">
        <f>dane_wejsciowe!G60/69.9189530814071</f>
        <v>0</v>
      </c>
      <c r="H40" s="21">
        <f>dane_wejsciowe!H60/40775.5</f>
        <v>0.1201167368</v>
      </c>
      <c r="I40" s="21">
        <f>dane_wejsciowe!I60/77087.69</f>
        <v>0.08426546443</v>
      </c>
      <c r="J40" s="21">
        <f>dane_wejsciowe!J60/712.17</f>
        <v>0.06178300125</v>
      </c>
      <c r="K40" s="21">
        <f>dane_wejsciowe!K60/860.71</f>
        <v>0.1161831511</v>
      </c>
      <c r="L40" s="21">
        <f>dane_wejsciowe!L60/85107.8</f>
        <v>0.08796185544</v>
      </c>
      <c r="M40" s="21">
        <f>dane_wejsciowe!M60/71531.33</f>
        <v>0.1248404021</v>
      </c>
      <c r="P40" s="18">
        <f t="shared" si="1"/>
        <v>0.2009476301</v>
      </c>
      <c r="R40" s="18">
        <f t="shared" si="2"/>
        <v>0.550836687</v>
      </c>
      <c r="U40" s="22">
        <f t="shared" si="3"/>
        <v>0.7327057435</v>
      </c>
      <c r="V40" s="23" t="s">
        <v>201</v>
      </c>
      <c r="W40" s="23">
        <f t="shared" si="4"/>
        <v>39</v>
      </c>
      <c r="X40" s="4">
        <v>73.0</v>
      </c>
      <c r="Y40" s="23" t="s">
        <v>202</v>
      </c>
      <c r="Z40" s="4">
        <v>59.0</v>
      </c>
    </row>
    <row r="41" ht="15.75" customHeight="1">
      <c r="A41" s="5">
        <v>32.0</v>
      </c>
      <c r="B41" s="5" t="s">
        <v>13</v>
      </c>
      <c r="C41" s="5" t="s">
        <v>58</v>
      </c>
      <c r="D41" s="10" t="s">
        <v>60</v>
      </c>
      <c r="E41" s="10" t="s">
        <v>19</v>
      </c>
      <c r="F41" s="21">
        <f>dane_wejsciowe!F33/166.984969383475</f>
        <v>0.0544959228</v>
      </c>
      <c r="G41" s="21">
        <f>dane_wejsciowe!G33/69.9189530814071</f>
        <v>0.06436023141</v>
      </c>
      <c r="H41" s="21">
        <f>dane_wejsciowe!H33/40775.5</f>
        <v>0.1098058883</v>
      </c>
      <c r="I41" s="21">
        <f>dane_wejsciowe!I33/77087.69</f>
        <v>0.1050508349</v>
      </c>
      <c r="J41" s="21">
        <f>dane_wejsciowe!J33/712.17</f>
        <v>0.07020795597</v>
      </c>
      <c r="K41" s="21">
        <f>dane_wejsciowe!K33/860.71</f>
        <v>0.1056104844</v>
      </c>
      <c r="L41" s="21">
        <f>dane_wejsciowe!L33/85107.8</f>
        <v>0.1235724575</v>
      </c>
      <c r="M41" s="21">
        <f>dane_wejsciowe!M33/71531.33</f>
        <v>0.09763414157</v>
      </c>
      <c r="P41" s="18">
        <f t="shared" si="1"/>
        <v>0.1920121201</v>
      </c>
      <c r="R41" s="18">
        <f t="shared" si="2"/>
        <v>0.5214390691</v>
      </c>
      <c r="U41" s="22">
        <f t="shared" si="3"/>
        <v>0.7308685962</v>
      </c>
      <c r="V41" s="23" t="s">
        <v>197</v>
      </c>
      <c r="W41" s="23">
        <f t="shared" si="4"/>
        <v>40</v>
      </c>
      <c r="X41" s="4">
        <v>43.0</v>
      </c>
      <c r="Y41" s="23" t="s">
        <v>192</v>
      </c>
      <c r="Z41" s="4">
        <v>32.0</v>
      </c>
    </row>
    <row r="42" ht="15.75" customHeight="1">
      <c r="A42" s="5">
        <v>39.0</v>
      </c>
      <c r="B42" s="5" t="s">
        <v>69</v>
      </c>
      <c r="C42" s="11" t="s">
        <v>50</v>
      </c>
      <c r="D42" s="10" t="s">
        <v>27</v>
      </c>
      <c r="E42" s="10" t="s">
        <v>19</v>
      </c>
      <c r="F42" s="21">
        <f>dane_wejsciowe!F40/166.984969383475</f>
        <v>0</v>
      </c>
      <c r="G42" s="21">
        <f>dane_wejsciowe!G40/69.9189530814071</f>
        <v>0.08009273242</v>
      </c>
      <c r="H42" s="21">
        <f>dane_wejsciowe!H40/40775.5</f>
        <v>0.06395335434</v>
      </c>
      <c r="I42" s="21">
        <f>dane_wejsciowe!I40/77087.69</f>
        <v>0.09984603249</v>
      </c>
      <c r="J42" s="21">
        <f>dane_wejsciowe!J40/712.17</f>
        <v>0.1248297457</v>
      </c>
      <c r="K42" s="21">
        <f>dane_wejsciowe!K40/860.71</f>
        <v>0.1089797958</v>
      </c>
      <c r="L42" s="21">
        <f>dane_wejsciowe!L40/85107.8</f>
        <v>0.1185577585</v>
      </c>
      <c r="M42" s="21">
        <f>dane_wejsciowe!M40/71531.33</f>
        <v>0.1126795769</v>
      </c>
      <c r="P42" s="18">
        <f t="shared" si="1"/>
        <v>0.2041159855</v>
      </c>
      <c r="R42" s="18">
        <f t="shared" si="2"/>
        <v>0.5541425945</v>
      </c>
      <c r="U42" s="22">
        <f t="shared" si="3"/>
        <v>0.7308095275</v>
      </c>
      <c r="V42" s="23" t="s">
        <v>184</v>
      </c>
      <c r="W42" s="23">
        <f t="shared" si="4"/>
        <v>41</v>
      </c>
      <c r="X42" s="4">
        <v>59.0</v>
      </c>
      <c r="Y42" s="23" t="s">
        <v>201</v>
      </c>
      <c r="Z42" s="4">
        <v>39.0</v>
      </c>
    </row>
    <row r="43" ht="15.75" customHeight="1">
      <c r="A43" s="5">
        <v>56.0</v>
      </c>
      <c r="B43" s="5" t="s">
        <v>13</v>
      </c>
      <c r="C43" s="5" t="s">
        <v>31</v>
      </c>
      <c r="D43" s="10" t="s">
        <v>32</v>
      </c>
      <c r="E43" s="10" t="s">
        <v>19</v>
      </c>
      <c r="F43" s="21">
        <f>dane_wejsciowe!F57/166.984969383475</f>
        <v>0.02515196437</v>
      </c>
      <c r="G43" s="21">
        <f>dane_wejsciowe!G57/69.9189530814071</f>
        <v>0.06006954931</v>
      </c>
      <c r="H43" s="21">
        <f>dane_wejsciowe!H57/40775.5</f>
        <v>0.1013822025</v>
      </c>
      <c r="I43" s="21">
        <f>dane_wejsciowe!I57/77087.69</f>
        <v>0.08694669668</v>
      </c>
      <c r="J43" s="21">
        <f>dane_wejsciowe!J57/712.17</f>
        <v>0.1053119339</v>
      </c>
      <c r="K43" s="21">
        <f>dane_wejsciowe!K57/860.71</f>
        <v>0.1096768947</v>
      </c>
      <c r="L43" s="21">
        <f>dane_wejsciowe!L57/85107.8</f>
        <v>0.09047549108</v>
      </c>
      <c r="M43" s="21">
        <f>dane_wejsciowe!M57/71531.33</f>
        <v>0.09930963118</v>
      </c>
      <c r="P43" s="18">
        <f t="shared" si="1"/>
        <v>0.2003136462</v>
      </c>
      <c r="R43" s="18">
        <f t="shared" si="2"/>
        <v>0.5383066579</v>
      </c>
      <c r="U43" s="22">
        <f t="shared" si="3"/>
        <v>0.7288002441</v>
      </c>
      <c r="V43" s="23" t="s">
        <v>203</v>
      </c>
      <c r="W43" s="23">
        <f t="shared" si="4"/>
        <v>42</v>
      </c>
      <c r="X43" s="4">
        <v>7.0</v>
      </c>
      <c r="Y43" s="23" t="s">
        <v>204</v>
      </c>
      <c r="Z43" s="4">
        <v>56.0</v>
      </c>
    </row>
    <row r="44" ht="15.75" customHeight="1">
      <c r="A44" s="5">
        <v>1.0</v>
      </c>
      <c r="B44" s="6" t="s">
        <v>13</v>
      </c>
      <c r="C44" s="6" t="s">
        <v>14</v>
      </c>
      <c r="D44" s="6" t="s">
        <v>15</v>
      </c>
      <c r="E44" s="6" t="s">
        <v>16</v>
      </c>
      <c r="F44" s="21">
        <f>dane_wejsciowe!F2/166.984969383475</f>
        <v>0.02395425178</v>
      </c>
      <c r="G44" s="21">
        <f>dane_wejsciowe!G2/69.9189530814071</f>
        <v>0</v>
      </c>
      <c r="H44" s="21">
        <f>dane_wejsciowe!H2/40775.5</f>
        <v>0.1913585364</v>
      </c>
      <c r="I44" s="21">
        <f>dane_wejsciowe!I2/77087.69</f>
        <v>0.1830719128</v>
      </c>
      <c r="J44" s="21">
        <f>dane_wejsciowe!J2/712.17</f>
        <v>0.01684990943</v>
      </c>
      <c r="K44" s="21">
        <f>dane_wejsciowe!K2/860.71</f>
        <v>0.03868898932</v>
      </c>
      <c r="L44" s="21">
        <f>dane_wejsciowe!L2/85107.8</f>
        <v>0.07758595569</v>
      </c>
      <c r="M44" s="21">
        <f>dane_wejsciowe!M2/71531.33</f>
        <v>0.04783777961</v>
      </c>
      <c r="N44" s="9"/>
      <c r="P44" s="18">
        <f t="shared" si="1"/>
        <v>0.2228634582</v>
      </c>
      <c r="R44" s="18">
        <f t="shared" si="2"/>
        <v>0.5931169376</v>
      </c>
      <c r="U44" s="22">
        <f t="shared" si="3"/>
        <v>0.7268764552</v>
      </c>
      <c r="V44" s="23" t="s">
        <v>193</v>
      </c>
      <c r="W44" s="23">
        <f t="shared" si="4"/>
        <v>43</v>
      </c>
      <c r="X44" s="4">
        <v>2.0</v>
      </c>
      <c r="Y44" s="23" t="s">
        <v>151</v>
      </c>
      <c r="Z44" s="4">
        <v>1.0</v>
      </c>
    </row>
    <row r="45" ht="15.75" customHeight="1">
      <c r="A45" s="5">
        <v>48.0</v>
      </c>
      <c r="B45" s="5" t="s">
        <v>13</v>
      </c>
      <c r="C45" s="5" t="s">
        <v>81</v>
      </c>
      <c r="D45" s="10" t="s">
        <v>77</v>
      </c>
      <c r="E45" s="10" t="s">
        <v>19</v>
      </c>
      <c r="F45" s="21">
        <f>dane_wejsciowe!F49/166.984969383475</f>
        <v>0.04970507244</v>
      </c>
      <c r="G45" s="21">
        <f>dane_wejsciowe!G49/69.9189530814071</f>
        <v>0</v>
      </c>
      <c r="H45" s="21">
        <f>dane_wejsciowe!H49/40775.5</f>
        <v>0.1002165516</v>
      </c>
      <c r="I45" s="21">
        <f>dane_wejsciowe!I49/77087.69</f>
        <v>0.09389709304</v>
      </c>
      <c r="J45" s="21">
        <f>dane_wejsciowe!J49/712.17</f>
        <v>0.1053119339</v>
      </c>
      <c r="K45" s="21">
        <f>dane_wejsciowe!K49/860.71</f>
        <v>0.1161831511</v>
      </c>
      <c r="L45" s="21">
        <f>dane_wejsciowe!L49/85107.8</f>
        <v>0.05163921521</v>
      </c>
      <c r="M45" s="21">
        <f>dane_wejsciowe!M49/71531.33</f>
        <v>0.09224377626</v>
      </c>
      <c r="P45" s="18">
        <f t="shared" si="1"/>
        <v>0.2177100087</v>
      </c>
      <c r="R45" s="18">
        <f t="shared" si="2"/>
        <v>0.5569715453</v>
      </c>
      <c r="U45" s="22">
        <f t="shared" si="3"/>
        <v>0.7189683844</v>
      </c>
      <c r="V45" s="23" t="s">
        <v>205</v>
      </c>
      <c r="W45" s="23">
        <f t="shared" si="4"/>
        <v>44</v>
      </c>
      <c r="X45" s="4">
        <v>81.0</v>
      </c>
      <c r="Y45" s="23" t="s">
        <v>206</v>
      </c>
      <c r="Z45" s="4">
        <v>48.0</v>
      </c>
    </row>
    <row r="46" ht="15.75" customHeight="1">
      <c r="A46" s="5">
        <v>60.0</v>
      </c>
      <c r="B46" s="5" t="s">
        <v>41</v>
      </c>
      <c r="C46" s="5" t="s">
        <v>64</v>
      </c>
      <c r="D46" s="10" t="s">
        <v>65</v>
      </c>
      <c r="E46" s="10" t="s">
        <v>19</v>
      </c>
      <c r="F46" s="21">
        <f>dane_wejsciowe!F61/166.984969383475</f>
        <v>0.0329370962</v>
      </c>
      <c r="G46" s="21">
        <f>dane_wejsciowe!G61/69.9189530814071</f>
        <v>0.05863932195</v>
      </c>
      <c r="H46" s="21">
        <f>dane_wejsciowe!H61/40775.5</f>
        <v>0.08537455089</v>
      </c>
      <c r="I46" s="21">
        <f>dane_wejsciowe!I61/77087.69</f>
        <v>0.08285330641</v>
      </c>
      <c r="J46" s="21">
        <f>dane_wejsciowe!J61/712.17</f>
        <v>0.1384500892</v>
      </c>
      <c r="K46" s="21">
        <f>dane_wejsciowe!K61/860.71</f>
        <v>0.1000336931</v>
      </c>
      <c r="L46" s="21">
        <f>dane_wejsciowe!L61/85107.8</f>
        <v>0.07834346558</v>
      </c>
      <c r="M46" s="21">
        <f>dane_wejsciowe!M61/71531.33</f>
        <v>0.09836207435</v>
      </c>
      <c r="P46" s="18">
        <f t="shared" si="1"/>
        <v>0.2153892722</v>
      </c>
      <c r="R46" s="18">
        <f t="shared" si="2"/>
        <v>0.533799217</v>
      </c>
      <c r="U46" s="22">
        <f t="shared" si="3"/>
        <v>0.7125032281</v>
      </c>
      <c r="V46" s="23" t="s">
        <v>174</v>
      </c>
      <c r="W46" s="23">
        <f t="shared" si="4"/>
        <v>45</v>
      </c>
      <c r="X46" s="4">
        <v>74.0</v>
      </c>
      <c r="Y46" s="23" t="s">
        <v>207</v>
      </c>
      <c r="Z46" s="4">
        <v>60.0</v>
      </c>
    </row>
    <row r="47" ht="15.75" customHeight="1">
      <c r="A47" s="5">
        <v>38.0</v>
      </c>
      <c r="B47" s="5" t="s">
        <v>13</v>
      </c>
      <c r="C47" s="5" t="s">
        <v>30</v>
      </c>
      <c r="D47" s="10" t="s">
        <v>18</v>
      </c>
      <c r="E47" s="10" t="s">
        <v>19</v>
      </c>
      <c r="F47" s="21">
        <f>dane_wejsciowe!F39/166.984969383475</f>
        <v>0.0544959228</v>
      </c>
      <c r="G47" s="21">
        <f>dane_wejsciowe!G39/69.9189530814071</f>
        <v>0.0929647787</v>
      </c>
      <c r="H47" s="21">
        <f>dane_wejsciowe!H39/40775.5</f>
        <v>0.1050854067</v>
      </c>
      <c r="I47" s="21">
        <f>dane_wejsciowe!I39/77087.69</f>
        <v>0.1005347698</v>
      </c>
      <c r="J47" s="21">
        <f>dane_wejsciowe!J39/712.17</f>
        <v>0.1203364365</v>
      </c>
      <c r="K47" s="21">
        <f>dane_wejsciowe!K39/860.71</f>
        <v>0.1126976566</v>
      </c>
      <c r="L47" s="21">
        <f>dane_wejsciowe!L39/85107.8</f>
        <v>0.1011115315</v>
      </c>
      <c r="M47" s="21">
        <f>dane_wejsciowe!M39/71531.33</f>
        <v>0.08971593286</v>
      </c>
      <c r="P47" s="18">
        <f t="shared" si="1"/>
        <v>0.2073868038</v>
      </c>
      <c r="R47" s="18">
        <f t="shared" si="2"/>
        <v>0.5057341901</v>
      </c>
      <c r="U47" s="22">
        <f t="shared" si="3"/>
        <v>0.709184268</v>
      </c>
      <c r="V47" s="23" t="s">
        <v>186</v>
      </c>
      <c r="W47" s="23">
        <f t="shared" si="4"/>
        <v>46</v>
      </c>
      <c r="X47" s="4">
        <v>20.0</v>
      </c>
      <c r="Y47" s="23" t="s">
        <v>200</v>
      </c>
      <c r="Z47" s="4">
        <v>38.0</v>
      </c>
    </row>
    <row r="48" ht="15.75" customHeight="1">
      <c r="A48" s="5">
        <v>111.0</v>
      </c>
      <c r="B48" s="5" t="s">
        <v>13</v>
      </c>
      <c r="C48" s="5" t="s">
        <v>107</v>
      </c>
      <c r="D48" s="10" t="s">
        <v>142</v>
      </c>
      <c r="E48" s="10" t="s">
        <v>19</v>
      </c>
      <c r="F48" s="21">
        <f>dane_wejsciowe!F112/166.984969383475</f>
        <v>0.01257598218</v>
      </c>
      <c r="G48" s="21">
        <f>dane_wejsciowe!G112/69.9189530814071</f>
        <v>0</v>
      </c>
      <c r="H48" s="21">
        <f>dane_wejsciowe!H112/40775.5</f>
        <v>0.1095964488</v>
      </c>
      <c r="I48" s="21">
        <f>dane_wejsciowe!I112/77087.69</f>
        <v>0.0299072394</v>
      </c>
      <c r="J48" s="21">
        <f>dane_wejsciowe!J112/712.17</f>
        <v>0.08775994496</v>
      </c>
      <c r="K48" s="21">
        <f>dane_wejsciowe!K112/860.71</f>
        <v>0.06970989067</v>
      </c>
      <c r="L48" s="21">
        <f>dane_wejsciowe!L112/85107.8</f>
        <v>0.08420697045</v>
      </c>
      <c r="M48" s="21">
        <f>dane_wejsciowe!M112/71531.33</f>
        <v>0.09020033599</v>
      </c>
      <c r="P48" s="18">
        <f t="shared" si="1"/>
        <v>0.2344612259</v>
      </c>
      <c r="R48" s="18">
        <f t="shared" si="2"/>
        <v>0.5687767253</v>
      </c>
      <c r="U48" s="22">
        <f t="shared" si="3"/>
        <v>0.7081048953</v>
      </c>
      <c r="V48" s="23" t="s">
        <v>208</v>
      </c>
      <c r="W48" s="23">
        <f t="shared" si="4"/>
        <v>47</v>
      </c>
      <c r="X48" s="4">
        <v>109.0</v>
      </c>
      <c r="Y48" s="23" t="s">
        <v>209</v>
      </c>
      <c r="Z48" s="4">
        <v>111.0</v>
      </c>
    </row>
    <row r="49" ht="15.75" customHeight="1">
      <c r="A49" s="5">
        <v>81.0</v>
      </c>
      <c r="B49" s="5" t="s">
        <v>71</v>
      </c>
      <c r="C49" s="5" t="s">
        <v>26</v>
      </c>
      <c r="D49" s="10" t="s">
        <v>100</v>
      </c>
      <c r="E49" s="10" t="s">
        <v>19</v>
      </c>
      <c r="F49" s="21">
        <f>dane_wejsciowe!F82/166.984969383475</f>
        <v>0</v>
      </c>
      <c r="G49" s="21">
        <f>dane_wejsciowe!G82/69.9189530814071</f>
        <v>0</v>
      </c>
      <c r="H49" s="21">
        <f>dane_wejsciowe!H82/40775.5</f>
        <v>0.06684602273</v>
      </c>
      <c r="I49" s="21">
        <f>dane_wejsciowe!I82/77087.69</f>
        <v>0.06395131084</v>
      </c>
      <c r="J49" s="21">
        <f>dane_wejsciowe!J82/712.17</f>
        <v>0.076526672</v>
      </c>
      <c r="K49" s="21">
        <f>dane_wejsciowe!K82/860.71</f>
        <v>0.08713736334</v>
      </c>
      <c r="L49" s="21">
        <f>dane_wejsciowe!L82/85107.8</f>
        <v>0.08200388214</v>
      </c>
      <c r="M49" s="21">
        <f>dane_wejsciowe!M82/71531.33</f>
        <v>0.08741959642</v>
      </c>
      <c r="P49" s="18">
        <f t="shared" si="1"/>
        <v>0.2374506831</v>
      </c>
      <c r="R49" s="18">
        <f t="shared" si="2"/>
        <v>0.5757922775</v>
      </c>
      <c r="U49" s="22">
        <f t="shared" si="3"/>
        <v>0.7080199957</v>
      </c>
      <c r="V49" s="23" t="s">
        <v>206</v>
      </c>
      <c r="W49" s="23">
        <f t="shared" si="4"/>
        <v>48</v>
      </c>
      <c r="X49" s="4">
        <v>97.0</v>
      </c>
      <c r="Y49" s="23" t="s">
        <v>210</v>
      </c>
      <c r="Z49" s="4">
        <v>81.0</v>
      </c>
    </row>
    <row r="50" ht="15.75" customHeight="1">
      <c r="A50" s="5">
        <v>92.0</v>
      </c>
      <c r="B50" s="5" t="s">
        <v>13</v>
      </c>
      <c r="C50" s="5" t="s">
        <v>47</v>
      </c>
      <c r="D50" s="10" t="s">
        <v>23</v>
      </c>
      <c r="E50" s="10" t="s">
        <v>19</v>
      </c>
      <c r="F50" s="21">
        <f>dane_wejsciowe!F93/166.984969383475</f>
        <v>0.02634967696</v>
      </c>
      <c r="G50" s="21">
        <f>dane_wejsciowe!G93/69.9189530814071</f>
        <v>0.01573250101</v>
      </c>
      <c r="H50" s="21">
        <f>dane_wejsciowe!H93/40775.5</f>
        <v>0.06308935513</v>
      </c>
      <c r="I50" s="21">
        <f>dane_wejsciowe!I93/77087.69</f>
        <v>0.05649410431</v>
      </c>
      <c r="J50" s="21">
        <f>dane_wejsciowe!J93/712.17</f>
        <v>0.1172472865</v>
      </c>
      <c r="K50" s="21">
        <f>dane_wejsciowe!K93/860.71</f>
        <v>0.1116520082</v>
      </c>
      <c r="L50" s="21">
        <f>dane_wejsciowe!L93/85107.8</f>
        <v>0.09500128073</v>
      </c>
      <c r="M50" s="21">
        <f>dane_wejsciowe!M93/71531.33</f>
        <v>0.08473923245</v>
      </c>
      <c r="P50" s="18">
        <f t="shared" si="1"/>
        <v>0.231786799</v>
      </c>
      <c r="R50" s="18">
        <f t="shared" si="2"/>
        <v>0.5583984376</v>
      </c>
      <c r="U50" s="22">
        <f t="shared" si="3"/>
        <v>0.7066677682</v>
      </c>
      <c r="V50" s="23" t="s">
        <v>211</v>
      </c>
      <c r="W50" s="23">
        <f t="shared" si="4"/>
        <v>49</v>
      </c>
      <c r="X50" s="4">
        <v>104.0</v>
      </c>
      <c r="Y50" s="23" t="s">
        <v>212</v>
      </c>
      <c r="Z50" s="4">
        <v>92.0</v>
      </c>
    </row>
    <row r="51" ht="15.75" customHeight="1">
      <c r="A51" s="5">
        <v>80.0</v>
      </c>
      <c r="B51" s="5" t="s">
        <v>13</v>
      </c>
      <c r="C51" s="5" t="s">
        <v>107</v>
      </c>
      <c r="D51" s="10" t="s">
        <v>113</v>
      </c>
      <c r="E51" s="10" t="s">
        <v>19</v>
      </c>
      <c r="F51" s="21">
        <f>dane_wejsciowe!F81/166.984969383475</f>
        <v>0.03173938361</v>
      </c>
      <c r="G51" s="21">
        <f>dane_wejsciowe!G81/69.9189530814071</f>
        <v>0.02860454729</v>
      </c>
      <c r="H51" s="21">
        <f>dane_wejsciowe!H81/40775.5</f>
        <v>0.07222179986</v>
      </c>
      <c r="I51" s="21">
        <f>dane_wejsciowe!I81/77087.69</f>
        <v>0.06403421869</v>
      </c>
      <c r="J51" s="21">
        <f>dane_wejsciowe!J81/712.17</f>
        <v>0.1144389682</v>
      </c>
      <c r="K51" s="21">
        <f>dane_wejsciowe!K81/860.71</f>
        <v>0.1152536859</v>
      </c>
      <c r="L51" s="21">
        <f>dane_wejsciowe!L81/85107.8</f>
        <v>0.07978493158</v>
      </c>
      <c r="M51" s="21">
        <f>dane_wejsciowe!M81/71531.33</f>
        <v>0.09372075145</v>
      </c>
      <c r="P51" s="18">
        <f t="shared" si="1"/>
        <v>0.2278811135</v>
      </c>
      <c r="R51" s="18">
        <f t="shared" si="2"/>
        <v>0.5472077074</v>
      </c>
      <c r="U51" s="22">
        <f t="shared" si="3"/>
        <v>0.705993549</v>
      </c>
      <c r="V51" s="23" t="s">
        <v>213</v>
      </c>
      <c r="W51" s="23">
        <f t="shared" si="4"/>
        <v>50</v>
      </c>
      <c r="X51" s="4">
        <v>89.0</v>
      </c>
      <c r="Y51" s="23" t="s">
        <v>214</v>
      </c>
      <c r="Z51" s="4">
        <v>80.0</v>
      </c>
    </row>
    <row r="52" ht="15.75" customHeight="1">
      <c r="A52" s="5">
        <v>63.0</v>
      </c>
      <c r="B52" s="5" t="s">
        <v>13</v>
      </c>
      <c r="C52" s="5" t="s">
        <v>95</v>
      </c>
      <c r="D52" s="10" t="s">
        <v>96</v>
      </c>
      <c r="E52" s="10" t="s">
        <v>19</v>
      </c>
      <c r="F52" s="21">
        <f>dane_wejsciowe!F64/166.984969383475</f>
        <v>0.08084559976</v>
      </c>
      <c r="G52" s="21">
        <f>dane_wejsciowe!G64/69.9189530814071</f>
        <v>0</v>
      </c>
      <c r="H52" s="21">
        <f>dane_wejsciowe!H64/40775.5</f>
        <v>0.08366249341</v>
      </c>
      <c r="I52" s="21">
        <f>dane_wejsciowe!I64/77087.69</f>
        <v>0.08003955811</v>
      </c>
      <c r="J52" s="21">
        <f>dane_wejsciowe!J64/712.17</f>
        <v>0.1138773046</v>
      </c>
      <c r="K52" s="21">
        <f>dane_wejsciowe!K64/860.71</f>
        <v>0.1161831511</v>
      </c>
      <c r="L52" s="21">
        <f>dane_wejsciowe!L64/85107.8</f>
        <v>0.07891333109</v>
      </c>
      <c r="M52" s="21">
        <f>dane_wejsciowe!M64/71531.33</f>
        <v>0.08141243844</v>
      </c>
      <c r="P52" s="18">
        <f t="shared" si="1"/>
        <v>0.2291439576</v>
      </c>
      <c r="R52" s="18">
        <f t="shared" si="2"/>
        <v>0.5371777605</v>
      </c>
      <c r="U52" s="22">
        <f t="shared" si="3"/>
        <v>0.700982039</v>
      </c>
      <c r="V52" s="23" t="s">
        <v>215</v>
      </c>
      <c r="W52" s="23">
        <f t="shared" si="4"/>
        <v>51</v>
      </c>
      <c r="X52" s="4">
        <v>86.0</v>
      </c>
      <c r="Y52" s="23" t="s">
        <v>216</v>
      </c>
      <c r="Z52" s="4">
        <v>63.0</v>
      </c>
    </row>
    <row r="53" ht="15.75" customHeight="1">
      <c r="A53" s="5">
        <v>12.0</v>
      </c>
      <c r="B53" s="5" t="s">
        <v>13</v>
      </c>
      <c r="C53" s="5" t="s">
        <v>31</v>
      </c>
      <c r="D53" s="10" t="s">
        <v>32</v>
      </c>
      <c r="E53" s="10" t="s">
        <v>16</v>
      </c>
      <c r="F53" s="21">
        <f>dane_wejsciowe!F13/166.984969383475</f>
        <v>0</v>
      </c>
      <c r="G53" s="21">
        <f>dane_wejsciowe!G13/69.9189530814071</f>
        <v>0.09582523343</v>
      </c>
      <c r="H53" s="21">
        <f>dane_wejsciowe!H13/40775.5</f>
        <v>0.1404657208</v>
      </c>
      <c r="I53" s="21">
        <f>dane_wejsciowe!I13/77087.69</f>
        <v>0.1343829687</v>
      </c>
      <c r="J53" s="21">
        <f>dane_wejsciowe!J13/712.17</f>
        <v>0.02344945729</v>
      </c>
      <c r="K53" s="21">
        <f>dane_wejsciowe!K13/860.71</f>
        <v>0.06970989067</v>
      </c>
      <c r="L53" s="21">
        <f>dane_wejsciowe!L13/85107.8</f>
        <v>0.07636985094</v>
      </c>
      <c r="M53" s="21">
        <f>dane_wejsciowe!M13/71531.33</f>
        <v>0.07699655798</v>
      </c>
      <c r="P53" s="18">
        <f t="shared" si="1"/>
        <v>0.2301250634</v>
      </c>
      <c r="R53" s="18">
        <f t="shared" si="2"/>
        <v>0.5325149577</v>
      </c>
      <c r="U53" s="22">
        <f t="shared" si="3"/>
        <v>0.6982520494</v>
      </c>
      <c r="V53" s="23" t="s">
        <v>188</v>
      </c>
      <c r="W53" s="23">
        <f t="shared" si="4"/>
        <v>52</v>
      </c>
      <c r="X53" s="4">
        <v>24.0</v>
      </c>
      <c r="Y53" s="23" t="s">
        <v>169</v>
      </c>
      <c r="Z53" s="4">
        <v>12.0</v>
      </c>
    </row>
    <row r="54" ht="15.75" customHeight="1">
      <c r="A54" s="5">
        <v>68.0</v>
      </c>
      <c r="B54" s="5" t="s">
        <v>79</v>
      </c>
      <c r="C54" s="5" t="s">
        <v>80</v>
      </c>
      <c r="D54" s="10" t="s">
        <v>56</v>
      </c>
      <c r="E54" s="10" t="s">
        <v>19</v>
      </c>
      <c r="F54" s="21">
        <f>dane_wejsciowe!F69/166.984969383475</f>
        <v>0.03353595249</v>
      </c>
      <c r="G54" s="21">
        <f>dane_wejsciowe!G69/69.9189530814071</f>
        <v>0.06293000404</v>
      </c>
      <c r="H54" s="21">
        <f>dane_wejsciowe!H69/40775.5</f>
        <v>0.07362288629</v>
      </c>
      <c r="I54" s="21">
        <f>dane_wejsciowe!I69/77087.69</f>
        <v>0.0763989685</v>
      </c>
      <c r="J54" s="21">
        <f>dane_wejsciowe!J69/712.17</f>
        <v>0.1120518977</v>
      </c>
      <c r="K54" s="21">
        <f>dane_wejsciowe!K69/860.71</f>
        <v>0.1023573561</v>
      </c>
      <c r="L54" s="21">
        <f>dane_wejsciowe!L69/85107.8</f>
        <v>0.08375648295</v>
      </c>
      <c r="M54" s="21">
        <f>dane_wejsciowe!M69/71531.33</f>
        <v>0.09038375213</v>
      </c>
      <c r="P54" s="18">
        <f t="shared" si="1"/>
        <v>0.2281402238</v>
      </c>
      <c r="R54" s="18">
        <f t="shared" si="2"/>
        <v>0.5231166358</v>
      </c>
      <c r="U54" s="22">
        <f t="shared" si="3"/>
        <v>0.6963219425</v>
      </c>
      <c r="V54" s="23" t="s">
        <v>217</v>
      </c>
      <c r="W54" s="23">
        <f t="shared" si="4"/>
        <v>53</v>
      </c>
      <c r="X54" s="4">
        <v>29.0</v>
      </c>
      <c r="Y54" s="23" t="s">
        <v>218</v>
      </c>
      <c r="Z54" s="4">
        <v>68.0</v>
      </c>
    </row>
    <row r="55" ht="15.75" customHeight="1">
      <c r="A55" s="5">
        <v>64.0</v>
      </c>
      <c r="B55" s="5" t="s">
        <v>41</v>
      </c>
      <c r="C55" s="5" t="s">
        <v>97</v>
      </c>
      <c r="D55" s="10" t="s">
        <v>98</v>
      </c>
      <c r="E55" s="10" t="s">
        <v>19</v>
      </c>
      <c r="F55" s="21">
        <f>dane_wejsciowe!F65/166.984969383475</f>
        <v>0.01018055701</v>
      </c>
      <c r="G55" s="21">
        <f>dane_wejsciowe!G65/69.9189530814071</f>
        <v>0.07437182296</v>
      </c>
      <c r="H55" s="21">
        <f>dane_wejsciowe!H65/40775.5</f>
        <v>0.06443844956</v>
      </c>
      <c r="I55" s="21">
        <f>dane_wejsciowe!I65/77087.69</f>
        <v>0.0800257473</v>
      </c>
      <c r="J55" s="21">
        <f>dane_wejsciowe!J65/712.17</f>
        <v>0.1256722412</v>
      </c>
      <c r="K55" s="21">
        <f>dane_wejsciowe!K65/860.71</f>
        <v>0.09573491652</v>
      </c>
      <c r="L55" s="21">
        <f>dane_wejsciowe!L65/85107.8</f>
        <v>0.08260547212</v>
      </c>
      <c r="M55" s="21">
        <f>dane_wejsciowe!M65/71531.33</f>
        <v>0.08244471339</v>
      </c>
      <c r="P55" s="18">
        <f t="shared" si="1"/>
        <v>0.2357321614</v>
      </c>
      <c r="R55" s="18">
        <f t="shared" si="2"/>
        <v>0.5324821087</v>
      </c>
      <c r="U55" s="22">
        <f t="shared" si="3"/>
        <v>0.693142694</v>
      </c>
      <c r="V55" s="23" t="s">
        <v>181</v>
      </c>
      <c r="W55" s="23">
        <f t="shared" si="4"/>
        <v>54</v>
      </c>
      <c r="X55" s="4">
        <v>42.0</v>
      </c>
      <c r="Y55" s="23" t="s">
        <v>219</v>
      </c>
      <c r="Z55" s="4">
        <v>64.0</v>
      </c>
    </row>
    <row r="56" ht="15.75" customHeight="1">
      <c r="A56" s="5">
        <v>87.0</v>
      </c>
      <c r="B56" s="5" t="s">
        <v>13</v>
      </c>
      <c r="C56" s="5" t="s">
        <v>116</v>
      </c>
      <c r="D56" s="10" t="s">
        <v>23</v>
      </c>
      <c r="E56" s="10" t="s">
        <v>19</v>
      </c>
      <c r="F56" s="21">
        <f>dane_wejsciowe!F88/166.984969383475</f>
        <v>0.03712909026</v>
      </c>
      <c r="G56" s="21">
        <f>dane_wejsciowe!G88/69.9189530814071</f>
        <v>0.03003477466</v>
      </c>
      <c r="H56" s="21">
        <f>dane_wejsciowe!H88/40775.5</f>
        <v>0.07098233008</v>
      </c>
      <c r="I56" s="21">
        <f>dane_wejsciowe!I88/77087.69</f>
        <v>0.05867214337</v>
      </c>
      <c r="J56" s="21">
        <f>dane_wejsciowe!J88/712.17</f>
        <v>0.09548282011</v>
      </c>
      <c r="K56" s="21">
        <f>dane_wejsciowe!K88/860.71</f>
        <v>0.09678056488</v>
      </c>
      <c r="L56" s="21">
        <f>dane_wejsciowe!L88/85107.8</f>
        <v>0.09304388082</v>
      </c>
      <c r="M56" s="21">
        <f>dane_wejsciowe!M88/71531.33</f>
        <v>0.07440655724</v>
      </c>
      <c r="P56" s="18">
        <f t="shared" si="1"/>
        <v>0.2376518575</v>
      </c>
      <c r="R56" s="18">
        <f t="shared" si="2"/>
        <v>0.5344137861</v>
      </c>
      <c r="U56" s="22">
        <f t="shared" si="3"/>
        <v>0.6921869799</v>
      </c>
      <c r="V56" s="23" t="s">
        <v>220</v>
      </c>
      <c r="W56" s="23">
        <f t="shared" si="4"/>
        <v>55</v>
      </c>
      <c r="X56" s="4">
        <v>50.0</v>
      </c>
      <c r="Y56" s="23" t="s">
        <v>221</v>
      </c>
      <c r="Z56" s="4">
        <v>87.0</v>
      </c>
    </row>
    <row r="57" ht="15.75" customHeight="1">
      <c r="A57" s="5">
        <v>7.0</v>
      </c>
      <c r="B57" s="5" t="s">
        <v>13</v>
      </c>
      <c r="C57" s="5" t="s">
        <v>26</v>
      </c>
      <c r="D57" s="10" t="s">
        <v>27</v>
      </c>
      <c r="E57" s="10" t="s">
        <v>19</v>
      </c>
      <c r="F57" s="21">
        <f>dane_wejsciowe!F8/166.984969383475</f>
        <v>0.0323382399</v>
      </c>
      <c r="G57" s="21">
        <f>dane_wejsciowe!G8/69.9189530814071</f>
        <v>0.07723227769</v>
      </c>
      <c r="H57" s="21">
        <f>dane_wejsciowe!H8/40775.5</f>
        <v>0.05171782075</v>
      </c>
      <c r="I57" s="21">
        <f>dane_wejsciowe!I8/77087.69</f>
        <v>0.141780484</v>
      </c>
      <c r="J57" s="21">
        <f>dane_wejsciowe!J8/712.17</f>
        <v>0.1176685342</v>
      </c>
      <c r="K57" s="21">
        <f>dane_wejsciowe!K8/860.71</f>
        <v>0.1086312463</v>
      </c>
      <c r="L57" s="21">
        <f>dane_wejsciowe!L8/85107.8</f>
        <v>0.06325001939</v>
      </c>
      <c r="M57" s="21">
        <f>dane_wejsciowe!M8/71531.33</f>
        <v>0.08365061855</v>
      </c>
      <c r="P57" s="18">
        <f t="shared" si="1"/>
        <v>0.2364511066</v>
      </c>
      <c r="R57" s="18">
        <f t="shared" si="2"/>
        <v>0.5256576629</v>
      </c>
      <c r="U57" s="22">
        <f t="shared" si="3"/>
        <v>0.6897409975</v>
      </c>
      <c r="V57" s="23" t="s">
        <v>204</v>
      </c>
      <c r="W57" s="23">
        <f t="shared" si="4"/>
        <v>56</v>
      </c>
      <c r="X57" s="4">
        <v>22.0</v>
      </c>
      <c r="Y57" s="23" t="s">
        <v>161</v>
      </c>
      <c r="Z57" s="4">
        <v>7.0</v>
      </c>
    </row>
    <row r="58" ht="15.75" customHeight="1">
      <c r="A58" s="5">
        <v>78.0</v>
      </c>
      <c r="B58" s="5" t="s">
        <v>13</v>
      </c>
      <c r="C58" s="5" t="s">
        <v>109</v>
      </c>
      <c r="D58" s="10" t="s">
        <v>110</v>
      </c>
      <c r="E58" s="10" t="s">
        <v>19</v>
      </c>
      <c r="F58" s="21">
        <f>dane_wejsciowe!F79/166.984969383475</f>
        <v>0.0437165095</v>
      </c>
      <c r="G58" s="21">
        <f>dane_wejsciowe!G79/69.9189530814071</f>
        <v>0.03432545675</v>
      </c>
      <c r="H58" s="21">
        <f>dane_wejsciowe!H79/40775.5</f>
        <v>0.06526100232</v>
      </c>
      <c r="I58" s="21">
        <f>dane_wejsciowe!I79/77087.69</f>
        <v>0.06515722549</v>
      </c>
      <c r="J58" s="21">
        <f>dane_wejsciowe!J79/712.17</f>
        <v>0.09253408596</v>
      </c>
      <c r="K58" s="21">
        <f>dane_wejsciowe!K79/860.71</f>
        <v>0.1032868213</v>
      </c>
      <c r="L58" s="21">
        <f>dane_wejsciowe!L79/85107.8</f>
        <v>0.08156537944</v>
      </c>
      <c r="M58" s="21">
        <f>dane_wejsciowe!M79/71531.33</f>
        <v>0.08021548041</v>
      </c>
      <c r="P58" s="18">
        <f t="shared" si="1"/>
        <v>0.2419298656</v>
      </c>
      <c r="R58" s="18">
        <f t="shared" si="2"/>
        <v>0.5272588513</v>
      </c>
      <c r="U58" s="22">
        <f t="shared" si="3"/>
        <v>0.6854739802</v>
      </c>
      <c r="V58" s="23" t="s">
        <v>222</v>
      </c>
      <c r="W58" s="23">
        <f t="shared" si="4"/>
        <v>57</v>
      </c>
      <c r="X58" s="4">
        <v>61.0</v>
      </c>
      <c r="Y58" s="23" t="s">
        <v>223</v>
      </c>
      <c r="Z58" s="4">
        <v>78.0</v>
      </c>
    </row>
    <row r="59" ht="15.75" customHeight="1">
      <c r="A59" s="5">
        <v>90.0</v>
      </c>
      <c r="B59" s="5" t="s">
        <v>13</v>
      </c>
      <c r="C59" s="5" t="s">
        <v>117</v>
      </c>
      <c r="D59" s="10" t="s">
        <v>104</v>
      </c>
      <c r="E59" s="10" t="s">
        <v>19</v>
      </c>
      <c r="F59" s="21">
        <f>dane_wejsciowe!F91/166.984969383475</f>
        <v>0.04730964726</v>
      </c>
      <c r="G59" s="21">
        <f>dane_wejsciowe!G91/69.9189530814071</f>
        <v>0.01144181892</v>
      </c>
      <c r="H59" s="21">
        <f>dane_wejsciowe!H91/40775.5</f>
        <v>0.04904906132</v>
      </c>
      <c r="I59" s="21">
        <f>dane_wejsciowe!I91/77087.69</f>
        <v>0.0581047376</v>
      </c>
      <c r="J59" s="21">
        <f>dane_wejsciowe!J91/712.17</f>
        <v>0.1281997276</v>
      </c>
      <c r="K59" s="21">
        <f>dane_wejsciowe!K91/860.71</f>
        <v>0.1080503305</v>
      </c>
      <c r="L59" s="21">
        <f>dane_wejsciowe!L91/85107.8</f>
        <v>0.07314840708</v>
      </c>
      <c r="M59" s="21">
        <f>dane_wejsciowe!M91/71531.33</f>
        <v>0.06630395381</v>
      </c>
      <c r="P59" s="18">
        <f t="shared" si="1"/>
        <v>0.2581993671</v>
      </c>
      <c r="R59" s="18">
        <f t="shared" si="2"/>
        <v>0.5426494061</v>
      </c>
      <c r="U59" s="22">
        <f t="shared" si="3"/>
        <v>0.6775928543</v>
      </c>
      <c r="V59" s="23" t="s">
        <v>179</v>
      </c>
      <c r="W59" s="23">
        <f t="shared" si="4"/>
        <v>58</v>
      </c>
      <c r="X59" s="4">
        <v>33.0</v>
      </c>
      <c r="Y59" s="23" t="s">
        <v>224</v>
      </c>
      <c r="Z59" s="4">
        <v>90.0</v>
      </c>
    </row>
    <row r="60" ht="15.75" customHeight="1">
      <c r="A60" s="5">
        <v>73.0</v>
      </c>
      <c r="B60" s="5" t="s">
        <v>41</v>
      </c>
      <c r="C60" s="5" t="s">
        <v>105</v>
      </c>
      <c r="D60" s="10" t="s">
        <v>106</v>
      </c>
      <c r="E60" s="10" t="s">
        <v>19</v>
      </c>
      <c r="F60" s="21">
        <f>dane_wejsciowe!F74/166.984969383475</f>
        <v>0.0323382399</v>
      </c>
      <c r="G60" s="21">
        <f>dane_wejsciowe!G74/69.9189530814071</f>
        <v>0.07723227769</v>
      </c>
      <c r="H60" s="21">
        <f>dane_wejsciowe!H74/40775.5</f>
        <v>0.07511618496</v>
      </c>
      <c r="I60" s="21">
        <f>dane_wejsciowe!I74/77087.69</f>
        <v>0.0718633405</v>
      </c>
      <c r="J60" s="21">
        <f>dane_wejsciowe!J74/712.17</f>
        <v>0.110086075</v>
      </c>
      <c r="K60" s="21">
        <f>dane_wejsciowe!K74/860.71</f>
        <v>0.1042162866</v>
      </c>
      <c r="L60" s="21">
        <f>dane_wejsciowe!L74/85107.8</f>
        <v>0.07676981428</v>
      </c>
      <c r="M60" s="21">
        <f>dane_wejsciowe!M74/71531.33</f>
        <v>0.07181175018</v>
      </c>
      <c r="P60" s="18">
        <f t="shared" si="1"/>
        <v>0.2440073451</v>
      </c>
      <c r="R60" s="18">
        <f t="shared" si="2"/>
        <v>0.5108425058</v>
      </c>
      <c r="U60" s="22">
        <f t="shared" si="3"/>
        <v>0.6767471772</v>
      </c>
      <c r="V60" s="23" t="s">
        <v>202</v>
      </c>
      <c r="W60" s="23">
        <f t="shared" si="4"/>
        <v>59</v>
      </c>
      <c r="X60" s="4">
        <v>88.0</v>
      </c>
      <c r="Y60" s="23" t="s">
        <v>225</v>
      </c>
      <c r="Z60" s="4">
        <v>73.0</v>
      </c>
    </row>
    <row r="61" ht="15.75" customHeight="1">
      <c r="A61" s="5">
        <v>74.0</v>
      </c>
      <c r="B61" s="5" t="s">
        <v>13</v>
      </c>
      <c r="C61" s="5" t="s">
        <v>107</v>
      </c>
      <c r="D61" s="10" t="s">
        <v>18</v>
      </c>
      <c r="E61" s="10" t="s">
        <v>19</v>
      </c>
      <c r="F61" s="21">
        <f>dane_wejsciowe!F75/166.984969383475</f>
        <v>0.08922958788</v>
      </c>
      <c r="G61" s="21">
        <f>dane_wejsciowe!G75/69.9189530814071</f>
        <v>0.03003477466</v>
      </c>
      <c r="H61" s="21">
        <f>dane_wejsciowe!H75/40775.5</f>
        <v>0.07485794166</v>
      </c>
      <c r="I61" s="21">
        <f>dane_wejsciowe!I75/77087.69</f>
        <v>0.07161628021</v>
      </c>
      <c r="J61" s="21">
        <f>dane_wejsciowe!J75/712.17</f>
        <v>0.08368788351</v>
      </c>
      <c r="K61" s="21">
        <f>dane_wejsciowe!K75/860.71</f>
        <v>0.1037515539</v>
      </c>
      <c r="L61" s="21">
        <f>dane_wejsciowe!L75/85107.8</f>
        <v>0.0807929473</v>
      </c>
      <c r="M61" s="21">
        <f>dane_wejsciowe!M75/71531.33</f>
        <v>0.09389130609</v>
      </c>
      <c r="P61" s="18">
        <f t="shared" si="1"/>
        <v>0.2428691164</v>
      </c>
      <c r="R61" s="18">
        <f t="shared" si="2"/>
        <v>0.5039878882</v>
      </c>
      <c r="U61" s="22">
        <f t="shared" si="3"/>
        <v>0.6748117579</v>
      </c>
      <c r="V61" s="23" t="s">
        <v>207</v>
      </c>
      <c r="W61" s="23">
        <f t="shared" si="4"/>
        <v>60</v>
      </c>
      <c r="X61" s="4">
        <v>77.0</v>
      </c>
      <c r="Y61" s="23" t="s">
        <v>226</v>
      </c>
      <c r="Z61" s="4">
        <v>74.0</v>
      </c>
    </row>
    <row r="62" ht="15.75" customHeight="1">
      <c r="A62" s="5">
        <v>47.0</v>
      </c>
      <c r="B62" s="5" t="s">
        <v>79</v>
      </c>
      <c r="C62" s="11" t="s">
        <v>80</v>
      </c>
      <c r="D62" s="10" t="s">
        <v>56</v>
      </c>
      <c r="E62" s="10" t="s">
        <v>16</v>
      </c>
      <c r="F62" s="21">
        <f>dane_wejsciowe!F48/166.984969383475</f>
        <v>0.0646764798</v>
      </c>
      <c r="G62" s="21">
        <f>dane_wejsciowe!G48/69.9189530814071</f>
        <v>0.03861613884</v>
      </c>
      <c r="H62" s="21">
        <f>dane_wejsciowe!H48/40775.5</f>
        <v>0.09818273228</v>
      </c>
      <c r="I62" s="21">
        <f>dane_wejsciowe!I48/77087.69</f>
        <v>0.09393101001</v>
      </c>
      <c r="J62" s="21">
        <f>dane_wejsciowe!J48/712.17</f>
        <v>0.0341210666</v>
      </c>
      <c r="K62" s="21">
        <f>dane_wejsciowe!K48/860.71</f>
        <v>0.09039049157</v>
      </c>
      <c r="L62" s="21">
        <f>dane_wejsciowe!L48/85107.8</f>
        <v>0.08624368154</v>
      </c>
      <c r="M62" s="21">
        <f>dane_wejsciowe!M48/71531.33</f>
        <v>0.05829431663</v>
      </c>
      <c r="P62" s="18">
        <f t="shared" si="1"/>
        <v>0.2452701339</v>
      </c>
      <c r="R62" s="18">
        <f t="shared" si="2"/>
        <v>0.5085938803</v>
      </c>
      <c r="U62" s="22">
        <f t="shared" si="3"/>
        <v>0.6746493674</v>
      </c>
      <c r="V62" s="23" t="s">
        <v>227</v>
      </c>
      <c r="W62" s="23">
        <f t="shared" si="4"/>
        <v>61</v>
      </c>
      <c r="X62" s="4">
        <v>111.0</v>
      </c>
      <c r="Y62" s="23" t="s">
        <v>208</v>
      </c>
      <c r="Z62" s="4">
        <v>47.0</v>
      </c>
    </row>
    <row r="63" ht="15.75" customHeight="1">
      <c r="A63" s="5">
        <v>85.0</v>
      </c>
      <c r="B63" s="5" t="s">
        <v>41</v>
      </c>
      <c r="C63" s="5" t="s">
        <v>48</v>
      </c>
      <c r="D63" s="10" t="s">
        <v>56</v>
      </c>
      <c r="E63" s="10" t="s">
        <v>19</v>
      </c>
      <c r="F63" s="21">
        <f>dane_wejsciowe!F86/166.984969383475</f>
        <v>0.05928677315</v>
      </c>
      <c r="G63" s="21">
        <f>dane_wejsciowe!G86/69.9189530814071</f>
        <v>0.03575568411</v>
      </c>
      <c r="H63" s="21">
        <f>dane_wejsciowe!H86/40775.5</f>
        <v>0.06935610845</v>
      </c>
      <c r="I63" s="21">
        <f>dane_wejsciowe!I86/77087.69</f>
        <v>0.05998311793</v>
      </c>
      <c r="J63" s="21">
        <f>dane_wejsciowe!J86/712.17</f>
        <v>0.1265147366</v>
      </c>
      <c r="K63" s="21">
        <f>dane_wejsciowe!K86/860.71</f>
        <v>0.09073904102</v>
      </c>
      <c r="L63" s="21">
        <f>dane_wejsciowe!L86/85107.8</f>
        <v>0.06302066321</v>
      </c>
      <c r="M63" s="21">
        <f>dane_wejsciowe!M86/71531.33</f>
        <v>0.07641826316</v>
      </c>
      <c r="P63" s="18">
        <f t="shared" si="1"/>
        <v>0.2524499587</v>
      </c>
      <c r="R63" s="18">
        <f t="shared" si="2"/>
        <v>0.5163778915</v>
      </c>
      <c r="U63" s="22">
        <f t="shared" si="3"/>
        <v>0.6716430621</v>
      </c>
      <c r="V63" s="23" t="s">
        <v>190</v>
      </c>
      <c r="W63" s="23">
        <f t="shared" si="4"/>
        <v>62</v>
      </c>
      <c r="X63" s="4">
        <v>105.0</v>
      </c>
      <c r="Y63" s="23" t="s">
        <v>228</v>
      </c>
      <c r="Z63" s="4">
        <v>85.0</v>
      </c>
    </row>
    <row r="64" ht="15.75" customHeight="1">
      <c r="A64" s="5">
        <v>86.0</v>
      </c>
      <c r="B64" s="5" t="s">
        <v>13</v>
      </c>
      <c r="C64" s="11" t="s">
        <v>81</v>
      </c>
      <c r="D64" s="10" t="s">
        <v>27</v>
      </c>
      <c r="E64" s="10" t="s">
        <v>19</v>
      </c>
      <c r="F64" s="21">
        <f>dane_wejsciowe!F87/166.984969383475</f>
        <v>0.07186275534</v>
      </c>
      <c r="G64" s="21">
        <f>dane_wejsciowe!G87/69.9189530814071</f>
        <v>0.07151136823</v>
      </c>
      <c r="H64" s="21">
        <f>dane_wejsciowe!H87/40775.5</f>
        <v>0.09876003973</v>
      </c>
      <c r="I64" s="21">
        <f>dane_wejsciowe!I87/77087.69</f>
        <v>0.0588118544</v>
      </c>
      <c r="J64" s="21">
        <f>dane_wejsciowe!J87/712.17</f>
        <v>0.08916410408</v>
      </c>
      <c r="K64" s="21">
        <f>dane_wejsciowe!K87/860.71</f>
        <v>0.09527018392</v>
      </c>
      <c r="L64" s="21">
        <f>dane_wejsciowe!L87/85107.8</f>
        <v>0.09393651346</v>
      </c>
      <c r="M64" s="21">
        <f>dane_wejsciowe!M87/71531.33</f>
        <v>0.07783079107</v>
      </c>
      <c r="P64" s="18">
        <f t="shared" si="1"/>
        <v>0.2401034903</v>
      </c>
      <c r="R64" s="18">
        <f t="shared" si="2"/>
        <v>0.4870592081</v>
      </c>
      <c r="U64" s="22">
        <f t="shared" si="3"/>
        <v>0.6698077461</v>
      </c>
      <c r="V64" s="23" t="s">
        <v>216</v>
      </c>
      <c r="W64" s="23">
        <f t="shared" si="4"/>
        <v>63</v>
      </c>
      <c r="X64" s="4">
        <v>83.0</v>
      </c>
      <c r="Y64" s="23" t="s">
        <v>229</v>
      </c>
      <c r="Z64" s="4">
        <v>86.0</v>
      </c>
    </row>
    <row r="65" ht="15.75" customHeight="1">
      <c r="A65" s="5">
        <v>42.0</v>
      </c>
      <c r="B65" s="5" t="s">
        <v>13</v>
      </c>
      <c r="C65" s="5" t="s">
        <v>73</v>
      </c>
      <c r="D65" s="10" t="s">
        <v>74</v>
      </c>
      <c r="E65" s="10" t="s">
        <v>19</v>
      </c>
      <c r="F65" s="21">
        <f>dane_wejsciowe!F43/166.984969383475</f>
        <v>0.05569363539</v>
      </c>
      <c r="G65" s="21">
        <f>dane_wejsciowe!G43/69.9189530814071</f>
        <v>0.06722068614</v>
      </c>
      <c r="H65" s="21">
        <f>dane_wejsciowe!H43/40775.5</f>
        <v>0.07602604505</v>
      </c>
      <c r="I65" s="21">
        <f>dane_wejsciowe!I43/77087.69</f>
        <v>0.09798827802</v>
      </c>
      <c r="J65" s="21">
        <f>dane_wejsciowe!J43/712.17</f>
        <v>0.08818119269</v>
      </c>
      <c r="K65" s="21">
        <f>dane_wejsciowe!K43/860.71</f>
        <v>0.08609171498</v>
      </c>
      <c r="L65" s="21">
        <f>dane_wejsciowe!L43/85107.8</f>
        <v>0.05643995027</v>
      </c>
      <c r="M65" s="21">
        <f>dane_wejsciowe!M43/71531.33</f>
        <v>0.08040826306</v>
      </c>
      <c r="P65" s="18">
        <f t="shared" si="1"/>
        <v>0.2462011119</v>
      </c>
      <c r="R65" s="18">
        <f t="shared" si="2"/>
        <v>0.4967994286</v>
      </c>
      <c r="U65" s="22">
        <f t="shared" si="3"/>
        <v>0.6686393906</v>
      </c>
      <c r="V65" s="23" t="s">
        <v>219</v>
      </c>
      <c r="W65" s="23">
        <f t="shared" si="4"/>
        <v>64</v>
      </c>
      <c r="X65" s="4">
        <v>56.0</v>
      </c>
      <c r="Y65" s="23" t="s">
        <v>203</v>
      </c>
      <c r="Z65" s="4">
        <v>42.0</v>
      </c>
    </row>
    <row r="66" ht="15.75" customHeight="1">
      <c r="A66" s="5">
        <v>103.0</v>
      </c>
      <c r="B66" s="5" t="s">
        <v>41</v>
      </c>
      <c r="C66" s="5" t="s">
        <v>131</v>
      </c>
      <c r="D66" s="10" t="s">
        <v>132</v>
      </c>
      <c r="E66" s="10" t="s">
        <v>19</v>
      </c>
      <c r="F66" s="21">
        <f>dane_wejsciowe!F104/166.984969383475</f>
        <v>0.03712909026</v>
      </c>
      <c r="G66" s="21">
        <f>dane_wejsciowe!G104/69.9189530814071</f>
        <v>0</v>
      </c>
      <c r="H66" s="21">
        <f>dane_wejsciowe!H104/40775.5</f>
        <v>0.05025459766</v>
      </c>
      <c r="I66" s="21">
        <f>dane_wejsciowe!I104/77087.69</f>
        <v>0.04807836374</v>
      </c>
      <c r="J66" s="21">
        <f>dane_wejsciowe!J104/712.17</f>
        <v>0.1053119339</v>
      </c>
      <c r="K66" s="21">
        <f>dane_wejsciowe!K104/860.71</f>
        <v>0.0774941618</v>
      </c>
      <c r="L66" s="21">
        <f>dane_wejsciowe!L104/85107.8</f>
        <v>0.05470062673</v>
      </c>
      <c r="M66" s="21">
        <f>dane_wejsciowe!M104/71531.33</f>
        <v>0.07263921977</v>
      </c>
      <c r="P66" s="18">
        <f t="shared" si="1"/>
        <v>0.2714349885</v>
      </c>
      <c r="R66" s="18">
        <f t="shared" si="2"/>
        <v>0.5454657753</v>
      </c>
      <c r="U66" s="22">
        <f t="shared" si="3"/>
        <v>0.6677258726</v>
      </c>
      <c r="V66" s="23" t="s">
        <v>187</v>
      </c>
      <c r="W66" s="23">
        <f t="shared" si="4"/>
        <v>65</v>
      </c>
      <c r="X66" s="4">
        <v>108.0</v>
      </c>
      <c r="Y66" s="23" t="s">
        <v>230</v>
      </c>
      <c r="Z66" s="4">
        <v>103.0</v>
      </c>
    </row>
    <row r="67" ht="15.75" customHeight="1">
      <c r="A67" s="5">
        <v>16.0</v>
      </c>
      <c r="B67" s="5" t="s">
        <v>38</v>
      </c>
      <c r="C67" s="5" t="s">
        <v>39</v>
      </c>
      <c r="D67" s="10" t="s">
        <v>40</v>
      </c>
      <c r="E67" s="10" t="s">
        <v>16</v>
      </c>
      <c r="F67" s="21">
        <f>dane_wejsciowe!F17/166.984969383475</f>
        <v>0.03353595249</v>
      </c>
      <c r="G67" s="21">
        <f>dane_wejsciowe!G17/69.9189530814071</f>
        <v>0.1587552375</v>
      </c>
      <c r="H67" s="21">
        <f>dane_wejsciowe!H17/40775.5</f>
        <v>0.1339054089</v>
      </c>
      <c r="I67" s="21">
        <f>dane_wejsciowe!I17/77087.69</f>
        <v>0.1281067456</v>
      </c>
      <c r="J67" s="21">
        <f>dane_wejsciowe!J17/712.17</f>
        <v>0.1013802884</v>
      </c>
      <c r="K67" s="21">
        <f>dane_wejsciowe!K17/860.71</f>
        <v>0.1072370485</v>
      </c>
      <c r="L67" s="21">
        <f>dane_wejsciowe!L17/85107.8</f>
        <v>0.05453824444</v>
      </c>
      <c r="M67" s="21">
        <f>dane_wejsciowe!M17/71531.33</f>
        <v>0.09598087999</v>
      </c>
      <c r="P67" s="18">
        <f t="shared" si="1"/>
        <v>0.243835242</v>
      </c>
      <c r="R67" s="18">
        <f t="shared" si="2"/>
        <v>0.4872093906</v>
      </c>
      <c r="U67" s="22">
        <f t="shared" si="3"/>
        <v>0.6664564226</v>
      </c>
      <c r="V67" s="23" t="s">
        <v>231</v>
      </c>
      <c r="W67" s="23">
        <f t="shared" si="4"/>
        <v>66</v>
      </c>
      <c r="X67" s="4">
        <v>11.0</v>
      </c>
      <c r="Y67" s="23" t="s">
        <v>175</v>
      </c>
      <c r="Z67" s="4">
        <v>16.0</v>
      </c>
    </row>
    <row r="68" ht="15.75" customHeight="1">
      <c r="A68" s="5">
        <v>44.0</v>
      </c>
      <c r="B68" s="5" t="s">
        <v>13</v>
      </c>
      <c r="C68" s="5" t="s">
        <v>75</v>
      </c>
      <c r="D68" s="10" t="s">
        <v>76</v>
      </c>
      <c r="E68" s="10" t="s">
        <v>19</v>
      </c>
      <c r="F68" s="21">
        <f>dane_wejsciowe!F45/166.984969383475</f>
        <v>0.02515196437</v>
      </c>
      <c r="G68" s="21">
        <f>dane_wejsciowe!G45/69.9189530814071</f>
        <v>0.1187088713</v>
      </c>
      <c r="H68" s="21">
        <f>dane_wejsciowe!H45/40775.5</f>
        <v>0.09268237054</v>
      </c>
      <c r="I68" s="21">
        <f>dane_wejsciowe!I45/77087.69</f>
        <v>0.09548761936</v>
      </c>
      <c r="J68" s="21">
        <f>dane_wejsciowe!J45/712.17</f>
        <v>0.09941446565</v>
      </c>
      <c r="K68" s="21">
        <f>dane_wejsciowe!K45/860.71</f>
        <v>0.04786745826</v>
      </c>
      <c r="L68" s="21">
        <f>dane_wejsciowe!L45/85107.8</f>
        <v>0.07835098546</v>
      </c>
      <c r="M68" s="21">
        <f>dane_wejsciowe!M45/71531.33</f>
        <v>0.08012405194</v>
      </c>
      <c r="P68" s="18">
        <f t="shared" si="1"/>
        <v>0.2483141691</v>
      </c>
      <c r="R68" s="18">
        <f t="shared" si="2"/>
        <v>0.4894431105</v>
      </c>
      <c r="U68" s="22">
        <f t="shared" si="3"/>
        <v>0.6634202387</v>
      </c>
      <c r="V68" s="23" t="s">
        <v>196</v>
      </c>
      <c r="W68" s="23">
        <f t="shared" si="4"/>
        <v>67</v>
      </c>
      <c r="X68" s="4">
        <v>48.0</v>
      </c>
      <c r="Y68" s="23" t="s">
        <v>205</v>
      </c>
      <c r="Z68" s="4">
        <v>44.0</v>
      </c>
    </row>
    <row r="69" ht="15.75" customHeight="1">
      <c r="A69" s="5">
        <v>29.0</v>
      </c>
      <c r="B69" s="5" t="s">
        <v>13</v>
      </c>
      <c r="C69" s="5" t="s">
        <v>59</v>
      </c>
      <c r="D69" s="10" t="s">
        <v>23</v>
      </c>
      <c r="E69" s="10" t="s">
        <v>16</v>
      </c>
      <c r="F69" s="21">
        <f>dane_wejsciowe!F30/166.984969383475</f>
        <v>0.07066504275</v>
      </c>
      <c r="G69" s="21">
        <f>dane_wejsciowe!G30/69.9189530814071</f>
        <v>0.08438341451</v>
      </c>
      <c r="H69" s="21">
        <f>dane_wejsciowe!H30/40775.5</f>
        <v>0.1109489767</v>
      </c>
      <c r="I69" s="21">
        <f>dane_wejsciowe!I30/77087.69</f>
        <v>0.1061444227</v>
      </c>
      <c r="J69" s="21">
        <f>dane_wejsciowe!J30/712.17</f>
        <v>0.0329977393</v>
      </c>
      <c r="K69" s="21">
        <f>dane_wejsciowe!K30/860.71</f>
        <v>0.1161831511</v>
      </c>
      <c r="L69" s="21">
        <f>dane_wejsciowe!L30/85107.8</f>
        <v>0.0736575261</v>
      </c>
      <c r="M69" s="21">
        <f>dane_wejsciowe!M30/71531.33</f>
        <v>0.07426197524</v>
      </c>
      <c r="P69" s="18">
        <f t="shared" si="1"/>
        <v>0.2468009811</v>
      </c>
      <c r="R69" s="18">
        <f t="shared" si="2"/>
        <v>0.4849712377</v>
      </c>
      <c r="U69" s="22">
        <f t="shared" si="3"/>
        <v>0.6627352409</v>
      </c>
      <c r="V69" s="23" t="s">
        <v>218</v>
      </c>
      <c r="W69" s="23">
        <f t="shared" si="4"/>
        <v>68</v>
      </c>
      <c r="X69" s="4">
        <v>62.0</v>
      </c>
      <c r="Y69" s="23" t="s">
        <v>189</v>
      </c>
      <c r="Z69" s="4">
        <v>29.0</v>
      </c>
    </row>
    <row r="70" ht="15.75" customHeight="1">
      <c r="A70" s="5">
        <v>66.0</v>
      </c>
      <c r="B70" s="5" t="s">
        <v>13</v>
      </c>
      <c r="C70" s="5" t="s">
        <v>62</v>
      </c>
      <c r="D70" s="10" t="s">
        <v>63</v>
      </c>
      <c r="E70" s="10" t="s">
        <v>19</v>
      </c>
      <c r="F70" s="21">
        <f>dane_wejsciowe!F67/166.984969383475</f>
        <v>0.06048448574</v>
      </c>
      <c r="G70" s="21">
        <f>dane_wejsciowe!G67/69.9189530814071</f>
        <v>0.07294159559</v>
      </c>
      <c r="H70" s="21">
        <f>dane_wejsciowe!H67/40775.5</f>
        <v>0.07285723044</v>
      </c>
      <c r="I70" s="21">
        <f>dane_wejsciowe!I67/77087.69</f>
        <v>0.07728030247</v>
      </c>
      <c r="J70" s="21">
        <f>dane_wejsciowe!J67/712.17</f>
        <v>0.05504303748</v>
      </c>
      <c r="K70" s="21">
        <f>dane_wejsciowe!K67/860.71</f>
        <v>0.1049133855</v>
      </c>
      <c r="L70" s="21">
        <f>dane_wejsciowe!L67/85107.8</f>
        <v>0.08612959094</v>
      </c>
      <c r="M70" s="21">
        <f>dane_wejsciowe!M67/71531.33</f>
        <v>0.08469729278</v>
      </c>
      <c r="P70" s="18">
        <f t="shared" si="1"/>
        <v>0.250710802</v>
      </c>
      <c r="R70" s="18">
        <f t="shared" si="2"/>
        <v>0.4910070616</v>
      </c>
      <c r="U70" s="22">
        <f t="shared" si="3"/>
        <v>0.6619862966</v>
      </c>
      <c r="V70" s="23" t="s">
        <v>232</v>
      </c>
      <c r="W70" s="23">
        <f t="shared" si="4"/>
        <v>69</v>
      </c>
      <c r="X70" s="4">
        <v>16.0</v>
      </c>
      <c r="Y70" s="23" t="s">
        <v>231</v>
      </c>
      <c r="Z70" s="4">
        <v>66.0</v>
      </c>
    </row>
    <row r="71" ht="15.75" customHeight="1">
      <c r="A71" s="5">
        <v>75.0</v>
      </c>
      <c r="B71" s="5" t="s">
        <v>13</v>
      </c>
      <c r="C71" s="5" t="s">
        <v>21</v>
      </c>
      <c r="D71" s="12"/>
      <c r="E71" s="10" t="s">
        <v>19</v>
      </c>
      <c r="F71" s="21">
        <f>dane_wejsciowe!F76/166.984969383475</f>
        <v>0.06168219833</v>
      </c>
      <c r="G71" s="21">
        <f>dane_wejsciowe!G76/69.9189530814071</f>
        <v>0.09868568816</v>
      </c>
      <c r="H71" s="21">
        <f>dane_wejsciowe!H76/40775.5</f>
        <v>0.09196772572</v>
      </c>
      <c r="I71" s="21">
        <f>dane_wejsciowe!I76/77087.69</f>
        <v>0.07117258281</v>
      </c>
      <c r="J71" s="21">
        <f>dane_wejsciowe!J76/712.17</f>
        <v>0.07750958339</v>
      </c>
      <c r="K71" s="21">
        <f>dane_wejsciowe!K76/860.71</f>
        <v>0.1089797958</v>
      </c>
      <c r="L71" s="21">
        <f>dane_wejsciowe!L76/85107.8</f>
        <v>0.09471670047</v>
      </c>
      <c r="M71" s="21">
        <f>dane_wejsciowe!M76/71531.33</f>
        <v>0.0767010763</v>
      </c>
      <c r="P71" s="18">
        <f t="shared" si="1"/>
        <v>0.2459472011</v>
      </c>
      <c r="R71" s="18">
        <f t="shared" si="2"/>
        <v>0.4791781495</v>
      </c>
      <c r="U71" s="22">
        <f t="shared" si="3"/>
        <v>0.6608211244</v>
      </c>
      <c r="V71" s="23" t="s">
        <v>198</v>
      </c>
      <c r="W71" s="23">
        <f t="shared" si="4"/>
        <v>70</v>
      </c>
      <c r="X71" s="4">
        <v>71.0</v>
      </c>
      <c r="Y71" s="23" t="s">
        <v>233</v>
      </c>
      <c r="Z71" s="4">
        <v>75.0</v>
      </c>
    </row>
    <row r="72" ht="15.75" customHeight="1">
      <c r="A72" s="5">
        <v>98.0</v>
      </c>
      <c r="B72" s="5" t="s">
        <v>13</v>
      </c>
      <c r="C72" s="5" t="s">
        <v>125</v>
      </c>
      <c r="D72" s="10" t="s">
        <v>126</v>
      </c>
      <c r="E72" s="10" t="s">
        <v>16</v>
      </c>
      <c r="F72" s="21">
        <f>dane_wejsciowe!F99/166.984969383475</f>
        <v>0.04611193468</v>
      </c>
      <c r="G72" s="21">
        <f>dane_wejsciowe!G99/69.9189530814071</f>
        <v>0</v>
      </c>
      <c r="H72" s="21">
        <f>dane_wejsciowe!H99/40775.5</f>
        <v>0.05506026903</v>
      </c>
      <c r="I72" s="21">
        <f>dane_wejsciowe!I99/77087.69</f>
        <v>0.05267592948</v>
      </c>
      <c r="J72" s="21">
        <f>dane_wejsciowe!J99/712.17</f>
        <v>0.06487215131</v>
      </c>
      <c r="K72" s="21">
        <f>dane_wejsciowe!K99/860.71</f>
        <v>0.0774941618</v>
      </c>
      <c r="L72" s="21">
        <f>dane_wejsciowe!L99/85107.8</f>
        <v>0.06351251002</v>
      </c>
      <c r="M72" s="21">
        <f>dane_wejsciowe!M99/71531.33</f>
        <v>0.06403370702</v>
      </c>
      <c r="P72" s="18">
        <f t="shared" si="1"/>
        <v>0.275234352</v>
      </c>
      <c r="R72" s="18">
        <f t="shared" si="2"/>
        <v>0.5350182774</v>
      </c>
      <c r="U72" s="22">
        <f t="shared" si="3"/>
        <v>0.6603104489</v>
      </c>
      <c r="V72" s="23" t="s">
        <v>234</v>
      </c>
      <c r="W72" s="23">
        <f t="shared" si="4"/>
        <v>71</v>
      </c>
      <c r="X72" s="4">
        <v>101.0</v>
      </c>
      <c r="Y72" s="23" t="s">
        <v>235</v>
      </c>
      <c r="Z72" s="4">
        <v>98.0</v>
      </c>
    </row>
    <row r="73" ht="15.75" customHeight="1">
      <c r="A73" s="5">
        <v>53.0</v>
      </c>
      <c r="B73" s="5" t="s">
        <v>13</v>
      </c>
      <c r="C73" s="5" t="s">
        <v>86</v>
      </c>
      <c r="D73" s="10" t="s">
        <v>18</v>
      </c>
      <c r="E73" s="10" t="s">
        <v>19</v>
      </c>
      <c r="F73" s="21">
        <f>dane_wejsciowe!F54/166.984969383475</f>
        <v>0.1497140736</v>
      </c>
      <c r="G73" s="21">
        <f>dane_wejsciowe!G54/69.9189530814071</f>
        <v>0</v>
      </c>
      <c r="H73" s="21">
        <f>dane_wejsciowe!H54/40775.5</f>
        <v>0.09356206546</v>
      </c>
      <c r="I73" s="21">
        <f>dane_wejsciowe!I54/77087.69</f>
        <v>0.08951043735</v>
      </c>
      <c r="J73" s="21">
        <f>dane_wejsciowe!J54/712.17</f>
        <v>0.1053119339</v>
      </c>
      <c r="K73" s="21">
        <f>dane_wejsciowe!K54/860.71</f>
        <v>0.0929465209</v>
      </c>
      <c r="L73" s="21">
        <f>dane_wejsciowe!L54/85107.8</f>
        <v>0.08403554081</v>
      </c>
      <c r="M73" s="21">
        <f>dane_wejsciowe!M54/71531.33</f>
        <v>0.07460339407</v>
      </c>
      <c r="P73" s="18">
        <f t="shared" si="1"/>
        <v>0.2559376071</v>
      </c>
      <c r="R73" s="18">
        <f t="shared" si="2"/>
        <v>0.4963337371</v>
      </c>
      <c r="U73" s="22">
        <f t="shared" si="3"/>
        <v>0.6597801988</v>
      </c>
      <c r="V73" s="23" t="s">
        <v>236</v>
      </c>
      <c r="W73" s="23">
        <f t="shared" si="4"/>
        <v>72</v>
      </c>
      <c r="X73" s="4">
        <v>68.0</v>
      </c>
      <c r="Y73" s="23" t="s">
        <v>217</v>
      </c>
      <c r="Z73" s="4">
        <v>53.0</v>
      </c>
    </row>
    <row r="74" ht="15.75" customHeight="1">
      <c r="A74" s="5">
        <v>88.0</v>
      </c>
      <c r="B74" s="5" t="s">
        <v>13</v>
      </c>
      <c r="C74" s="5" t="s">
        <v>105</v>
      </c>
      <c r="D74" s="10" t="s">
        <v>106</v>
      </c>
      <c r="E74" s="10" t="s">
        <v>19</v>
      </c>
      <c r="F74" s="21">
        <f>dane_wejsciowe!F89/166.984969383475</f>
        <v>0.01377369477</v>
      </c>
      <c r="G74" s="21">
        <f>dane_wejsciowe!G89/69.9189530814071</f>
        <v>0.1001159155</v>
      </c>
      <c r="H74" s="21">
        <f>dane_wejsciowe!H89/40775.5</f>
        <v>0.08053144658</v>
      </c>
      <c r="I74" s="21">
        <f>dane_wejsciowe!I89/77087.69</f>
        <v>0.05837741409</v>
      </c>
      <c r="J74" s="21">
        <f>dane_wejsciowe!J89/712.17</f>
        <v>0.08818119269</v>
      </c>
      <c r="K74" s="21">
        <f>dane_wejsciowe!K89/860.71</f>
        <v>0.09898804475</v>
      </c>
      <c r="L74" s="21">
        <f>dane_wejsciowe!L89/85107.8</f>
        <v>0.06025934168</v>
      </c>
      <c r="M74" s="21">
        <f>dane_wejsciowe!M89/71531.33</f>
        <v>0.0820049061</v>
      </c>
      <c r="P74" s="18">
        <f t="shared" si="1"/>
        <v>0.2617128401</v>
      </c>
      <c r="R74" s="18">
        <f t="shared" si="2"/>
        <v>0.5047476712</v>
      </c>
      <c r="U74" s="22">
        <f t="shared" si="3"/>
        <v>0.6585436089</v>
      </c>
      <c r="V74" s="23" t="s">
        <v>225</v>
      </c>
      <c r="W74" s="23">
        <f t="shared" si="4"/>
        <v>73</v>
      </c>
      <c r="X74" s="4">
        <v>94.0</v>
      </c>
      <c r="Y74" s="23" t="s">
        <v>237</v>
      </c>
      <c r="Z74" s="4">
        <v>88.0</v>
      </c>
    </row>
    <row r="75" ht="15.75" customHeight="1">
      <c r="A75" s="5">
        <v>77.0</v>
      </c>
      <c r="B75" s="5" t="s">
        <v>41</v>
      </c>
      <c r="C75" s="5" t="s">
        <v>81</v>
      </c>
      <c r="D75" s="10" t="s">
        <v>89</v>
      </c>
      <c r="E75" s="10" t="s">
        <v>19</v>
      </c>
      <c r="F75" s="21">
        <f>dane_wejsciowe!F78/166.984969383475</f>
        <v>0.02575082066</v>
      </c>
      <c r="G75" s="21">
        <f>dane_wejsciowe!G78/69.9189530814071</f>
        <v>0.06149977668</v>
      </c>
      <c r="H75" s="21">
        <f>dane_wejsciowe!H78/40775.5</f>
        <v>0.0530004537</v>
      </c>
      <c r="I75" s="21">
        <f>dane_wejsciowe!I78/77087.69</f>
        <v>0.06613675932</v>
      </c>
      <c r="J75" s="21">
        <f>dane_wejsciowe!J78/712.17</f>
        <v>0.109945659</v>
      </c>
      <c r="K75" s="21">
        <f>dane_wejsciowe!K78/860.71</f>
        <v>0.1096768947</v>
      </c>
      <c r="L75" s="21">
        <f>dane_wejsciowe!L78/85107.8</f>
        <v>0.05343916774</v>
      </c>
      <c r="M75" s="21">
        <f>dane_wejsciowe!M78/71531.33</f>
        <v>0.05981309169</v>
      </c>
      <c r="P75" s="18">
        <f t="shared" si="1"/>
        <v>0.2695620119</v>
      </c>
      <c r="R75" s="18">
        <f t="shared" si="2"/>
        <v>0.5193638273</v>
      </c>
      <c r="U75" s="22">
        <f t="shared" si="3"/>
        <v>0.6583176789</v>
      </c>
      <c r="V75" s="23" t="s">
        <v>226</v>
      </c>
      <c r="W75" s="23">
        <f t="shared" si="4"/>
        <v>74</v>
      </c>
      <c r="X75" s="4">
        <v>57.0</v>
      </c>
      <c r="Y75" s="23" t="s">
        <v>238</v>
      </c>
      <c r="Z75" s="4">
        <v>77.0</v>
      </c>
    </row>
    <row r="76" ht="15.75" customHeight="1">
      <c r="A76" s="5">
        <v>71.0</v>
      </c>
      <c r="B76" s="5" t="s">
        <v>13</v>
      </c>
      <c r="C76" s="5" t="s">
        <v>103</v>
      </c>
      <c r="D76" s="10" t="s">
        <v>104</v>
      </c>
      <c r="E76" s="10" t="s">
        <v>16</v>
      </c>
      <c r="F76" s="21">
        <f>dane_wejsciowe!F72/166.984969383475</f>
        <v>0.1089918456</v>
      </c>
      <c r="G76" s="21">
        <f>dane_wejsciowe!G72/69.9189530814071</f>
        <v>0</v>
      </c>
      <c r="H76" s="21">
        <f>dane_wejsciowe!H72/40775.5</f>
        <v>0.07750953391</v>
      </c>
      <c r="I76" s="21">
        <f>dane_wejsciowe!I72/77087.69</f>
        <v>0.07415304745</v>
      </c>
      <c r="J76" s="21">
        <f>dane_wejsciowe!J72/712.17</f>
        <v>0.03833354396</v>
      </c>
      <c r="K76" s="21">
        <f>dane_wejsciowe!K72/860.71</f>
        <v>0.1161831511</v>
      </c>
      <c r="L76" s="21">
        <f>dane_wejsciowe!L72/85107.8</f>
        <v>0.07641367771</v>
      </c>
      <c r="M76" s="21">
        <f>dane_wejsciowe!M72/71531.33</f>
        <v>0.07704074441</v>
      </c>
      <c r="P76" s="18">
        <f t="shared" si="1"/>
        <v>0.2677717281</v>
      </c>
      <c r="R76" s="18">
        <f t="shared" si="2"/>
        <v>0.5100825559</v>
      </c>
      <c r="U76" s="22">
        <f t="shared" si="3"/>
        <v>0.6557559255</v>
      </c>
      <c r="V76" s="23" t="s">
        <v>233</v>
      </c>
      <c r="W76" s="23">
        <f t="shared" si="4"/>
        <v>75</v>
      </c>
      <c r="X76" s="4">
        <v>98.0</v>
      </c>
      <c r="Y76" s="23" t="s">
        <v>234</v>
      </c>
      <c r="Z76" s="4">
        <v>71.0</v>
      </c>
    </row>
    <row r="77" ht="15.75" customHeight="1">
      <c r="A77" s="5">
        <v>35.0</v>
      </c>
      <c r="B77" s="5" t="s">
        <v>13</v>
      </c>
      <c r="C77" s="5" t="s">
        <v>66</v>
      </c>
      <c r="D77" s="10" t="s">
        <v>23</v>
      </c>
      <c r="E77" s="10" t="s">
        <v>16</v>
      </c>
      <c r="F77" s="21">
        <f>dane_wejsciowe!F36/166.984969383475</f>
        <v>0.04910621615</v>
      </c>
      <c r="G77" s="21">
        <f>dane_wejsciowe!G36/69.9189530814071</f>
        <v>0.09439500606</v>
      </c>
      <c r="H77" s="21">
        <f>dane_wejsciowe!H36/40775.5</f>
        <v>0.1005920222</v>
      </c>
      <c r="I77" s="21">
        <f>dane_wejsciowe!I36/77087.69</f>
        <v>0.1020939919</v>
      </c>
      <c r="J77" s="21">
        <f>dane_wejsciowe!J36/712.17</f>
        <v>0.02766193465</v>
      </c>
      <c r="K77" s="21">
        <f>dane_wejsciowe!K36/860.71</f>
        <v>0</v>
      </c>
      <c r="L77" s="21">
        <f>dane_wejsciowe!L36/85107.8</f>
        <v>0.0969848827</v>
      </c>
      <c r="M77" s="21">
        <f>dane_wejsciowe!M36/71531.33</f>
        <v>0.1136507597</v>
      </c>
      <c r="P77" s="18">
        <f t="shared" si="1"/>
        <v>0.2578883242</v>
      </c>
      <c r="R77" s="18">
        <f t="shared" si="2"/>
        <v>0.4888929952</v>
      </c>
      <c r="U77" s="22">
        <f t="shared" si="3"/>
        <v>0.6546668784</v>
      </c>
      <c r="V77" s="23" t="s">
        <v>239</v>
      </c>
      <c r="W77" s="23">
        <f t="shared" si="4"/>
        <v>76</v>
      </c>
      <c r="X77" s="4">
        <v>67.0</v>
      </c>
      <c r="Y77" s="23" t="s">
        <v>182</v>
      </c>
      <c r="Z77" s="4">
        <v>35.0</v>
      </c>
    </row>
    <row r="78" ht="15.75" customHeight="1">
      <c r="A78" s="5">
        <v>57.0</v>
      </c>
      <c r="B78" s="5" t="s">
        <v>13</v>
      </c>
      <c r="C78" s="5" t="s">
        <v>84</v>
      </c>
      <c r="D78" s="10" t="s">
        <v>90</v>
      </c>
      <c r="E78" s="10" t="s">
        <v>16</v>
      </c>
      <c r="F78" s="21">
        <f>dane_wejsciowe!F58/166.984969383475</f>
        <v>0.07186275534</v>
      </c>
      <c r="G78" s="21">
        <f>dane_wejsciowe!G58/69.9189530814071</f>
        <v>0.05720909458</v>
      </c>
      <c r="H78" s="21">
        <f>dane_wejsciowe!H58/40775.5</f>
        <v>0.08970828071</v>
      </c>
      <c r="I78" s="21">
        <f>dane_wejsciowe!I58/77087.69</f>
        <v>0.08582353757</v>
      </c>
      <c r="J78" s="21">
        <f>dane_wejsciowe!J58/712.17</f>
        <v>0.05616636477</v>
      </c>
      <c r="K78" s="21">
        <f>dane_wejsciowe!K58/860.71</f>
        <v>0.0929465209</v>
      </c>
      <c r="L78" s="21">
        <f>dane_wejsciowe!L58/85107.8</f>
        <v>0.05395228169</v>
      </c>
      <c r="M78" s="21">
        <f>dane_wejsciowe!M58/71531.33</f>
        <v>0.06974845847</v>
      </c>
      <c r="P78" s="18">
        <f t="shared" si="1"/>
        <v>0.2589793997</v>
      </c>
      <c r="R78" s="18">
        <f t="shared" si="2"/>
        <v>0.487524944</v>
      </c>
      <c r="U78" s="22">
        <f t="shared" si="3"/>
        <v>0.6530771698</v>
      </c>
      <c r="V78" s="23" t="s">
        <v>238</v>
      </c>
      <c r="W78" s="23">
        <f t="shared" si="4"/>
        <v>77</v>
      </c>
      <c r="X78" s="4">
        <v>78.0</v>
      </c>
      <c r="Y78" s="23" t="s">
        <v>222</v>
      </c>
      <c r="Z78" s="4">
        <v>57.0</v>
      </c>
    </row>
    <row r="79" ht="15.75" customHeight="1">
      <c r="A79" s="5">
        <v>61.0</v>
      </c>
      <c r="B79" s="5" t="s">
        <v>13</v>
      </c>
      <c r="C79" s="5" t="s">
        <v>92</v>
      </c>
      <c r="D79" s="10" t="s">
        <v>93</v>
      </c>
      <c r="E79" s="10" t="s">
        <v>16</v>
      </c>
      <c r="F79" s="21">
        <f>dane_wejsciowe!F62/166.984969383475</f>
        <v>0.09222386935</v>
      </c>
      <c r="G79" s="21">
        <f>dane_wejsciowe!G62/69.9189530814071</f>
        <v>0.05434863985</v>
      </c>
      <c r="H79" s="21">
        <f>dane_wejsciowe!H62/40775.5</f>
        <v>0.08583585732</v>
      </c>
      <c r="I79" s="21">
        <f>dane_wejsciowe!I62/77087.69</f>
        <v>0.08211880628</v>
      </c>
      <c r="J79" s="21">
        <f>dane_wejsciowe!J62/712.17</f>
        <v>0.04324810087</v>
      </c>
      <c r="K79" s="21">
        <f>dane_wejsciowe!K62/860.71</f>
        <v>0.1016602572</v>
      </c>
      <c r="L79" s="21">
        <f>dane_wejsciowe!L62/85107.8</f>
        <v>0.06008509208</v>
      </c>
      <c r="M79" s="21">
        <f>dane_wejsciowe!M62/71531.33</f>
        <v>0.09868249339</v>
      </c>
      <c r="P79" s="18">
        <f t="shared" si="1"/>
        <v>0.2588953503</v>
      </c>
      <c r="R79" s="18">
        <f t="shared" si="2"/>
        <v>0.4818824189</v>
      </c>
      <c r="U79" s="22">
        <f t="shared" si="3"/>
        <v>0.6505087476</v>
      </c>
      <c r="V79" s="23" t="s">
        <v>223</v>
      </c>
      <c r="W79" s="23">
        <f t="shared" si="4"/>
        <v>78</v>
      </c>
      <c r="X79" s="4">
        <v>47.0</v>
      </c>
      <c r="Y79" s="23" t="s">
        <v>227</v>
      </c>
      <c r="Z79" s="4">
        <v>61.0</v>
      </c>
    </row>
    <row r="80" ht="15.75" customHeight="1">
      <c r="A80" s="5">
        <v>102.0</v>
      </c>
      <c r="B80" s="5" t="s">
        <v>13</v>
      </c>
      <c r="C80" s="5" t="s">
        <v>130</v>
      </c>
      <c r="D80" s="10" t="s">
        <v>112</v>
      </c>
      <c r="E80" s="10" t="s">
        <v>19</v>
      </c>
      <c r="F80" s="21">
        <f>dane_wejsciowe!F103/166.984969383475</f>
        <v>0.107794133</v>
      </c>
      <c r="G80" s="21">
        <f>dane_wejsciowe!G103/69.9189530814071</f>
        <v>0.02288363783</v>
      </c>
      <c r="H80" s="21">
        <f>dane_wejsciowe!H103/40775.5</f>
        <v>0.0774082476</v>
      </c>
      <c r="I80" s="21">
        <f>dane_wejsciowe!I103/77087.69</f>
        <v>0.04819083306</v>
      </c>
      <c r="J80" s="21">
        <f>dane_wejsciowe!J103/712.17</f>
        <v>0.09899321791</v>
      </c>
      <c r="K80" s="21">
        <f>dane_wejsciowe!K103/860.71</f>
        <v>0.1080503305</v>
      </c>
      <c r="L80" s="21">
        <f>dane_wejsciowe!L103/85107.8</f>
        <v>0.06127193982</v>
      </c>
      <c r="M80" s="21">
        <f>dane_wejsciowe!M103/71531.33</f>
        <v>0.07992721511</v>
      </c>
      <c r="P80" s="18">
        <f t="shared" si="1"/>
        <v>0.2696897874</v>
      </c>
      <c r="R80" s="18">
        <f t="shared" si="2"/>
        <v>0.4936154681</v>
      </c>
      <c r="U80" s="22">
        <f t="shared" si="3"/>
        <v>0.6466816055</v>
      </c>
      <c r="V80" s="23" t="s">
        <v>240</v>
      </c>
      <c r="W80" s="23">
        <f t="shared" si="4"/>
        <v>79</v>
      </c>
      <c r="X80" s="4">
        <v>106.0</v>
      </c>
      <c r="Y80" s="23" t="s">
        <v>241</v>
      </c>
      <c r="Z80" s="4">
        <v>102.0</v>
      </c>
    </row>
    <row r="81" ht="15.75" customHeight="1">
      <c r="A81" s="5">
        <v>89.0</v>
      </c>
      <c r="B81" s="5" t="s">
        <v>13</v>
      </c>
      <c r="C81" s="5" t="s">
        <v>103</v>
      </c>
      <c r="D81" s="10" t="s">
        <v>104</v>
      </c>
      <c r="E81" s="10" t="s">
        <v>19</v>
      </c>
      <c r="F81" s="21">
        <f>dane_wejsciowe!F90/166.984969383475</f>
        <v>0.01856454513</v>
      </c>
      <c r="G81" s="21">
        <f>dane_wejsciowe!G90/69.9189530814071</f>
        <v>0.1330111449</v>
      </c>
      <c r="H81" s="21">
        <f>dane_wejsciowe!H90/40775.5</f>
        <v>0.08104449976</v>
      </c>
      <c r="I81" s="21">
        <f>dane_wejsciowe!I90/77087.69</f>
        <v>0.05837507908</v>
      </c>
      <c r="J81" s="21">
        <f>dane_wejsciowe!J90/712.17</f>
        <v>0.1289018072</v>
      </c>
      <c r="K81" s="21">
        <f>dane_wejsciowe!K90/860.71</f>
        <v>0.1161831511</v>
      </c>
      <c r="L81" s="21">
        <f>dane_wejsciowe!L90/85107.8</f>
        <v>0.05378602196</v>
      </c>
      <c r="M81" s="21">
        <f>dane_wejsciowe!M90/71531.33</f>
        <v>0.08118987862</v>
      </c>
      <c r="P81" s="18">
        <f t="shared" si="1"/>
        <v>0.274112164</v>
      </c>
      <c r="R81" s="18">
        <f t="shared" si="2"/>
        <v>0.4940151228</v>
      </c>
      <c r="U81" s="22">
        <f t="shared" si="3"/>
        <v>0.6431422647</v>
      </c>
      <c r="V81" s="23" t="s">
        <v>214</v>
      </c>
      <c r="W81" s="23">
        <f t="shared" si="4"/>
        <v>80</v>
      </c>
      <c r="X81" s="4">
        <v>96.0</v>
      </c>
      <c r="Y81" s="23" t="s">
        <v>242</v>
      </c>
      <c r="Z81" s="4">
        <v>89.0</v>
      </c>
    </row>
    <row r="82" ht="15.75" customHeight="1">
      <c r="A82" s="5">
        <v>97.0</v>
      </c>
      <c r="B82" s="5" t="s">
        <v>13</v>
      </c>
      <c r="C82" s="5" t="s">
        <v>125</v>
      </c>
      <c r="D82" s="10" t="s">
        <v>126</v>
      </c>
      <c r="E82" s="10" t="s">
        <v>19</v>
      </c>
      <c r="F82" s="21">
        <f>dane_wejsciowe!F98/166.984969383475</f>
        <v>0.04551307838</v>
      </c>
      <c r="G82" s="21">
        <f>dane_wejsciowe!G98/69.9189530814071</f>
        <v>0.08724386924</v>
      </c>
      <c r="H82" s="21">
        <f>dane_wejsciowe!H98/40775.5</f>
        <v>0.05825041998</v>
      </c>
      <c r="I82" s="21">
        <f>dane_wejsciowe!I98/77087.69</f>
        <v>0.05535994139</v>
      </c>
      <c r="J82" s="21">
        <f>dane_wejsciowe!J98/712.17</f>
        <v>0.1041886067</v>
      </c>
      <c r="K82" s="21">
        <f>dane_wejsciowe!K98/860.71</f>
        <v>0.09956896051</v>
      </c>
      <c r="L82" s="21">
        <f>dane_wejsciowe!L98/85107.8</f>
        <v>0.05554849262</v>
      </c>
      <c r="M82" s="21">
        <f>dane_wejsciowe!M98/71531.33</f>
        <v>0.07129854848</v>
      </c>
      <c r="P82" s="18">
        <f t="shared" si="1"/>
        <v>0.2767211772</v>
      </c>
      <c r="R82" s="18">
        <f t="shared" si="2"/>
        <v>0.4872075028</v>
      </c>
      <c r="U82" s="22">
        <f t="shared" si="3"/>
        <v>0.6377656914</v>
      </c>
      <c r="V82" s="23" t="s">
        <v>210</v>
      </c>
      <c r="W82" s="23">
        <f t="shared" si="4"/>
        <v>81</v>
      </c>
      <c r="X82" s="4">
        <v>15.0</v>
      </c>
      <c r="Y82" s="23" t="s">
        <v>243</v>
      </c>
      <c r="Z82" s="4">
        <v>97.0</v>
      </c>
    </row>
    <row r="83" ht="15.75" customHeight="1">
      <c r="A83" s="5">
        <v>69.0</v>
      </c>
      <c r="B83" s="5" t="s">
        <v>13</v>
      </c>
      <c r="C83" s="11" t="s">
        <v>86</v>
      </c>
      <c r="D83" s="10" t="s">
        <v>101</v>
      </c>
      <c r="E83" s="10" t="s">
        <v>19</v>
      </c>
      <c r="F83" s="21">
        <f>dane_wejsciowe!F70/166.984969383475</f>
        <v>0.06287991092</v>
      </c>
      <c r="G83" s="21">
        <f>dane_wejsciowe!G70/69.9189530814071</f>
        <v>0.09010432397</v>
      </c>
      <c r="H83" s="21">
        <f>dane_wejsciowe!H70/40775.5</f>
        <v>0.04665080747</v>
      </c>
      <c r="I83" s="21">
        <f>dane_wejsciowe!I70/77087.69</f>
        <v>0.0749991341</v>
      </c>
      <c r="J83" s="21">
        <f>dane_wejsciowe!J70/712.17</f>
        <v>0.1182301978</v>
      </c>
      <c r="K83" s="21">
        <f>dane_wejsciowe!K70/860.71</f>
        <v>0.1016602572</v>
      </c>
      <c r="L83" s="21">
        <f>dane_wejsciowe!L70/85107.8</f>
        <v>0.06098289463</v>
      </c>
      <c r="M83" s="21">
        <f>dane_wejsciowe!M70/71531.33</f>
        <v>0.06697009548</v>
      </c>
      <c r="P83" s="18">
        <f t="shared" si="1"/>
        <v>0.276515366</v>
      </c>
      <c r="R83" s="18">
        <f t="shared" si="2"/>
        <v>0.4784617633</v>
      </c>
      <c r="U83" s="22">
        <f t="shared" si="3"/>
        <v>0.6337433874</v>
      </c>
      <c r="V83" s="23" t="s">
        <v>244</v>
      </c>
      <c r="W83" s="23">
        <f t="shared" si="4"/>
        <v>82</v>
      </c>
      <c r="X83" s="4">
        <v>66.0</v>
      </c>
      <c r="Y83" s="23" t="s">
        <v>232</v>
      </c>
      <c r="Z83" s="4">
        <v>69.0</v>
      </c>
    </row>
    <row r="84" ht="15.75" customHeight="1">
      <c r="A84" s="5">
        <v>79.0</v>
      </c>
      <c r="B84" s="5" t="s">
        <v>13</v>
      </c>
      <c r="C84" s="5" t="s">
        <v>111</v>
      </c>
      <c r="D84" s="10" t="s">
        <v>112</v>
      </c>
      <c r="E84" s="10" t="s">
        <v>19</v>
      </c>
      <c r="F84" s="21">
        <f>dane_wejsciowe!F80/166.984969383475</f>
        <v>0.05868791686</v>
      </c>
      <c r="G84" s="21">
        <f>dane_wejsciowe!G80/69.9189530814071</f>
        <v>0.1044065976</v>
      </c>
      <c r="H84" s="21">
        <f>dane_wejsciowe!H80/40775.5</f>
        <v>0.04207305858</v>
      </c>
      <c r="I84" s="21">
        <f>dane_wejsciowe!I80/77087.69</f>
        <v>0.06413189966</v>
      </c>
      <c r="J84" s="21">
        <f>dane_wejsciowe!J80/712.17</f>
        <v>0.1061544294</v>
      </c>
      <c r="K84" s="21">
        <f>dane_wejsciowe!K80/860.71</f>
        <v>0.1067723159</v>
      </c>
      <c r="L84" s="21">
        <f>dane_wejsciowe!L80/85107.8</f>
        <v>0.07687027511</v>
      </c>
      <c r="M84" s="21">
        <f>dane_wejsciowe!M80/71531.33</f>
        <v>0.0718219555</v>
      </c>
      <c r="P84" s="18">
        <f t="shared" si="1"/>
        <v>0.2800951874</v>
      </c>
      <c r="R84" s="18">
        <f t="shared" si="2"/>
        <v>0.4728381058</v>
      </c>
      <c r="U84" s="22">
        <f t="shared" si="3"/>
        <v>0.6279946843</v>
      </c>
      <c r="V84" s="23" t="s">
        <v>245</v>
      </c>
      <c r="W84" s="23">
        <f t="shared" si="4"/>
        <v>83</v>
      </c>
      <c r="X84" s="4">
        <v>102.0</v>
      </c>
      <c r="Y84" s="23" t="s">
        <v>240</v>
      </c>
      <c r="Z84" s="4">
        <v>79.0</v>
      </c>
    </row>
    <row r="85" ht="15.75" customHeight="1">
      <c r="A85" s="5">
        <v>72.0</v>
      </c>
      <c r="B85" s="5" t="s">
        <v>13</v>
      </c>
      <c r="C85" s="5" t="s">
        <v>48</v>
      </c>
      <c r="D85" s="10" t="s">
        <v>49</v>
      </c>
      <c r="E85" s="10" t="s">
        <v>16</v>
      </c>
      <c r="F85" s="21">
        <f>dane_wejsciowe!F73/166.984969383475</f>
        <v>0.09222386935</v>
      </c>
      <c r="G85" s="21">
        <f>dane_wejsciowe!G73/69.9189530814071</f>
        <v>0.1101275071</v>
      </c>
      <c r="H85" s="21">
        <f>dane_wejsciowe!H73/40775.5</f>
        <v>0.0886061483</v>
      </c>
      <c r="I85" s="21">
        <f>dane_wejsciowe!I73/77087.69</f>
        <v>0.07220763782</v>
      </c>
      <c r="J85" s="21">
        <f>dane_wejsciowe!J73/712.17</f>
        <v>0.07554376062</v>
      </c>
      <c r="K85" s="21">
        <f>dane_wejsciowe!K73/860.71</f>
        <v>0.09131995678</v>
      </c>
      <c r="L85" s="21">
        <f>dane_wejsciowe!L73/85107.8</f>
        <v>0.09769492338</v>
      </c>
      <c r="M85" s="21">
        <f>dane_wejsciowe!M73/71531.33</f>
        <v>0.06047713638</v>
      </c>
      <c r="P85" s="18">
        <f t="shared" si="1"/>
        <v>0.2678887447</v>
      </c>
      <c r="R85" s="18">
        <f t="shared" si="2"/>
        <v>0.4452286058</v>
      </c>
      <c r="U85" s="22">
        <f t="shared" si="3"/>
        <v>0.6243412889</v>
      </c>
      <c r="V85" s="23" t="s">
        <v>246</v>
      </c>
      <c r="W85" s="23">
        <f t="shared" si="4"/>
        <v>84</v>
      </c>
      <c r="X85" s="4">
        <v>53.0</v>
      </c>
      <c r="Y85" s="23" t="s">
        <v>236</v>
      </c>
      <c r="Z85" s="4">
        <v>72.0</v>
      </c>
    </row>
    <row r="86" ht="15.75" customHeight="1">
      <c r="A86" s="5">
        <v>105.0</v>
      </c>
      <c r="B86" s="5" t="s">
        <v>13</v>
      </c>
      <c r="C86" s="5" t="s">
        <v>133</v>
      </c>
      <c r="D86" s="10" t="s">
        <v>134</v>
      </c>
      <c r="E86" s="10" t="s">
        <v>16</v>
      </c>
      <c r="F86" s="21">
        <f>dane_wejsciowe!F106/166.984969383475</f>
        <v>0.07725246199</v>
      </c>
      <c r="G86" s="21">
        <f>dane_wejsciowe!G106/69.9189530814071</f>
        <v>0</v>
      </c>
      <c r="H86" s="21">
        <f>dane_wejsciowe!H106/40775.5</f>
        <v>0.04720972152</v>
      </c>
      <c r="I86" s="21">
        <f>dane_wejsciowe!I106/77087.69</f>
        <v>0.04516534345</v>
      </c>
      <c r="J86" s="21">
        <f>dane_wejsciowe!J106/712.17</f>
        <v>0.03622730528</v>
      </c>
      <c r="K86" s="21">
        <f>dane_wejsciowe!K106/860.71</f>
        <v>0.02904578778</v>
      </c>
      <c r="L86" s="21">
        <f>dane_wejsciowe!L106/85107.8</f>
        <v>0.06036591241</v>
      </c>
      <c r="M86" s="21">
        <f>dane_wejsciowe!M106/71531.33</f>
        <v>0.0543954656</v>
      </c>
      <c r="P86" s="18">
        <f t="shared" si="1"/>
        <v>0.313425141</v>
      </c>
      <c r="R86" s="18">
        <f t="shared" si="2"/>
        <v>0.5058485947</v>
      </c>
      <c r="U86" s="22">
        <f t="shared" si="3"/>
        <v>0.6174353854</v>
      </c>
      <c r="V86" s="23" t="s">
        <v>228</v>
      </c>
      <c r="W86" s="23">
        <f t="shared" si="4"/>
        <v>85</v>
      </c>
      <c r="X86" s="4">
        <v>49.0</v>
      </c>
      <c r="Y86" s="23" t="s">
        <v>247</v>
      </c>
      <c r="Z86" s="4">
        <v>105.0</v>
      </c>
    </row>
    <row r="87" ht="15.75" customHeight="1">
      <c r="A87" s="5">
        <v>83.0</v>
      </c>
      <c r="B87" s="5" t="s">
        <v>13</v>
      </c>
      <c r="C87" s="5" t="s">
        <v>92</v>
      </c>
      <c r="D87" s="10" t="s">
        <v>93</v>
      </c>
      <c r="E87" s="10" t="s">
        <v>19</v>
      </c>
      <c r="F87" s="21">
        <f>dane_wejsciowe!F84/166.984969383475</f>
        <v>0.1634877684</v>
      </c>
      <c r="G87" s="21">
        <f>dane_wejsciowe!G84/69.9189530814071</f>
        <v>0</v>
      </c>
      <c r="H87" s="21">
        <f>dane_wejsciowe!H84/40775.5</f>
        <v>0.06481392012</v>
      </c>
      <c r="I87" s="21">
        <f>dane_wejsciowe!I84/77087.69</f>
        <v>0.06200720675</v>
      </c>
      <c r="J87" s="21">
        <f>dane_wejsciowe!J84/712.17</f>
        <v>0.04465225999</v>
      </c>
      <c r="K87" s="21">
        <f>dane_wejsciowe!K84/860.71</f>
        <v>0.1161831511</v>
      </c>
      <c r="L87" s="21">
        <f>dane_wejsciowe!L84/85107.8</f>
        <v>0.09641078726</v>
      </c>
      <c r="M87" s="21">
        <f>dane_wejsciowe!M84/71531.33</f>
        <v>0.06494566786</v>
      </c>
      <c r="P87" s="18">
        <f t="shared" si="1"/>
        <v>0.2998125615</v>
      </c>
      <c r="R87" s="18">
        <f t="shared" si="2"/>
        <v>0.4811315788</v>
      </c>
      <c r="U87" s="22">
        <f t="shared" si="3"/>
        <v>0.6160896202</v>
      </c>
      <c r="V87" s="23" t="s">
        <v>229</v>
      </c>
      <c r="W87" s="23">
        <f t="shared" si="4"/>
        <v>86</v>
      </c>
      <c r="X87" s="4">
        <v>79.0</v>
      </c>
      <c r="Y87" s="23" t="s">
        <v>245</v>
      </c>
      <c r="Z87" s="4">
        <v>83.0</v>
      </c>
    </row>
    <row r="88" ht="15.75" customHeight="1">
      <c r="A88" s="5">
        <v>50.0</v>
      </c>
      <c r="B88" s="5" t="s">
        <v>13</v>
      </c>
      <c r="C88" s="5" t="s">
        <v>84</v>
      </c>
      <c r="D88" s="10" t="s">
        <v>85</v>
      </c>
      <c r="E88" s="10" t="s">
        <v>16</v>
      </c>
      <c r="F88" s="21">
        <f>dane_wejsciowe!F51/166.984969383475</f>
        <v>0.09222386935</v>
      </c>
      <c r="G88" s="21">
        <f>dane_wejsciowe!G51/69.9189530814071</f>
        <v>0.1101275071</v>
      </c>
      <c r="H88" s="21">
        <f>dane_wejsciowe!H51/40775.5</f>
        <v>0.09721278709</v>
      </c>
      <c r="I88" s="21">
        <f>dane_wejsciowe!I51/77087.69</f>
        <v>0.09300306749</v>
      </c>
      <c r="J88" s="21">
        <f>dane_wejsciowe!J51/712.17</f>
        <v>0.08635578584</v>
      </c>
      <c r="K88" s="21">
        <f>dane_wejsciowe!K51/860.71</f>
        <v>0.07993400797</v>
      </c>
      <c r="L88" s="21">
        <f>dane_wejsciowe!L51/85107.8</f>
        <v>0.07349608379</v>
      </c>
      <c r="M88" s="21">
        <f>dane_wejsciowe!M51/71531.33</f>
        <v>0.03390122901</v>
      </c>
      <c r="P88" s="18">
        <f t="shared" si="1"/>
        <v>0.2769096717</v>
      </c>
      <c r="R88" s="18">
        <f t="shared" si="2"/>
        <v>0.442147389</v>
      </c>
      <c r="U88" s="22">
        <f t="shared" si="3"/>
        <v>0.6148988908</v>
      </c>
      <c r="V88" s="23" t="s">
        <v>221</v>
      </c>
      <c r="W88" s="23">
        <f t="shared" si="4"/>
        <v>87</v>
      </c>
      <c r="X88" s="4">
        <v>80.0</v>
      </c>
      <c r="Y88" s="23" t="s">
        <v>213</v>
      </c>
      <c r="Z88" s="4">
        <v>50.0</v>
      </c>
    </row>
    <row r="89" ht="15.75" customHeight="1">
      <c r="A89" s="5">
        <v>94.0</v>
      </c>
      <c r="B89" s="5" t="s">
        <v>13</v>
      </c>
      <c r="C89" s="5" t="s">
        <v>121</v>
      </c>
      <c r="D89" s="10" t="s">
        <v>122</v>
      </c>
      <c r="E89" s="10" t="s">
        <v>19</v>
      </c>
      <c r="F89" s="21">
        <f>dane_wejsciowe!F95/166.984969383475</f>
        <v>0.05569363539</v>
      </c>
      <c r="G89" s="21">
        <f>dane_wejsciowe!G95/69.9189530814071</f>
        <v>0.105836825</v>
      </c>
      <c r="H89" s="21">
        <f>dane_wejsciowe!H95/40775.5</f>
        <v>0.04741401086</v>
      </c>
      <c r="I89" s="21">
        <f>dane_wejsciowe!I95/77087.69</f>
        <v>0.05615838275</v>
      </c>
      <c r="J89" s="21">
        <f>dane_wejsciowe!J95/712.17</f>
        <v>0.1248297457</v>
      </c>
      <c r="K89" s="21">
        <f>dane_wejsciowe!K95/860.71</f>
        <v>0.1065399496</v>
      </c>
      <c r="L89" s="21">
        <f>dane_wejsciowe!L95/85107.8</f>
        <v>0.03498281004</v>
      </c>
      <c r="M89" s="21">
        <f>dane_wejsciowe!M95/71531.33</f>
        <v>0.06398734652</v>
      </c>
      <c r="P89" s="18">
        <f t="shared" si="1"/>
        <v>0.3006765021</v>
      </c>
      <c r="R89" s="18">
        <f t="shared" si="2"/>
        <v>0.4711023283</v>
      </c>
      <c r="U89" s="22">
        <f t="shared" si="3"/>
        <v>0.6104110527</v>
      </c>
      <c r="V89" s="23" t="s">
        <v>237</v>
      </c>
      <c r="W89" s="23">
        <f t="shared" si="4"/>
        <v>88</v>
      </c>
      <c r="X89" s="4">
        <v>37.0</v>
      </c>
      <c r="Y89" s="23" t="s">
        <v>248</v>
      </c>
      <c r="Z89" s="4">
        <v>94.0</v>
      </c>
    </row>
    <row r="90" ht="15.75" customHeight="1">
      <c r="A90" s="5">
        <v>96.0</v>
      </c>
      <c r="B90" s="5" t="s">
        <v>13</v>
      </c>
      <c r="C90" s="5" t="s">
        <v>124</v>
      </c>
      <c r="D90" s="10" t="s">
        <v>49</v>
      </c>
      <c r="E90" s="10" t="s">
        <v>19</v>
      </c>
      <c r="F90" s="21">
        <f>dane_wejsciowe!F97/166.984969383475</f>
        <v>0.09581700712</v>
      </c>
      <c r="G90" s="21">
        <f>dane_wejsciowe!G97/69.9189530814071</f>
        <v>0.05720909458</v>
      </c>
      <c r="H90" s="21">
        <f>dane_wejsciowe!H97/40775.5</f>
        <v>0.03224975782</v>
      </c>
      <c r="I90" s="21">
        <f>dane_wejsciowe!I97/77087.69</f>
        <v>0.05610389934</v>
      </c>
      <c r="J90" s="21">
        <f>dane_wejsciowe!J97/712.17</f>
        <v>0.08986618364</v>
      </c>
      <c r="K90" s="21">
        <f>dane_wejsciowe!K97/860.71</f>
        <v>0.09434071871</v>
      </c>
      <c r="L90" s="21">
        <f>dane_wejsciowe!L97/85107.8</f>
        <v>0.0562944877</v>
      </c>
      <c r="M90" s="21">
        <f>dane_wejsciowe!M97/71531.33</f>
        <v>0.06421032574</v>
      </c>
      <c r="P90" s="18">
        <f t="shared" si="1"/>
        <v>0.300262617</v>
      </c>
      <c r="R90" s="18">
        <f t="shared" si="2"/>
        <v>0.4674109723</v>
      </c>
      <c r="U90" s="22">
        <f t="shared" si="3"/>
        <v>0.6088668137</v>
      </c>
      <c r="V90" s="23" t="s">
        <v>242</v>
      </c>
      <c r="W90" s="23">
        <f t="shared" si="4"/>
        <v>89</v>
      </c>
      <c r="X90" s="4">
        <v>82.0</v>
      </c>
      <c r="Y90" s="23" t="s">
        <v>249</v>
      </c>
      <c r="Z90" s="4">
        <v>96.0</v>
      </c>
    </row>
    <row r="91" ht="15.75" customHeight="1">
      <c r="A91" s="5">
        <v>33.0</v>
      </c>
      <c r="B91" s="5" t="s">
        <v>13</v>
      </c>
      <c r="C91" s="5" t="s">
        <v>62</v>
      </c>
      <c r="D91" s="10" t="s">
        <v>63</v>
      </c>
      <c r="E91" s="10" t="s">
        <v>19</v>
      </c>
      <c r="F91" s="21">
        <f>dane_wejsciowe!F34/166.984969383475</f>
        <v>0.138335804</v>
      </c>
      <c r="G91" s="21">
        <f>dane_wejsciowe!G34/69.9189530814071</f>
        <v>0.1101275071</v>
      </c>
      <c r="H91" s="21">
        <f>dane_wejsciowe!H34/40775.5</f>
        <v>0.1091886059</v>
      </c>
      <c r="I91" s="21">
        <f>dane_wejsciowe!I34/77087.69</f>
        <v>0.1044602833</v>
      </c>
      <c r="J91" s="21">
        <f>dane_wejsciowe!J34/712.17</f>
        <v>0.06487215131</v>
      </c>
      <c r="K91" s="21">
        <f>dane_wejsciowe!K34/860.71</f>
        <v>0.0774941618</v>
      </c>
      <c r="L91" s="21">
        <f>dane_wejsciowe!L34/85107.8</f>
        <v>0.08318450248</v>
      </c>
      <c r="M91" s="21">
        <f>dane_wejsciowe!M34/71531.33</f>
        <v>0.07395025369</v>
      </c>
      <c r="P91" s="18">
        <f t="shared" si="1"/>
        <v>0.2725852453</v>
      </c>
      <c r="R91" s="18">
        <f t="shared" si="2"/>
        <v>0.4204732839</v>
      </c>
      <c r="U91" s="22">
        <f t="shared" si="3"/>
        <v>0.6066923156</v>
      </c>
      <c r="V91" s="23" t="s">
        <v>224</v>
      </c>
      <c r="W91" s="23">
        <f t="shared" si="4"/>
        <v>90</v>
      </c>
      <c r="X91" s="4">
        <v>36.0</v>
      </c>
      <c r="Y91" s="23" t="s">
        <v>194</v>
      </c>
      <c r="Z91" s="4">
        <v>33.0</v>
      </c>
    </row>
    <row r="92" ht="15.75" customHeight="1">
      <c r="A92" s="5">
        <v>84.0</v>
      </c>
      <c r="B92" s="5" t="s">
        <v>13</v>
      </c>
      <c r="C92" s="5" t="s">
        <v>115</v>
      </c>
      <c r="D92" s="10" t="s">
        <v>49</v>
      </c>
      <c r="E92" s="10" t="s">
        <v>19</v>
      </c>
      <c r="F92" s="21">
        <f>dane_wejsciowe!F85/166.984969383475</f>
        <v>0.05569363539</v>
      </c>
      <c r="G92" s="21">
        <f>dane_wejsciowe!G85/69.9189530814071</f>
        <v>0.1659063743</v>
      </c>
      <c r="H92" s="21">
        <f>dane_wejsciowe!H85/40775.5</f>
        <v>0.05763264706</v>
      </c>
      <c r="I92" s="21">
        <f>dane_wejsciowe!I85/77087.69</f>
        <v>0.06096952704</v>
      </c>
      <c r="J92" s="21">
        <f>dane_wejsciowe!J85/712.17</f>
        <v>0.1241276661</v>
      </c>
      <c r="K92" s="21">
        <f>dane_wejsciowe!K85/860.71</f>
        <v>0.1008469752</v>
      </c>
      <c r="L92" s="21">
        <f>dane_wejsciowe!L85/85107.8</f>
        <v>0.09443165021</v>
      </c>
      <c r="M92" s="21">
        <f>dane_wejsciowe!M85/71531.33</f>
        <v>0.07680284988</v>
      </c>
      <c r="P92" s="18">
        <f t="shared" si="1"/>
        <v>0.2921882831</v>
      </c>
      <c r="R92" s="18">
        <f t="shared" si="2"/>
        <v>0.4490026531</v>
      </c>
      <c r="U92" s="22">
        <f t="shared" si="3"/>
        <v>0.6057854072</v>
      </c>
      <c r="V92" s="23" t="s">
        <v>250</v>
      </c>
      <c r="W92" s="23">
        <f t="shared" si="4"/>
        <v>91</v>
      </c>
      <c r="X92" s="4">
        <v>72.0</v>
      </c>
      <c r="Y92" s="23" t="s">
        <v>246</v>
      </c>
      <c r="Z92" s="4">
        <v>84.0</v>
      </c>
    </row>
    <row r="93" ht="15.75" customHeight="1">
      <c r="A93" s="5">
        <v>104.0</v>
      </c>
      <c r="B93" s="5" t="s">
        <v>13</v>
      </c>
      <c r="C93" s="5" t="s">
        <v>67</v>
      </c>
      <c r="D93" s="10" t="s">
        <v>68</v>
      </c>
      <c r="E93" s="10" t="s">
        <v>19</v>
      </c>
      <c r="F93" s="21">
        <f>dane_wejsciowe!F105/166.984969383475</f>
        <v>0.05569363539</v>
      </c>
      <c r="G93" s="21">
        <f>dane_wejsciowe!G105/69.9189530814071</f>
        <v>0.0886740966</v>
      </c>
      <c r="H93" s="21">
        <f>dane_wejsciowe!H105/40775.5</f>
        <v>0.04823778985</v>
      </c>
      <c r="I93" s="21">
        <f>dane_wejsciowe!I105/77087.69</f>
        <v>0.04614889213</v>
      </c>
      <c r="J93" s="21">
        <f>dane_wejsciowe!J105/712.17</f>
        <v>0.08073914936</v>
      </c>
      <c r="K93" s="21">
        <f>dane_wejsciowe!K105/860.71</f>
        <v>0.1010793415</v>
      </c>
      <c r="L93" s="21">
        <f>dane_wejsciowe!L105/85107.8</f>
        <v>0.02913681237</v>
      </c>
      <c r="M93" s="21">
        <f>dane_wejsciowe!M105/71531.33</f>
        <v>0.05218636365</v>
      </c>
      <c r="P93" s="18">
        <f t="shared" si="1"/>
        <v>0.3121305028</v>
      </c>
      <c r="R93" s="18">
        <f t="shared" si="2"/>
        <v>0.4693578788</v>
      </c>
      <c r="U93" s="22">
        <f t="shared" si="3"/>
        <v>0.6005948263</v>
      </c>
      <c r="V93" s="23" t="s">
        <v>212</v>
      </c>
      <c r="W93" s="23">
        <f t="shared" si="4"/>
        <v>92</v>
      </c>
      <c r="X93" s="4">
        <v>51.0</v>
      </c>
      <c r="Y93" s="23" t="s">
        <v>251</v>
      </c>
      <c r="Z93" s="4">
        <v>104.0</v>
      </c>
    </row>
    <row r="94" ht="15.75" customHeight="1">
      <c r="A94" s="5">
        <v>93.0</v>
      </c>
      <c r="B94" s="5" t="s">
        <v>13</v>
      </c>
      <c r="C94" s="5" t="s">
        <v>119</v>
      </c>
      <c r="D94" s="10" t="s">
        <v>120</v>
      </c>
      <c r="E94" s="10" t="s">
        <v>16</v>
      </c>
      <c r="F94" s="21">
        <f>dane_wejsciowe!F94/166.984969383475</f>
        <v>0.1018055701</v>
      </c>
      <c r="G94" s="21">
        <f>dane_wejsciowe!G94/69.9189530814071</f>
        <v>0.121569326</v>
      </c>
      <c r="H94" s="21">
        <f>dane_wejsciowe!H94/40775.5</f>
        <v>0.09612512416</v>
      </c>
      <c r="I94" s="21">
        <f>dane_wejsciowe!I94/77087.69</f>
        <v>0.05635711746</v>
      </c>
      <c r="J94" s="21">
        <f>dane_wejsciowe!J94/712.17</f>
        <v>0.05377929427</v>
      </c>
      <c r="K94" s="21">
        <f>dane_wejsciowe!K94/860.71</f>
        <v>0.08388423511</v>
      </c>
      <c r="L94" s="21">
        <f>dane_wejsciowe!L94/85107.8</f>
        <v>0.05643724782</v>
      </c>
      <c r="M94" s="21">
        <f>dane_wejsciowe!M94/71531.33</f>
        <v>0.08813243092</v>
      </c>
      <c r="P94" s="18">
        <f t="shared" si="1"/>
        <v>0.2928424373</v>
      </c>
      <c r="R94" s="18">
        <f t="shared" si="2"/>
        <v>0.4240552398</v>
      </c>
      <c r="U94" s="22">
        <f t="shared" si="3"/>
        <v>0.5915143169</v>
      </c>
      <c r="V94" s="23" t="s">
        <v>252</v>
      </c>
      <c r="W94" s="23">
        <f t="shared" si="4"/>
        <v>93</v>
      </c>
      <c r="X94" s="4">
        <v>93.0</v>
      </c>
      <c r="Y94" s="23" t="s">
        <v>252</v>
      </c>
      <c r="Z94" s="4">
        <v>93.0</v>
      </c>
    </row>
    <row r="95" ht="15.75" customHeight="1">
      <c r="A95" s="5">
        <v>37.0</v>
      </c>
      <c r="B95" s="5" t="s">
        <v>13</v>
      </c>
      <c r="C95" s="5" t="s">
        <v>67</v>
      </c>
      <c r="D95" s="10" t="s">
        <v>68</v>
      </c>
      <c r="E95" s="10" t="s">
        <v>16</v>
      </c>
      <c r="F95" s="21">
        <f>dane_wejsciowe!F38/166.984969383475</f>
        <v>0.1634877684</v>
      </c>
      <c r="G95" s="21">
        <f>dane_wejsciowe!G38/69.9189530814071</f>
        <v>0.09725546079</v>
      </c>
      <c r="H95" s="21">
        <f>dane_wejsciowe!H38/40775.5</f>
        <v>0.1052347611</v>
      </c>
      <c r="I95" s="21">
        <f>dane_wejsciowe!I38/77087.69</f>
        <v>0.1006776565</v>
      </c>
      <c r="J95" s="21">
        <f>dane_wejsciowe!J38/712.17</f>
        <v>0.03510397798</v>
      </c>
      <c r="K95" s="21">
        <f>dane_wejsciowe!K38/860.71</f>
        <v>0.09503781762</v>
      </c>
      <c r="L95" s="21">
        <f>dane_wejsciowe!L38/85107.8</f>
        <v>0.06849360458</v>
      </c>
      <c r="M95" s="21">
        <f>dane_wejsciowe!M38/71531.33</f>
        <v>0.07745277489</v>
      </c>
      <c r="P95" s="18">
        <f t="shared" si="1"/>
        <v>0.2958672236</v>
      </c>
      <c r="R95" s="18">
        <f t="shared" si="2"/>
        <v>0.4119753657</v>
      </c>
      <c r="U95" s="22">
        <f t="shared" si="3"/>
        <v>0.5820155101</v>
      </c>
      <c r="V95" s="23" t="s">
        <v>248</v>
      </c>
      <c r="W95" s="23">
        <f t="shared" si="4"/>
        <v>94</v>
      </c>
      <c r="X95" s="4">
        <v>5.0</v>
      </c>
      <c r="Y95" s="23" t="s">
        <v>199</v>
      </c>
      <c r="Z95" s="4">
        <v>37.0</v>
      </c>
    </row>
    <row r="96" ht="15.75" customHeight="1">
      <c r="A96" s="5">
        <v>107.0</v>
      </c>
      <c r="B96" s="5" t="s">
        <v>13</v>
      </c>
      <c r="C96" s="5" t="s">
        <v>62</v>
      </c>
      <c r="D96" s="10" t="s">
        <v>137</v>
      </c>
      <c r="E96" s="10" t="s">
        <v>19</v>
      </c>
      <c r="F96" s="21">
        <f>dane_wejsciowe!F108/166.984969383475</f>
        <v>0.06826961757</v>
      </c>
      <c r="G96" s="21">
        <f>dane_wejsciowe!G108/69.9189530814071</f>
        <v>0.1630459196</v>
      </c>
      <c r="H96" s="21">
        <f>dane_wejsciowe!H108/40775.5</f>
        <v>0.0705916543</v>
      </c>
      <c r="I96" s="21">
        <f>dane_wejsciowe!I108/77087.69</f>
        <v>0.04071583933</v>
      </c>
      <c r="J96" s="21">
        <f>dane_wejsciowe!J108/712.17</f>
        <v>0.09899321791</v>
      </c>
      <c r="K96" s="21">
        <f>dane_wejsciowe!K108/860.71</f>
        <v>0.04124501865</v>
      </c>
      <c r="L96" s="21">
        <f>dane_wejsciowe!L108/85107.8</f>
        <v>0.1046748947</v>
      </c>
      <c r="M96" s="21">
        <f>dane_wejsciowe!M108/71531.33</f>
        <v>0.06615786397</v>
      </c>
      <c r="P96" s="18">
        <f t="shared" si="1"/>
        <v>0.3080563449</v>
      </c>
      <c r="R96" s="18">
        <f t="shared" si="2"/>
        <v>0.4251595795</v>
      </c>
      <c r="U96" s="22">
        <f t="shared" si="3"/>
        <v>0.5798558996</v>
      </c>
      <c r="V96" s="23" t="s">
        <v>191</v>
      </c>
      <c r="W96" s="23">
        <f t="shared" si="4"/>
        <v>95</v>
      </c>
      <c r="X96" s="4">
        <v>112.0</v>
      </c>
      <c r="Y96" s="23" t="s">
        <v>253</v>
      </c>
      <c r="Z96" s="4">
        <v>107.0</v>
      </c>
    </row>
    <row r="97" ht="15.75" customHeight="1">
      <c r="A97" s="5">
        <v>82.0</v>
      </c>
      <c r="B97" s="5" t="s">
        <v>41</v>
      </c>
      <c r="C97" s="5" t="s">
        <v>24</v>
      </c>
      <c r="D97" s="10" t="s">
        <v>114</v>
      </c>
      <c r="E97" s="10" t="s">
        <v>19</v>
      </c>
      <c r="F97" s="21">
        <f>dane_wejsciowe!F83/166.984969383475</f>
        <v>0.0215588266</v>
      </c>
      <c r="G97" s="21">
        <f>dane_wejsciowe!G83/69.9189530814071</f>
        <v>0.2045225131</v>
      </c>
      <c r="H97" s="21">
        <f>dane_wejsciowe!H83/40775.5</f>
        <v>0.06398842442</v>
      </c>
      <c r="I97" s="21">
        <f>dane_wejsciowe!I83/77087.69</f>
        <v>0.06361832869</v>
      </c>
      <c r="J97" s="21">
        <f>dane_wejsciowe!J83/712.17</f>
        <v>0.1053119339</v>
      </c>
      <c r="K97" s="21">
        <f>dane_wejsciowe!K83/860.71</f>
        <v>0.09956896051</v>
      </c>
      <c r="L97" s="21">
        <f>dane_wejsciowe!L83/85107.8</f>
        <v>0.05421712228</v>
      </c>
      <c r="M97" s="21">
        <f>dane_wejsciowe!M83/71531.33</f>
        <v>0.06889638428</v>
      </c>
      <c r="P97" s="18">
        <f t="shared" si="1"/>
        <v>0.3259875706</v>
      </c>
      <c r="R97" s="18">
        <f t="shared" si="2"/>
        <v>0.4475618085</v>
      </c>
      <c r="U97" s="22">
        <f t="shared" si="3"/>
        <v>0.5785820797</v>
      </c>
      <c r="V97" s="23" t="s">
        <v>249</v>
      </c>
      <c r="W97" s="23">
        <f t="shared" si="4"/>
        <v>96</v>
      </c>
      <c r="X97" s="4">
        <v>69.0</v>
      </c>
      <c r="Y97" s="23" t="s">
        <v>244</v>
      </c>
      <c r="Z97" s="4">
        <v>82.0</v>
      </c>
    </row>
    <row r="98" ht="15.75" customHeight="1">
      <c r="A98" s="5">
        <v>15.0</v>
      </c>
      <c r="B98" s="5" t="s">
        <v>13</v>
      </c>
      <c r="C98" s="5" t="s">
        <v>36</v>
      </c>
      <c r="D98" s="10" t="s">
        <v>37</v>
      </c>
      <c r="E98" s="10" t="s">
        <v>16</v>
      </c>
      <c r="F98" s="21">
        <f>dane_wejsciowe!F16/166.984969383475</f>
        <v>0.1664820499</v>
      </c>
      <c r="G98" s="21">
        <f>dane_wejsciowe!G16/69.9189530814071</f>
        <v>0.08009273242</v>
      </c>
      <c r="H98" s="21">
        <f>dane_wejsciowe!H16/40775.5</f>
        <v>0.1359144584</v>
      </c>
      <c r="I98" s="21">
        <f>dane_wejsciowe!I16/77087.69</f>
        <v>0.1300287949</v>
      </c>
      <c r="J98" s="21">
        <f>dane_wejsciowe!J16/712.17</f>
        <v>0.03117233245</v>
      </c>
      <c r="K98" s="21">
        <f>dane_wejsciowe!K16/860.71</f>
        <v>0</v>
      </c>
      <c r="L98" s="21">
        <f>dane_wejsciowe!L16/85107.8</f>
        <v>0.06328479881</v>
      </c>
      <c r="M98" s="21">
        <f>dane_wejsciowe!M16/71531.33</f>
        <v>0.06005857853</v>
      </c>
      <c r="P98" s="18">
        <f t="shared" si="1"/>
        <v>0.3084609708</v>
      </c>
      <c r="R98" s="18">
        <f t="shared" si="2"/>
        <v>0.42254498</v>
      </c>
      <c r="U98" s="22">
        <f t="shared" si="3"/>
        <v>0.5780322028</v>
      </c>
      <c r="V98" s="23" t="s">
        <v>243</v>
      </c>
      <c r="W98" s="23">
        <f t="shared" si="4"/>
        <v>97</v>
      </c>
      <c r="X98" s="4">
        <v>45.0</v>
      </c>
      <c r="Y98" s="23" t="s">
        <v>173</v>
      </c>
      <c r="Z98" s="4">
        <v>15.0</v>
      </c>
    </row>
    <row r="99" ht="15.75" customHeight="1">
      <c r="A99" s="5">
        <v>101.0</v>
      </c>
      <c r="B99" s="5" t="s">
        <v>13</v>
      </c>
      <c r="C99" s="5" t="s">
        <v>52</v>
      </c>
      <c r="D99" s="10" t="s">
        <v>53</v>
      </c>
      <c r="E99" s="10" t="s">
        <v>19</v>
      </c>
      <c r="F99" s="21">
        <f>dane_wejsciowe!F102/166.984969383475</f>
        <v>0.04431536579</v>
      </c>
      <c r="G99" s="21">
        <f>dane_wejsciowe!G102/69.9189530814071</f>
        <v>0.168766829</v>
      </c>
      <c r="H99" s="21">
        <f>dane_wejsciowe!H102/40775.5</f>
        <v>0.03153977266</v>
      </c>
      <c r="I99" s="21">
        <f>dane_wejsciowe!I102/77087.69</f>
        <v>0.04895022798</v>
      </c>
      <c r="J99" s="21">
        <f>dane_wejsciowe!J102/712.17</f>
        <v>0.1074181726</v>
      </c>
      <c r="K99" s="21">
        <f>dane_wejsciowe!K102/860.71</f>
        <v>0.1028220887</v>
      </c>
      <c r="L99" s="21">
        <f>dane_wejsciowe!L102/85107.8</f>
        <v>0.06409271536</v>
      </c>
      <c r="M99" s="21">
        <f>dane_wejsciowe!M102/71531.33</f>
        <v>0.06983010102</v>
      </c>
      <c r="P99" s="18">
        <f t="shared" si="1"/>
        <v>0.3245377935</v>
      </c>
      <c r="R99" s="18">
        <f t="shared" si="2"/>
        <v>0.4441797597</v>
      </c>
      <c r="U99" s="22">
        <f t="shared" si="3"/>
        <v>0.5778191975</v>
      </c>
      <c r="V99" s="23" t="s">
        <v>235</v>
      </c>
      <c r="W99" s="23">
        <f t="shared" si="4"/>
        <v>98</v>
      </c>
      <c r="X99" s="4">
        <v>17.0</v>
      </c>
      <c r="Y99" s="23" t="s">
        <v>254</v>
      </c>
      <c r="Z99" s="4">
        <v>101.0</v>
      </c>
    </row>
    <row r="100" ht="15.75" customHeight="1">
      <c r="A100" s="5">
        <v>55.0</v>
      </c>
      <c r="B100" s="5" t="s">
        <v>13</v>
      </c>
      <c r="C100" s="5" t="s">
        <v>81</v>
      </c>
      <c r="D100" s="10" t="s">
        <v>89</v>
      </c>
      <c r="E100" s="10" t="s">
        <v>19</v>
      </c>
      <c r="F100" s="21">
        <f>dane_wejsciowe!F56/166.984969383475</f>
        <v>0.07725246199</v>
      </c>
      <c r="G100" s="21">
        <f>dane_wejsciowe!G56/69.9189530814071</f>
        <v>0.18449933</v>
      </c>
      <c r="H100" s="21">
        <f>dane_wejsciowe!H56/40775.5</f>
        <v>0.06713884563</v>
      </c>
      <c r="I100" s="21">
        <f>dane_wejsciowe!I56/77087.69</f>
        <v>0.08765991042</v>
      </c>
      <c r="J100" s="21">
        <f>dane_wejsciowe!J56/712.17</f>
        <v>0.08607495401</v>
      </c>
      <c r="K100" s="21">
        <f>dane_wejsciowe!K56/860.71</f>
        <v>0.09782621324</v>
      </c>
      <c r="L100" s="21">
        <f>dane_wejsciowe!L56/85107.8</f>
        <v>0.08292941423</v>
      </c>
      <c r="M100" s="21">
        <f>dane_wejsciowe!M56/71531.33</f>
        <v>0.06637259506</v>
      </c>
      <c r="P100" s="18">
        <f t="shared" si="1"/>
        <v>0.3056523721</v>
      </c>
      <c r="R100" s="18">
        <f t="shared" si="2"/>
        <v>0.4165289644</v>
      </c>
      <c r="U100" s="22">
        <f t="shared" si="3"/>
        <v>0.5767650635</v>
      </c>
      <c r="V100" s="23" t="s">
        <v>255</v>
      </c>
      <c r="W100" s="23">
        <f t="shared" si="4"/>
        <v>99</v>
      </c>
      <c r="X100" s="4">
        <v>87.0</v>
      </c>
      <c r="Y100" s="23" t="s">
        <v>220</v>
      </c>
      <c r="Z100" s="4">
        <v>55.0</v>
      </c>
    </row>
    <row r="101" ht="15.75" customHeight="1">
      <c r="A101" s="5">
        <v>91.0</v>
      </c>
      <c r="B101" s="5" t="s">
        <v>13</v>
      </c>
      <c r="C101" s="5" t="s">
        <v>118</v>
      </c>
      <c r="D101" s="10" t="s">
        <v>27</v>
      </c>
      <c r="E101" s="10" t="s">
        <v>19</v>
      </c>
      <c r="F101" s="21">
        <f>dane_wejsciowe!F92/166.984969383475</f>
        <v>0.1539060677</v>
      </c>
      <c r="G101" s="21">
        <f>dane_wejsciowe!G92/69.9189530814071</f>
        <v>0.07580205032</v>
      </c>
      <c r="H101" s="21">
        <f>dane_wejsciowe!H92/40775.5</f>
        <v>0.05060612378</v>
      </c>
      <c r="I101" s="21">
        <f>dane_wejsciowe!I92/77087.69</f>
        <v>0.05799771663</v>
      </c>
      <c r="J101" s="21">
        <f>dane_wejsciowe!J92/712.17</f>
        <v>0.08579412219</v>
      </c>
      <c r="K101" s="21">
        <f>dane_wejsciowe!K92/860.71</f>
        <v>0.09097140733</v>
      </c>
      <c r="L101" s="21">
        <f>dane_wejsciowe!L92/85107.8</f>
        <v>0.06999276212</v>
      </c>
      <c r="M101" s="21">
        <f>dane_wejsciowe!M92/71531.33</f>
        <v>0.06628605955</v>
      </c>
      <c r="P101" s="18">
        <f t="shared" si="1"/>
        <v>0.312115528</v>
      </c>
      <c r="R101" s="18">
        <f t="shared" si="2"/>
        <v>0.4207799564</v>
      </c>
      <c r="U101" s="22">
        <f t="shared" si="3"/>
        <v>0.5741336457</v>
      </c>
      <c r="V101" s="23" t="s">
        <v>256</v>
      </c>
      <c r="W101" s="23">
        <f t="shared" si="4"/>
        <v>100</v>
      </c>
      <c r="X101" s="4">
        <v>84.0</v>
      </c>
      <c r="Y101" s="23" t="s">
        <v>250</v>
      </c>
      <c r="Z101" s="4">
        <v>91.0</v>
      </c>
    </row>
    <row r="102" ht="15.75" customHeight="1">
      <c r="A102" s="5">
        <v>17.0</v>
      </c>
      <c r="B102" s="5" t="s">
        <v>41</v>
      </c>
      <c r="C102" s="11" t="s">
        <v>42</v>
      </c>
      <c r="D102" s="10" t="s">
        <v>43</v>
      </c>
      <c r="E102" s="10" t="s">
        <v>16</v>
      </c>
      <c r="F102" s="21">
        <f>dane_wejsciowe!F18/166.984969383475</f>
        <v>0.1197712589</v>
      </c>
      <c r="G102" s="21">
        <f>dane_wejsciowe!G18/69.9189530814071</f>
        <v>0.1558947827</v>
      </c>
      <c r="H102" s="21">
        <f>dane_wejsciowe!H18/40775.5</f>
        <v>0.1336542777</v>
      </c>
      <c r="I102" s="21">
        <f>dane_wejsciowe!I18/77087.69</f>
        <v>0.1278664894</v>
      </c>
      <c r="J102" s="21">
        <f>dane_wejsciowe!J18/712.17</f>
        <v>0.02302820956</v>
      </c>
      <c r="K102" s="21">
        <f>dane_wejsciowe!K18/860.71</f>
        <v>0</v>
      </c>
      <c r="L102" s="21">
        <f>dane_wejsciowe!L18/85107.8</f>
        <v>0.06283736626</v>
      </c>
      <c r="M102" s="21">
        <f>dane_wejsciowe!M18/71531.33</f>
        <v>0.04879596115</v>
      </c>
      <c r="P102" s="18">
        <f t="shared" si="1"/>
        <v>0.3237788416</v>
      </c>
      <c r="R102" s="18">
        <f t="shared" si="2"/>
        <v>0.3993015171</v>
      </c>
      <c r="U102" s="22">
        <f t="shared" si="3"/>
        <v>0.5522228786</v>
      </c>
      <c r="V102" s="23" t="s">
        <v>254</v>
      </c>
      <c r="W102" s="23">
        <f t="shared" si="4"/>
        <v>101</v>
      </c>
      <c r="X102" s="4">
        <v>18.0</v>
      </c>
      <c r="Y102" s="23" t="s">
        <v>176</v>
      </c>
      <c r="Z102" s="4">
        <v>17.0</v>
      </c>
    </row>
    <row r="103" ht="15.75" customHeight="1">
      <c r="A103" s="5">
        <v>106.0</v>
      </c>
      <c r="B103" s="5" t="s">
        <v>13</v>
      </c>
      <c r="C103" s="5" t="s">
        <v>135</v>
      </c>
      <c r="D103" s="10" t="s">
        <v>136</v>
      </c>
      <c r="E103" s="10" t="s">
        <v>16</v>
      </c>
      <c r="F103" s="21">
        <f>dane_wejsciowe!F107/166.984969383475</f>
        <v>0.05210049762</v>
      </c>
      <c r="G103" s="21">
        <f>dane_wejsciowe!G107/69.9189530814071</f>
        <v>0.1859295574</v>
      </c>
      <c r="H103" s="21">
        <f>dane_wejsciowe!H107/40775.5</f>
        <v>0.04448031897</v>
      </c>
      <c r="I103" s="21">
        <f>dane_wejsciowe!I107/77087.69</f>
        <v>0.04255413543</v>
      </c>
      <c r="J103" s="21">
        <f>dane_wejsciowe!J107/712.17</f>
        <v>0.03664855301</v>
      </c>
      <c r="K103" s="21">
        <f>dane_wejsciowe!K107/860.71</f>
        <v>0.0774941618</v>
      </c>
      <c r="L103" s="21">
        <f>dane_wejsciowe!L107/85107.8</f>
        <v>0.07205050536</v>
      </c>
      <c r="M103" s="21">
        <f>dane_wejsciowe!M107/71531.33</f>
        <v>0.08332768313</v>
      </c>
      <c r="P103" s="18">
        <f t="shared" si="1"/>
        <v>0.3407652908</v>
      </c>
      <c r="R103" s="18">
        <f t="shared" si="2"/>
        <v>0.4187845547</v>
      </c>
      <c r="U103" s="22">
        <f t="shared" si="3"/>
        <v>0.5513588834</v>
      </c>
      <c r="V103" s="23" t="s">
        <v>241</v>
      </c>
      <c r="W103" s="23">
        <f t="shared" si="4"/>
        <v>102</v>
      </c>
      <c r="X103" s="4">
        <v>113.0</v>
      </c>
      <c r="Y103" s="23" t="s">
        <v>257</v>
      </c>
      <c r="Z103" s="4">
        <v>106.0</v>
      </c>
    </row>
    <row r="104" ht="15.75" customHeight="1">
      <c r="A104" s="5">
        <v>108.0</v>
      </c>
      <c r="B104" s="5" t="s">
        <v>13</v>
      </c>
      <c r="C104" s="5" t="s">
        <v>138</v>
      </c>
      <c r="D104" s="10" t="s">
        <v>139</v>
      </c>
      <c r="E104" s="10" t="s">
        <v>19</v>
      </c>
      <c r="F104" s="21">
        <f>dane_wejsciowe!F109/166.984969383475</f>
        <v>0.1551037803</v>
      </c>
      <c r="G104" s="21">
        <f>dane_wejsciowe!G109/69.9189530814071</f>
        <v>0.105836825</v>
      </c>
      <c r="H104" s="21">
        <f>dane_wejsciowe!H109/40775.5</f>
        <v>0.03953795784</v>
      </c>
      <c r="I104" s="21">
        <f>dane_wejsciowe!I109/77087.69</f>
        <v>0.03782579918</v>
      </c>
      <c r="J104" s="21">
        <f>dane_wejsciowe!J109/712.17</f>
        <v>0.04675849867</v>
      </c>
      <c r="K104" s="21">
        <f>dane_wejsciowe!K109/860.71</f>
        <v>0</v>
      </c>
      <c r="L104" s="21">
        <f>dane_wejsciowe!L109/85107.8</f>
        <v>0.06259273533</v>
      </c>
      <c r="M104" s="21">
        <f>dane_wejsciowe!M109/71531.33</f>
        <v>0.04982544013</v>
      </c>
      <c r="P104" s="18">
        <f t="shared" si="1"/>
        <v>0.3693704952</v>
      </c>
      <c r="R104" s="18">
        <f t="shared" si="2"/>
        <v>0.376471219</v>
      </c>
      <c r="U104" s="22">
        <f t="shared" si="3"/>
        <v>0.5047602083</v>
      </c>
      <c r="V104" s="23" t="s">
        <v>230</v>
      </c>
      <c r="W104" s="23">
        <f t="shared" si="4"/>
        <v>103</v>
      </c>
      <c r="X104" s="4">
        <v>76.0</v>
      </c>
      <c r="Y104" s="23" t="s">
        <v>258</v>
      </c>
      <c r="Z104" s="4">
        <v>108.0</v>
      </c>
    </row>
    <row r="105" ht="15.75" customHeight="1">
      <c r="A105" s="5">
        <v>51.0</v>
      </c>
      <c r="B105" s="5" t="s">
        <v>13</v>
      </c>
      <c r="C105" s="5" t="s">
        <v>14</v>
      </c>
      <c r="D105" s="10" t="s">
        <v>15</v>
      </c>
      <c r="E105" s="10" t="s">
        <v>19</v>
      </c>
      <c r="F105" s="21">
        <f>dane_wejsciowe!F52/166.984969383475</f>
        <v>0.1263586781</v>
      </c>
      <c r="G105" s="21">
        <f>dane_wejsciowe!G52/69.9189530814071</f>
        <v>0.2259759236</v>
      </c>
      <c r="H105" s="21">
        <f>dane_wejsciowe!H52/40775.5</f>
        <v>0.09702370296</v>
      </c>
      <c r="I105" s="21">
        <f>dane_wejsciowe!I52/77087.69</f>
        <v>0.09282217149</v>
      </c>
      <c r="J105" s="21">
        <f>dane_wejsciowe!J52/712.17</f>
        <v>0.03692938484</v>
      </c>
      <c r="K105" s="21">
        <f>dane_wejsciowe!K52/860.71</f>
        <v>0.02323663022</v>
      </c>
      <c r="L105" s="21">
        <f>dane_wejsciowe!L52/85107.8</f>
        <v>0.09458592514</v>
      </c>
      <c r="M105" s="21">
        <f>dane_wejsciowe!M52/71531.33</f>
        <v>0.07654296376</v>
      </c>
      <c r="P105" s="18">
        <f t="shared" si="1"/>
        <v>0.3519744755</v>
      </c>
      <c r="R105" s="18">
        <f t="shared" si="2"/>
        <v>0.352805302</v>
      </c>
      <c r="U105" s="22">
        <f t="shared" si="3"/>
        <v>0.5005894228</v>
      </c>
      <c r="V105" s="23" t="s">
        <v>251</v>
      </c>
      <c r="W105" s="23">
        <f t="shared" si="4"/>
        <v>104</v>
      </c>
      <c r="X105" s="4">
        <v>63.0</v>
      </c>
      <c r="Y105" s="23" t="s">
        <v>215</v>
      </c>
      <c r="Z105" s="4">
        <v>51.0</v>
      </c>
    </row>
    <row r="106" ht="15.75" customHeight="1">
      <c r="A106" s="5">
        <v>49.0</v>
      </c>
      <c r="B106" s="5" t="s">
        <v>13</v>
      </c>
      <c r="C106" s="5" t="s">
        <v>82</v>
      </c>
      <c r="D106" s="10" t="s">
        <v>83</v>
      </c>
      <c r="E106" s="10" t="s">
        <v>19</v>
      </c>
      <c r="F106" s="21">
        <f>dane_wejsciowe!F50/166.984969383475</f>
        <v>0.1521094988</v>
      </c>
      <c r="G106" s="21">
        <f>dane_wejsciowe!G50/69.9189530814071</f>
        <v>0.1816388753</v>
      </c>
      <c r="H106" s="21">
        <f>dane_wejsciowe!H50/40775.5</f>
        <v>0.09736508443</v>
      </c>
      <c r="I106" s="21">
        <f>dane_wejsciowe!I50/77087.69</f>
        <v>0.09314876972</v>
      </c>
      <c r="J106" s="21">
        <f>dane_wejsciowe!J50/712.17</f>
        <v>0.0317339961</v>
      </c>
      <c r="K106" s="21">
        <f>dane_wejsciowe!K50/860.71</f>
        <v>0.03322838122</v>
      </c>
      <c r="L106" s="21">
        <f>dane_wejsciowe!L50/85107.8</f>
        <v>0.06220980921</v>
      </c>
      <c r="M106" s="21">
        <f>dane_wejsciowe!M50/71531.33</f>
        <v>0.05708351851</v>
      </c>
      <c r="P106" s="18">
        <f t="shared" si="1"/>
        <v>0.3512557844</v>
      </c>
      <c r="R106" s="18">
        <f t="shared" si="2"/>
        <v>0.3463834813</v>
      </c>
      <c r="U106" s="22">
        <f t="shared" si="3"/>
        <v>0.4965080068</v>
      </c>
      <c r="V106" s="23" t="s">
        <v>247</v>
      </c>
      <c r="W106" s="23">
        <f t="shared" si="4"/>
        <v>105</v>
      </c>
      <c r="X106" s="4">
        <v>92.0</v>
      </c>
      <c r="Y106" s="23" t="s">
        <v>211</v>
      </c>
      <c r="Z106" s="4">
        <v>49.0</v>
      </c>
    </row>
    <row r="107" ht="15.75" customHeight="1">
      <c r="A107" s="5">
        <v>113.0</v>
      </c>
      <c r="B107" s="5" t="s">
        <v>13</v>
      </c>
      <c r="C107" s="5" t="s">
        <v>143</v>
      </c>
      <c r="D107" s="10" t="s">
        <v>144</v>
      </c>
      <c r="E107" s="10" t="s">
        <v>19</v>
      </c>
      <c r="F107" s="21">
        <f>dane_wejsciowe!F114/166.984969383475</f>
        <v>0.2203791164</v>
      </c>
      <c r="G107" s="21">
        <f>dane_wejsciowe!G114/69.9189530814071</f>
        <v>0.07580205032</v>
      </c>
      <c r="H107" s="21">
        <f>dane_wejsciowe!H114/40775.5</f>
        <v>0.05653419333</v>
      </c>
      <c r="I107" s="21">
        <f>dane_wejsciowe!I114/77087.69</f>
        <v>0.00189719007</v>
      </c>
      <c r="J107" s="21">
        <f>dane_wejsciowe!J114/712.17</f>
        <v>0.05167305559</v>
      </c>
      <c r="K107" s="21">
        <f>dane_wejsciowe!K114/860.71</f>
        <v>0</v>
      </c>
      <c r="L107" s="21">
        <f>dane_wejsciowe!L114/85107.8</f>
        <v>0.06635866513</v>
      </c>
      <c r="M107" s="21">
        <f>dane_wejsciowe!M114/71531.33</f>
        <v>0.0603746638</v>
      </c>
      <c r="P107" s="18">
        <f t="shared" si="1"/>
        <v>0.3969943302</v>
      </c>
      <c r="R107" s="18">
        <f t="shared" si="2"/>
        <v>0.3656880885</v>
      </c>
      <c r="U107" s="22">
        <f t="shared" si="3"/>
        <v>0.479476227</v>
      </c>
      <c r="V107" s="23" t="s">
        <v>257</v>
      </c>
      <c r="W107" s="23">
        <f t="shared" si="4"/>
        <v>106</v>
      </c>
      <c r="X107" s="4">
        <v>100.0</v>
      </c>
      <c r="Y107" s="23" t="s">
        <v>259</v>
      </c>
      <c r="Z107" s="4">
        <v>113.0</v>
      </c>
    </row>
    <row r="108" ht="15.75" customHeight="1">
      <c r="A108" s="5">
        <v>112.0</v>
      </c>
      <c r="B108" s="5" t="s">
        <v>13</v>
      </c>
      <c r="C108" s="5" t="s">
        <v>111</v>
      </c>
      <c r="D108" s="10" t="s">
        <v>112</v>
      </c>
      <c r="E108" s="10" t="s">
        <v>16</v>
      </c>
      <c r="F108" s="21">
        <f>dane_wejsciowe!F113/166.984969383475</f>
        <v>0.1563014929</v>
      </c>
      <c r="G108" s="21">
        <f>dane_wejsciowe!G113/69.9189530814071</f>
        <v>0.1859295574</v>
      </c>
      <c r="H108" s="21">
        <f>dane_wejsciowe!H113/40775.5</f>
        <v>0.02762933624</v>
      </c>
      <c r="I108" s="21">
        <f>dane_wejsciowe!I113/77087.69</f>
        <v>0.02643287062</v>
      </c>
      <c r="J108" s="21">
        <f>dane_wejsciowe!J113/712.17</f>
        <v>0.04268643723</v>
      </c>
      <c r="K108" s="21">
        <f>dane_wejsciowe!K113/860.71</f>
        <v>0.0829547699</v>
      </c>
      <c r="L108" s="21">
        <f>dane_wejsciowe!L113/85107.8</f>
        <v>0.07749630469</v>
      </c>
      <c r="M108" s="21">
        <f>dane_wejsciowe!M113/71531.33</f>
        <v>0.06152101464</v>
      </c>
      <c r="P108" s="18">
        <f t="shared" si="1"/>
        <v>0.3870758634</v>
      </c>
      <c r="R108" s="18">
        <f t="shared" si="2"/>
        <v>0.3355193132</v>
      </c>
      <c r="U108" s="22">
        <f t="shared" si="3"/>
        <v>0.464325426</v>
      </c>
      <c r="V108" s="23" t="s">
        <v>253</v>
      </c>
      <c r="W108" s="23">
        <f t="shared" si="4"/>
        <v>107</v>
      </c>
      <c r="X108" s="4">
        <v>110.0</v>
      </c>
      <c r="Y108" s="23" t="s">
        <v>260</v>
      </c>
      <c r="Z108" s="4">
        <v>112.0</v>
      </c>
    </row>
    <row r="109" ht="15.75" customHeight="1">
      <c r="A109" s="5">
        <v>76.0</v>
      </c>
      <c r="B109" s="5" t="s">
        <v>13</v>
      </c>
      <c r="C109" s="5" t="s">
        <v>108</v>
      </c>
      <c r="D109" s="12"/>
      <c r="E109" s="10" t="s">
        <v>19</v>
      </c>
      <c r="F109" s="21">
        <f>dane_wejsciowe!F77/166.984969383475</f>
        <v>0.2994281472</v>
      </c>
      <c r="G109" s="21">
        <f>dane_wejsciowe!G77/69.9189530814071</f>
        <v>0.08009273242</v>
      </c>
      <c r="H109" s="21">
        <f>dane_wejsciowe!H77/40775.5</f>
        <v>0.07385439786</v>
      </c>
      <c r="I109" s="21">
        <f>dane_wejsciowe!I77/77087.69</f>
        <v>0.07065619406</v>
      </c>
      <c r="J109" s="21">
        <f>dane_wejsciowe!J77/712.17</f>
        <v>0.07807124703</v>
      </c>
      <c r="K109" s="21">
        <f>dane_wejsciowe!K77/860.71</f>
        <v>0</v>
      </c>
      <c r="L109" s="21">
        <f>dane_wejsciowe!L77/85107.8</f>
        <v>0.06675251857</v>
      </c>
      <c r="M109" s="21">
        <f>dane_wejsciowe!M77/71531.33</f>
        <v>0.06414825504</v>
      </c>
      <c r="P109" s="18">
        <f t="shared" si="1"/>
        <v>0.4116352765</v>
      </c>
      <c r="R109" s="18">
        <f t="shared" si="2"/>
        <v>0.3450989638</v>
      </c>
      <c r="U109" s="22">
        <f t="shared" si="3"/>
        <v>0.4560371996</v>
      </c>
      <c r="V109" s="23" t="s">
        <v>258</v>
      </c>
      <c r="W109" s="23">
        <f t="shared" si="4"/>
        <v>108</v>
      </c>
      <c r="X109" s="4">
        <v>35.0</v>
      </c>
      <c r="Y109" s="23" t="s">
        <v>239</v>
      </c>
      <c r="Z109" s="4">
        <v>76.0</v>
      </c>
    </row>
    <row r="110" ht="15.75" customHeight="1">
      <c r="A110" s="5">
        <v>99.0</v>
      </c>
      <c r="B110" s="5" t="s">
        <v>13</v>
      </c>
      <c r="C110" s="5" t="s">
        <v>127</v>
      </c>
      <c r="D110" s="10" t="s">
        <v>128</v>
      </c>
      <c r="E110" s="10" t="s">
        <v>19</v>
      </c>
      <c r="F110" s="21">
        <f>dane_wejsciowe!F100/166.984969383475</f>
        <v>0.2736773266</v>
      </c>
      <c r="G110" s="21">
        <f>dane_wejsciowe!G100/69.9189530814071</f>
        <v>0.08152295978</v>
      </c>
      <c r="H110" s="21">
        <f>dane_wejsciowe!H100/40775.5</f>
        <v>0.05140807593</v>
      </c>
      <c r="I110" s="21">
        <f>dane_wejsciowe!I100/77087.69</f>
        <v>0.05222519964</v>
      </c>
      <c r="J110" s="21">
        <f>dane_wejsciowe!J100/712.17</f>
        <v>0.06023842622</v>
      </c>
      <c r="K110" s="21">
        <f>dane_wejsciowe!K100/860.71</f>
        <v>0</v>
      </c>
      <c r="L110" s="21">
        <f>dane_wejsciowe!L100/85107.8</f>
        <v>0.04328604429</v>
      </c>
      <c r="M110" s="21">
        <f>dane_wejsciowe!M100/71531.33</f>
        <v>0.05587369898</v>
      </c>
      <c r="P110" s="18">
        <f t="shared" si="1"/>
        <v>0.4199773765</v>
      </c>
      <c r="R110" s="18">
        <f t="shared" si="2"/>
        <v>0.3384233674</v>
      </c>
      <c r="U110" s="22">
        <f t="shared" si="3"/>
        <v>0.4462329054</v>
      </c>
      <c r="V110" s="23" t="s">
        <v>261</v>
      </c>
      <c r="W110" s="23">
        <f t="shared" si="4"/>
        <v>109</v>
      </c>
      <c r="X110" s="4">
        <v>55.0</v>
      </c>
      <c r="Y110" s="23" t="s">
        <v>255</v>
      </c>
      <c r="Z110" s="4">
        <v>99.0</v>
      </c>
    </row>
    <row r="111" ht="15.75" customHeight="1">
      <c r="A111" s="5">
        <v>3.0</v>
      </c>
      <c r="B111" s="5" t="s">
        <v>13</v>
      </c>
      <c r="C111" s="5" t="s">
        <v>20</v>
      </c>
      <c r="D111" s="12"/>
      <c r="E111" s="10" t="s">
        <v>19</v>
      </c>
      <c r="F111" s="21">
        <f>dane_wejsciowe!F4/166.984969383475</f>
        <v>0.2736773266</v>
      </c>
      <c r="G111" s="21">
        <f>dane_wejsciowe!G4/69.9189530814071</f>
        <v>0.1558947827</v>
      </c>
      <c r="H111" s="21">
        <f>dane_wejsciowe!H4/40775.5</f>
        <v>0.07261885201</v>
      </c>
      <c r="I111" s="21">
        <f>dane_wejsciowe!I4/77087.69</f>
        <v>0.1666120752</v>
      </c>
      <c r="J111" s="21">
        <f>dane_wejsciowe!J4/712.17</f>
        <v>0.03664855301</v>
      </c>
      <c r="K111" s="21">
        <f>dane_wejsciowe!K4/860.71</f>
        <v>0</v>
      </c>
      <c r="L111" s="21">
        <f>dane_wejsciowe!L4/85107.8</f>
        <v>0.05950030432</v>
      </c>
      <c r="M111" s="21">
        <f>dane_wejsciowe!M4/71531.33</f>
        <v>0.07222946924</v>
      </c>
      <c r="P111" s="18">
        <f t="shared" si="1"/>
        <v>0.4093025173</v>
      </c>
      <c r="R111" s="18">
        <f t="shared" si="2"/>
        <v>0.3220476535</v>
      </c>
      <c r="U111" s="22">
        <f t="shared" si="3"/>
        <v>0.4403467263</v>
      </c>
      <c r="V111" s="23" t="s">
        <v>262</v>
      </c>
      <c r="W111" s="23">
        <f t="shared" si="4"/>
        <v>110</v>
      </c>
      <c r="X111" s="4">
        <v>6.0</v>
      </c>
      <c r="Y111" s="23" t="s">
        <v>154</v>
      </c>
      <c r="Z111" s="4">
        <v>3.0</v>
      </c>
    </row>
    <row r="112" ht="15.75" customHeight="1">
      <c r="A112" s="5">
        <v>109.0</v>
      </c>
      <c r="B112" s="5" t="s">
        <v>13</v>
      </c>
      <c r="C112" s="11" t="s">
        <v>118</v>
      </c>
      <c r="D112" s="10" t="s">
        <v>27</v>
      </c>
      <c r="E112" s="10" t="s">
        <v>16</v>
      </c>
      <c r="F112" s="21">
        <f>dane_wejsciowe!F110/166.984969383475</f>
        <v>0.1425277981</v>
      </c>
      <c r="G112" s="21">
        <f>dane_wejsciowe!G110/69.9189530814071</f>
        <v>0.2717431993</v>
      </c>
      <c r="H112" s="21">
        <f>dane_wejsciowe!H110/40775.5</f>
        <v>0.05019190445</v>
      </c>
      <c r="I112" s="21">
        <f>dane_wejsciowe!I110/77087.69</f>
        <v>0.03632227143</v>
      </c>
      <c r="J112" s="21">
        <f>dane_wejsciowe!J110/712.17</f>
        <v>0.04015895081</v>
      </c>
      <c r="K112" s="21">
        <f>dane_wejsciowe!K110/860.71</f>
        <v>0.05809157556</v>
      </c>
      <c r="L112" s="21">
        <f>dane_wejsciowe!L110/85107.8</f>
        <v>0.0675613751</v>
      </c>
      <c r="M112" s="21">
        <f>dane_wejsciowe!M110/71531.33</f>
        <v>0.04487054833</v>
      </c>
      <c r="P112" s="18">
        <f t="shared" si="1"/>
        <v>0.4284368879</v>
      </c>
      <c r="R112" s="18">
        <f t="shared" si="2"/>
        <v>0.2954307248</v>
      </c>
      <c r="U112" s="22">
        <f t="shared" si="3"/>
        <v>0.4081281157</v>
      </c>
      <c r="V112" s="23" t="s">
        <v>209</v>
      </c>
      <c r="W112" s="23">
        <f t="shared" si="4"/>
        <v>111</v>
      </c>
      <c r="X112" s="4">
        <v>99.0</v>
      </c>
      <c r="Y112" s="23" t="s">
        <v>261</v>
      </c>
      <c r="Z112" s="4">
        <v>109.0</v>
      </c>
    </row>
    <row r="113" ht="15.75" customHeight="1">
      <c r="A113" s="5">
        <v>110.0</v>
      </c>
      <c r="B113" s="5" t="s">
        <v>13</v>
      </c>
      <c r="C113" s="5" t="s">
        <v>140</v>
      </c>
      <c r="D113" s="10" t="s">
        <v>141</v>
      </c>
      <c r="E113" s="10" t="s">
        <v>19</v>
      </c>
      <c r="F113" s="21">
        <f>dane_wejsciowe!F111/166.984969383475</f>
        <v>0.2593047755</v>
      </c>
      <c r="G113" s="21">
        <f>dane_wejsciowe!G111/69.9189530814071</f>
        <v>0.3818707063</v>
      </c>
      <c r="H113" s="21">
        <f>dane_wejsciowe!H111/40775.5</f>
        <v>0.03676545965</v>
      </c>
      <c r="I113" s="21">
        <f>dane_wejsciowe!I111/77087.69</f>
        <v>0.03517336174</v>
      </c>
      <c r="J113" s="21">
        <f>dane_wejsciowe!J111/712.17</f>
        <v>0.04212477358</v>
      </c>
      <c r="K113" s="21">
        <f>dane_wejsciowe!K111/860.71</f>
        <v>0.01289632977</v>
      </c>
      <c r="L113" s="21">
        <f>dane_wejsciowe!L111/85107.8</f>
        <v>0.1174432896</v>
      </c>
      <c r="M113" s="21">
        <f>dane_wejsciowe!M111/71531.33</f>
        <v>0.05372415136</v>
      </c>
      <c r="P113" s="18">
        <f t="shared" si="1"/>
        <v>0.5498724964</v>
      </c>
      <c r="R113" s="18">
        <f t="shared" si="2"/>
        <v>0.1914932868</v>
      </c>
      <c r="U113" s="22">
        <f t="shared" si="3"/>
        <v>0.2582979834</v>
      </c>
      <c r="V113" s="23" t="s">
        <v>260</v>
      </c>
      <c r="W113" s="23">
        <f t="shared" si="4"/>
        <v>112</v>
      </c>
      <c r="X113" s="4">
        <v>3.0</v>
      </c>
      <c r="Y113" s="23" t="s">
        <v>262</v>
      </c>
      <c r="Z113" s="4">
        <v>110.0</v>
      </c>
    </row>
    <row r="114" ht="15.75" customHeight="1">
      <c r="A114" s="5">
        <v>100.0</v>
      </c>
      <c r="B114" s="5" t="s">
        <v>13</v>
      </c>
      <c r="C114" s="5" t="s">
        <v>129</v>
      </c>
      <c r="D114" s="12"/>
      <c r="E114" s="10" t="s">
        <v>19</v>
      </c>
      <c r="F114" s="21">
        <f>dane_wejsciowe!F101/166.984969383475</f>
        <v>0.3934485855</v>
      </c>
      <c r="G114" s="21">
        <f>dane_wejsciowe!G101/69.9189530814071</f>
        <v>0.2445688793</v>
      </c>
      <c r="H114" s="21">
        <f>dane_wejsciowe!H101/40775.5</f>
        <v>0.05969932925</v>
      </c>
      <c r="I114" s="21">
        <f>dane_wejsciowe!I101/77087.69</f>
        <v>0.05036822351</v>
      </c>
      <c r="J114" s="21">
        <f>dane_wejsciowe!J101/712.17</f>
        <v>0.04816265779</v>
      </c>
      <c r="K114" s="21">
        <f>dane_wejsciowe!K101/860.71</f>
        <v>0.03868898932</v>
      </c>
      <c r="L114" s="21">
        <f>dane_wejsciowe!L101/85107.8</f>
        <v>0.04084560992</v>
      </c>
      <c r="M114" s="21">
        <f>dane_wejsciowe!M101/71531.33</f>
        <v>0.05198812884</v>
      </c>
      <c r="P114" s="18">
        <f t="shared" si="1"/>
        <v>0.5510867738</v>
      </c>
      <c r="R114" s="18">
        <f t="shared" si="2"/>
        <v>0.1705232322</v>
      </c>
      <c r="U114" s="22">
        <f t="shared" si="3"/>
        <v>0.2363094065</v>
      </c>
      <c r="V114" s="23" t="s">
        <v>259</v>
      </c>
      <c r="W114" s="23">
        <f t="shared" si="4"/>
        <v>113</v>
      </c>
      <c r="X114" s="4">
        <v>91.0</v>
      </c>
      <c r="Y114" s="23" t="s">
        <v>256</v>
      </c>
      <c r="Z114" s="4">
        <v>100.0</v>
      </c>
    </row>
    <row r="115" ht="15.75" customHeight="1">
      <c r="A115" s="14"/>
      <c r="B115" s="14"/>
      <c r="C115" s="14"/>
      <c r="D115" s="15"/>
      <c r="E115" s="15"/>
      <c r="F115" s="15"/>
      <c r="G115" s="15"/>
      <c r="H115" s="15"/>
      <c r="I115" s="15"/>
      <c r="J115" s="15"/>
      <c r="K115" s="15"/>
      <c r="U115" s="24"/>
      <c r="V115" s="23"/>
      <c r="W115" s="23"/>
      <c r="X115" s="25"/>
      <c r="Y115" s="23"/>
    </row>
    <row r="116" ht="15.75" customHeight="1">
      <c r="A116" s="14"/>
      <c r="B116" s="14"/>
      <c r="C116" s="14"/>
      <c r="D116" s="15"/>
      <c r="E116" s="26" t="s">
        <v>263</v>
      </c>
      <c r="F116" s="17">
        <f t="shared" ref="F116:G116" si="5">min(F2:F114)</f>
        <v>0</v>
      </c>
      <c r="G116" s="17">
        <f t="shared" si="5"/>
        <v>0</v>
      </c>
      <c r="H116" s="17">
        <f t="shared" ref="H116:M116" si="6">MAX(H2:H114)</f>
        <v>0.2042363674</v>
      </c>
      <c r="I116" s="17">
        <f t="shared" si="6"/>
        <v>0.1830719128</v>
      </c>
      <c r="J116" s="17">
        <f t="shared" si="6"/>
        <v>0.1404159119</v>
      </c>
      <c r="K116" s="17">
        <f t="shared" si="6"/>
        <v>0.1161831511</v>
      </c>
      <c r="L116" s="17">
        <f t="shared" si="6"/>
        <v>0.1875165378</v>
      </c>
      <c r="M116" s="17">
        <f t="shared" si="6"/>
        <v>0.1726169498</v>
      </c>
      <c r="O116" s="4" t="s">
        <v>264</v>
      </c>
      <c r="P116" s="27">
        <f t="shared" ref="P116:Q116" si="7">max(F2:F114)</f>
        <v>0.3934485855</v>
      </c>
      <c r="Q116" s="27">
        <f t="shared" si="7"/>
        <v>0.3818707063</v>
      </c>
      <c r="R116" s="27">
        <f t="shared" ref="R116:U116" si="8">MIN(H2:H114)</f>
        <v>0.02762933624</v>
      </c>
      <c r="S116" s="27">
        <f t="shared" si="8"/>
        <v>0.00189719007</v>
      </c>
      <c r="T116" s="27">
        <f t="shared" si="8"/>
        <v>0.01684990943</v>
      </c>
      <c r="U116" s="28">
        <f t="shared" si="8"/>
        <v>0</v>
      </c>
      <c r="V116" s="29" t="s">
        <v>265</v>
      </c>
      <c r="W116" s="29"/>
      <c r="X116" s="30"/>
      <c r="Y116" s="29" t="s">
        <v>265</v>
      </c>
    </row>
    <row r="117" ht="15.75" customHeight="1">
      <c r="A117" s="14"/>
      <c r="B117" s="14"/>
      <c r="C117" s="14"/>
      <c r="D117" s="15"/>
      <c r="E117" s="15"/>
      <c r="F117" s="12">
        <v>0.0</v>
      </c>
      <c r="G117" s="12">
        <v>0.0</v>
      </c>
      <c r="H117" s="12">
        <v>0.20423636742651838</v>
      </c>
      <c r="I117" s="12">
        <v>0.1830719127788107</v>
      </c>
      <c r="J117" s="12">
        <v>0.14041591193114006</v>
      </c>
      <c r="K117" s="12">
        <v>0.11618315111942466</v>
      </c>
      <c r="L117" s="31">
        <v>0.1875165378496448</v>
      </c>
      <c r="M117" s="31">
        <v>0.17261694980367345</v>
      </c>
      <c r="P117" s="31">
        <v>0.3934485854779079</v>
      </c>
      <c r="Q117" s="31">
        <v>0.381870706343572</v>
      </c>
      <c r="R117" s="31">
        <v>0.027629336243577635</v>
      </c>
      <c r="S117" s="31">
        <v>0.0018971900701655478</v>
      </c>
      <c r="T117" s="31">
        <v>0.016849909431736806</v>
      </c>
      <c r="U117" s="32">
        <v>0.0</v>
      </c>
      <c r="V117" s="33" t="s">
        <v>265</v>
      </c>
      <c r="W117" s="33"/>
      <c r="X117" s="34"/>
      <c r="Y117" s="33" t="s">
        <v>265</v>
      </c>
    </row>
    <row r="118" ht="15.75" customHeight="1">
      <c r="A118" s="14"/>
      <c r="B118" s="14"/>
      <c r="C118" s="14"/>
      <c r="D118" s="15"/>
      <c r="E118" s="15"/>
      <c r="F118" s="12">
        <v>0.0</v>
      </c>
      <c r="G118" s="12">
        <v>0.0</v>
      </c>
      <c r="H118" s="12">
        <v>0.20423636742651838</v>
      </c>
      <c r="I118" s="12">
        <v>0.1830719127788107</v>
      </c>
      <c r="J118" s="12">
        <v>0.14041591193114006</v>
      </c>
      <c r="K118" s="12">
        <v>0.11618315111942466</v>
      </c>
      <c r="L118" s="31">
        <v>0.1875165378496448</v>
      </c>
      <c r="M118" s="31">
        <v>0.17261694980367345</v>
      </c>
      <c r="P118" s="31">
        <v>0.3934485854779079</v>
      </c>
      <c r="Q118" s="31">
        <v>0.381870706343572</v>
      </c>
      <c r="R118" s="31">
        <v>0.027629336243577635</v>
      </c>
      <c r="S118" s="31">
        <v>0.0018971900701655478</v>
      </c>
      <c r="T118" s="31">
        <v>0.016849909431736806</v>
      </c>
      <c r="U118" s="32">
        <v>0.0</v>
      </c>
      <c r="V118" s="33" t="s">
        <v>265</v>
      </c>
      <c r="W118" s="33"/>
      <c r="X118" s="34"/>
      <c r="Y118" s="33" t="s">
        <v>265</v>
      </c>
    </row>
    <row r="119" ht="15.75" customHeight="1">
      <c r="A119" s="14"/>
      <c r="B119" s="14"/>
      <c r="C119" s="14"/>
      <c r="D119" s="15"/>
      <c r="E119" s="15"/>
      <c r="F119" s="12">
        <v>0.0</v>
      </c>
      <c r="G119" s="12">
        <v>0.0</v>
      </c>
      <c r="H119" s="12">
        <v>0.20423636742651838</v>
      </c>
      <c r="I119" s="12">
        <v>0.1830719127788107</v>
      </c>
      <c r="J119" s="12">
        <v>0.14041591193114006</v>
      </c>
      <c r="K119" s="12">
        <v>0.11618315111942466</v>
      </c>
      <c r="L119" s="31">
        <v>0.1875165378496448</v>
      </c>
      <c r="M119" s="31">
        <v>0.17261694980367345</v>
      </c>
      <c r="P119" s="31">
        <v>0.3934485854779079</v>
      </c>
      <c r="Q119" s="31">
        <v>0.381870706343572</v>
      </c>
      <c r="R119" s="31">
        <v>0.027629336243577635</v>
      </c>
      <c r="S119" s="31">
        <v>0.0018971900701655478</v>
      </c>
      <c r="T119" s="31">
        <v>0.016849909431736806</v>
      </c>
      <c r="U119" s="32">
        <v>0.0</v>
      </c>
      <c r="V119" s="33" t="s">
        <v>265</v>
      </c>
      <c r="W119" s="33"/>
      <c r="X119" s="34"/>
      <c r="Y119" s="33" t="s">
        <v>265</v>
      </c>
    </row>
    <row r="120" ht="15.75" customHeight="1">
      <c r="A120" s="14"/>
      <c r="B120" s="14"/>
      <c r="C120" s="14"/>
      <c r="D120" s="15"/>
      <c r="E120" s="15"/>
      <c r="F120" s="12">
        <v>0.0</v>
      </c>
      <c r="G120" s="12">
        <v>0.0</v>
      </c>
      <c r="H120" s="12">
        <v>0.20423636742651838</v>
      </c>
      <c r="I120" s="12">
        <v>0.1830719127788107</v>
      </c>
      <c r="J120" s="12">
        <v>0.14041591193114006</v>
      </c>
      <c r="K120" s="12">
        <v>0.11618315111942466</v>
      </c>
      <c r="L120" s="31">
        <v>0.1875165378496448</v>
      </c>
      <c r="M120" s="31">
        <v>0.17261694980367345</v>
      </c>
      <c r="P120" s="31">
        <v>0.3934485854779079</v>
      </c>
      <c r="Q120" s="31">
        <v>0.381870706343572</v>
      </c>
      <c r="R120" s="31">
        <v>0.027629336243577635</v>
      </c>
      <c r="S120" s="31">
        <v>0.0018971900701655478</v>
      </c>
      <c r="T120" s="31">
        <v>0.016849909431736806</v>
      </c>
      <c r="U120" s="32">
        <v>0.0</v>
      </c>
      <c r="V120" s="33" t="s">
        <v>265</v>
      </c>
      <c r="W120" s="33"/>
      <c r="X120" s="34"/>
      <c r="Y120" s="33" t="s">
        <v>265</v>
      </c>
    </row>
    <row r="121" ht="15.75" customHeight="1">
      <c r="A121" s="14"/>
      <c r="B121" s="14"/>
      <c r="C121" s="14"/>
      <c r="D121" s="15"/>
      <c r="E121" s="15"/>
      <c r="F121" s="12">
        <v>0.0</v>
      </c>
      <c r="G121" s="12">
        <v>0.0</v>
      </c>
      <c r="H121" s="12">
        <v>0.20423636742651838</v>
      </c>
      <c r="I121" s="12">
        <v>0.1830719127788107</v>
      </c>
      <c r="J121" s="12">
        <v>0.14041591193114006</v>
      </c>
      <c r="K121" s="12">
        <v>0.11618315111942466</v>
      </c>
      <c r="L121" s="31">
        <v>0.1875165378496448</v>
      </c>
      <c r="M121" s="31">
        <v>0.17261694980367345</v>
      </c>
      <c r="P121" s="31">
        <v>0.3934485854779079</v>
      </c>
      <c r="Q121" s="31">
        <v>0.381870706343572</v>
      </c>
      <c r="R121" s="31">
        <v>0.027629336243577635</v>
      </c>
      <c r="S121" s="31">
        <v>0.0018971900701655478</v>
      </c>
      <c r="T121" s="31">
        <v>0.016849909431736806</v>
      </c>
      <c r="U121" s="32">
        <v>0.0</v>
      </c>
      <c r="V121" s="33" t="s">
        <v>265</v>
      </c>
      <c r="W121" s="33"/>
      <c r="X121" s="34"/>
      <c r="Y121" s="33" t="s">
        <v>265</v>
      </c>
    </row>
    <row r="122" ht="15.75" customHeight="1">
      <c r="A122" s="14"/>
      <c r="B122" s="14"/>
      <c r="C122" s="14"/>
      <c r="D122" s="15"/>
      <c r="E122" s="15"/>
      <c r="F122" s="12">
        <v>0.0</v>
      </c>
      <c r="G122" s="12">
        <v>0.0</v>
      </c>
      <c r="H122" s="12">
        <v>0.20423636742651838</v>
      </c>
      <c r="I122" s="12">
        <v>0.1830719127788107</v>
      </c>
      <c r="J122" s="12">
        <v>0.14041591193114006</v>
      </c>
      <c r="K122" s="12">
        <v>0.11618315111942466</v>
      </c>
      <c r="L122" s="31">
        <v>0.1875165378496448</v>
      </c>
      <c r="M122" s="31">
        <v>0.17261694980367345</v>
      </c>
      <c r="P122" s="31">
        <v>0.3934485854779079</v>
      </c>
      <c r="Q122" s="31">
        <v>0.381870706343572</v>
      </c>
      <c r="R122" s="31">
        <v>0.027629336243577635</v>
      </c>
      <c r="S122" s="31">
        <v>0.0018971900701655478</v>
      </c>
      <c r="T122" s="31">
        <v>0.016849909431736806</v>
      </c>
      <c r="U122" s="32">
        <v>0.0</v>
      </c>
      <c r="V122" s="33" t="s">
        <v>265</v>
      </c>
      <c r="W122" s="33"/>
      <c r="X122" s="34"/>
      <c r="Y122" s="33" t="s">
        <v>265</v>
      </c>
    </row>
    <row r="123" ht="15.75" customHeight="1">
      <c r="A123" s="14"/>
      <c r="B123" s="14"/>
      <c r="C123" s="14"/>
      <c r="D123" s="12"/>
      <c r="E123" s="15"/>
      <c r="F123" s="12">
        <v>0.0</v>
      </c>
      <c r="G123" s="12">
        <v>0.0</v>
      </c>
      <c r="H123" s="12">
        <v>0.20423636742651838</v>
      </c>
      <c r="I123" s="12">
        <v>0.1830719127788107</v>
      </c>
      <c r="J123" s="12">
        <v>0.14041591193114006</v>
      </c>
      <c r="K123" s="12">
        <v>0.11618315111942466</v>
      </c>
      <c r="L123" s="31">
        <v>0.1875165378496448</v>
      </c>
      <c r="M123" s="31">
        <v>0.17261694980367345</v>
      </c>
      <c r="P123" s="31">
        <v>0.3934485854779079</v>
      </c>
      <c r="Q123" s="31">
        <v>0.381870706343572</v>
      </c>
      <c r="R123" s="31">
        <v>0.027629336243577635</v>
      </c>
      <c r="S123" s="31">
        <v>0.0018971900701655478</v>
      </c>
      <c r="T123" s="31">
        <v>0.016849909431736806</v>
      </c>
      <c r="U123" s="32">
        <v>0.0</v>
      </c>
      <c r="V123" s="33" t="s">
        <v>265</v>
      </c>
      <c r="W123" s="33"/>
      <c r="X123" s="34"/>
      <c r="Y123" s="33" t="s">
        <v>265</v>
      </c>
    </row>
    <row r="124" ht="15.75" customHeight="1">
      <c r="A124" s="14"/>
      <c r="B124" s="14"/>
      <c r="C124" s="14"/>
      <c r="D124" s="15"/>
      <c r="E124" s="15"/>
      <c r="F124" s="12">
        <v>0.0</v>
      </c>
      <c r="G124" s="12">
        <v>0.0</v>
      </c>
      <c r="H124" s="12">
        <v>0.20423636742651838</v>
      </c>
      <c r="I124" s="12">
        <v>0.1830719127788107</v>
      </c>
      <c r="J124" s="12">
        <v>0.14041591193114006</v>
      </c>
      <c r="K124" s="12">
        <v>0.11618315111942466</v>
      </c>
      <c r="L124" s="31">
        <v>0.1875165378496448</v>
      </c>
      <c r="M124" s="31">
        <v>0.17261694980367345</v>
      </c>
      <c r="P124" s="31">
        <v>0.3934485854779079</v>
      </c>
      <c r="Q124" s="31">
        <v>0.381870706343572</v>
      </c>
      <c r="R124" s="31">
        <v>0.027629336243577635</v>
      </c>
      <c r="S124" s="31">
        <v>0.0018971900701655478</v>
      </c>
      <c r="T124" s="31">
        <v>0.016849909431736806</v>
      </c>
      <c r="U124" s="32">
        <v>0.0</v>
      </c>
      <c r="V124" s="33" t="s">
        <v>265</v>
      </c>
      <c r="W124" s="33"/>
      <c r="X124" s="34"/>
      <c r="Y124" s="33" t="s">
        <v>265</v>
      </c>
    </row>
    <row r="125" ht="15.75" customHeight="1">
      <c r="A125" s="14"/>
      <c r="B125" s="14"/>
      <c r="C125" s="14"/>
      <c r="D125" s="15"/>
      <c r="E125" s="15"/>
      <c r="F125" s="12">
        <v>0.0</v>
      </c>
      <c r="G125" s="12">
        <v>0.0</v>
      </c>
      <c r="H125" s="12">
        <v>0.20423636742651838</v>
      </c>
      <c r="I125" s="12">
        <v>0.1830719127788107</v>
      </c>
      <c r="J125" s="12">
        <v>0.14041591193114006</v>
      </c>
      <c r="K125" s="12">
        <v>0.11618315111942466</v>
      </c>
      <c r="L125" s="31">
        <v>0.1875165378496448</v>
      </c>
      <c r="M125" s="31">
        <v>0.17261694980367345</v>
      </c>
      <c r="P125" s="31">
        <v>0.3934485854779079</v>
      </c>
      <c r="Q125" s="31">
        <v>0.381870706343572</v>
      </c>
      <c r="R125" s="31">
        <v>0.027629336243577635</v>
      </c>
      <c r="S125" s="31">
        <v>0.0018971900701655478</v>
      </c>
      <c r="T125" s="31">
        <v>0.016849909431736806</v>
      </c>
      <c r="U125" s="32">
        <v>0.0</v>
      </c>
      <c r="V125" s="33" t="s">
        <v>265</v>
      </c>
      <c r="W125" s="33"/>
      <c r="X125" s="34"/>
      <c r="Y125" s="33" t="s">
        <v>265</v>
      </c>
    </row>
    <row r="126" ht="15.75" customHeight="1">
      <c r="A126" s="14"/>
      <c r="B126" s="14"/>
      <c r="C126" s="14"/>
      <c r="D126" s="15"/>
      <c r="E126" s="15"/>
      <c r="F126" s="12">
        <v>0.0</v>
      </c>
      <c r="G126" s="12">
        <v>0.0</v>
      </c>
      <c r="H126" s="12">
        <v>0.20423636742651838</v>
      </c>
      <c r="I126" s="12">
        <v>0.1830719127788107</v>
      </c>
      <c r="J126" s="12">
        <v>0.14041591193114006</v>
      </c>
      <c r="K126" s="12">
        <v>0.11618315111942466</v>
      </c>
      <c r="L126" s="31">
        <v>0.1875165378496448</v>
      </c>
      <c r="M126" s="31">
        <v>0.17261694980367345</v>
      </c>
      <c r="P126" s="31">
        <v>0.3934485854779079</v>
      </c>
      <c r="Q126" s="31">
        <v>0.381870706343572</v>
      </c>
      <c r="R126" s="31">
        <v>0.027629336243577635</v>
      </c>
      <c r="S126" s="31">
        <v>0.0018971900701655478</v>
      </c>
      <c r="T126" s="31">
        <v>0.016849909431736806</v>
      </c>
      <c r="U126" s="32">
        <v>0.0</v>
      </c>
      <c r="V126" s="33" t="s">
        <v>265</v>
      </c>
      <c r="W126" s="33"/>
      <c r="X126" s="34"/>
      <c r="Y126" s="33" t="s">
        <v>265</v>
      </c>
    </row>
    <row r="127" ht="15.75" customHeight="1">
      <c r="A127" s="14"/>
      <c r="B127" s="14"/>
      <c r="C127" s="14"/>
      <c r="D127" s="15"/>
      <c r="E127" s="15"/>
      <c r="F127" s="12">
        <v>0.0</v>
      </c>
      <c r="G127" s="12">
        <v>0.0</v>
      </c>
      <c r="H127" s="12">
        <v>0.20423636742651838</v>
      </c>
      <c r="I127" s="12">
        <v>0.1830719127788107</v>
      </c>
      <c r="J127" s="12">
        <v>0.14041591193114006</v>
      </c>
      <c r="K127" s="12">
        <v>0.11618315111942466</v>
      </c>
      <c r="L127" s="31">
        <v>0.1875165378496448</v>
      </c>
      <c r="M127" s="31">
        <v>0.17261694980367345</v>
      </c>
      <c r="P127" s="31">
        <v>0.3934485854779079</v>
      </c>
      <c r="Q127" s="31">
        <v>0.381870706343572</v>
      </c>
      <c r="R127" s="31">
        <v>0.027629336243577635</v>
      </c>
      <c r="S127" s="31">
        <v>0.0018971900701655478</v>
      </c>
      <c r="T127" s="31">
        <v>0.016849909431736806</v>
      </c>
      <c r="U127" s="32">
        <v>0.0</v>
      </c>
      <c r="V127" s="33" t="s">
        <v>265</v>
      </c>
      <c r="W127" s="33"/>
      <c r="X127" s="34"/>
      <c r="Y127" s="33" t="s">
        <v>265</v>
      </c>
    </row>
    <row r="128" ht="15.75" customHeight="1">
      <c r="A128" s="14"/>
      <c r="B128" s="14"/>
      <c r="C128" s="14"/>
      <c r="D128" s="15"/>
      <c r="E128" s="15"/>
      <c r="F128" s="12">
        <v>0.0</v>
      </c>
      <c r="G128" s="12">
        <v>0.0</v>
      </c>
      <c r="H128" s="12">
        <v>0.20423636742651838</v>
      </c>
      <c r="I128" s="12">
        <v>0.1830719127788107</v>
      </c>
      <c r="J128" s="12">
        <v>0.14041591193114006</v>
      </c>
      <c r="K128" s="12">
        <v>0.11618315111942466</v>
      </c>
      <c r="L128" s="31">
        <v>0.1875165378496448</v>
      </c>
      <c r="M128" s="31">
        <v>0.17261694980367345</v>
      </c>
      <c r="P128" s="31">
        <v>0.3934485854779079</v>
      </c>
      <c r="Q128" s="31">
        <v>0.381870706343572</v>
      </c>
      <c r="R128" s="31">
        <v>0.027629336243577635</v>
      </c>
      <c r="S128" s="31">
        <v>0.0018971900701655478</v>
      </c>
      <c r="T128" s="31">
        <v>0.016849909431736806</v>
      </c>
      <c r="U128" s="32">
        <v>0.0</v>
      </c>
      <c r="V128" s="33" t="s">
        <v>265</v>
      </c>
      <c r="W128" s="33"/>
      <c r="X128" s="34"/>
      <c r="Y128" s="33" t="s">
        <v>265</v>
      </c>
    </row>
    <row r="129" ht="15.75" customHeight="1">
      <c r="A129" s="14"/>
      <c r="B129" s="14"/>
      <c r="C129" s="14"/>
      <c r="D129" s="15"/>
      <c r="E129" s="15"/>
      <c r="F129" s="12">
        <v>0.0</v>
      </c>
      <c r="G129" s="12">
        <v>0.0</v>
      </c>
      <c r="H129" s="12">
        <v>0.20423636742651838</v>
      </c>
      <c r="I129" s="12">
        <v>0.1830719127788107</v>
      </c>
      <c r="J129" s="12">
        <v>0.14041591193114006</v>
      </c>
      <c r="K129" s="12">
        <v>0.11618315111942466</v>
      </c>
      <c r="L129" s="31">
        <v>0.1875165378496448</v>
      </c>
      <c r="M129" s="31">
        <v>0.17261694980367345</v>
      </c>
      <c r="P129" s="31">
        <v>0.3934485854779079</v>
      </c>
      <c r="Q129" s="31">
        <v>0.381870706343572</v>
      </c>
      <c r="R129" s="31">
        <v>0.027629336243577635</v>
      </c>
      <c r="S129" s="31">
        <v>0.0018971900701655478</v>
      </c>
      <c r="T129" s="31">
        <v>0.016849909431736806</v>
      </c>
      <c r="U129" s="32">
        <v>0.0</v>
      </c>
      <c r="V129" s="33" t="s">
        <v>265</v>
      </c>
      <c r="W129" s="33"/>
      <c r="X129" s="34"/>
      <c r="Y129" s="33" t="s">
        <v>265</v>
      </c>
    </row>
    <row r="130" ht="15.75" customHeight="1">
      <c r="A130" s="14"/>
      <c r="B130" s="14"/>
      <c r="C130" s="14"/>
      <c r="D130" s="15"/>
      <c r="E130" s="15"/>
      <c r="F130" s="12">
        <v>0.0</v>
      </c>
      <c r="G130" s="12">
        <v>0.0</v>
      </c>
      <c r="H130" s="12">
        <v>0.20423636742651838</v>
      </c>
      <c r="I130" s="12">
        <v>0.1830719127788107</v>
      </c>
      <c r="J130" s="12">
        <v>0.14041591193114006</v>
      </c>
      <c r="K130" s="12">
        <v>0.11618315111942466</v>
      </c>
      <c r="L130" s="31">
        <v>0.1875165378496448</v>
      </c>
      <c r="M130" s="31">
        <v>0.17261694980367345</v>
      </c>
      <c r="P130" s="31">
        <v>0.3934485854779079</v>
      </c>
      <c r="Q130" s="31">
        <v>0.381870706343572</v>
      </c>
      <c r="R130" s="31">
        <v>0.027629336243577635</v>
      </c>
      <c r="S130" s="31">
        <v>0.0018971900701655478</v>
      </c>
      <c r="T130" s="31">
        <v>0.016849909431736806</v>
      </c>
      <c r="U130" s="32">
        <v>0.0</v>
      </c>
      <c r="V130" s="33" t="s">
        <v>265</v>
      </c>
      <c r="W130" s="33"/>
      <c r="X130" s="34"/>
      <c r="Y130" s="33" t="s">
        <v>265</v>
      </c>
    </row>
    <row r="131" ht="15.75" customHeight="1">
      <c r="A131" s="14"/>
      <c r="B131" s="14"/>
      <c r="C131" s="14"/>
      <c r="D131" s="15"/>
      <c r="E131" s="15"/>
      <c r="F131" s="12">
        <v>0.0</v>
      </c>
      <c r="G131" s="12">
        <v>0.0</v>
      </c>
      <c r="H131" s="12">
        <v>0.20423636742651838</v>
      </c>
      <c r="I131" s="12">
        <v>0.1830719127788107</v>
      </c>
      <c r="J131" s="12">
        <v>0.14041591193114006</v>
      </c>
      <c r="K131" s="12">
        <v>0.11618315111942466</v>
      </c>
      <c r="L131" s="31">
        <v>0.1875165378496448</v>
      </c>
      <c r="M131" s="31">
        <v>0.17261694980367345</v>
      </c>
      <c r="P131" s="31">
        <v>0.3934485854779079</v>
      </c>
      <c r="Q131" s="31">
        <v>0.381870706343572</v>
      </c>
      <c r="R131" s="31">
        <v>0.027629336243577635</v>
      </c>
      <c r="S131" s="31">
        <v>0.0018971900701655478</v>
      </c>
      <c r="T131" s="31">
        <v>0.016849909431736806</v>
      </c>
      <c r="U131" s="32">
        <v>0.0</v>
      </c>
      <c r="V131" s="33" t="s">
        <v>265</v>
      </c>
      <c r="W131" s="33"/>
      <c r="X131" s="34"/>
      <c r="Y131" s="33" t="s">
        <v>265</v>
      </c>
    </row>
    <row r="132" ht="15.75" customHeight="1">
      <c r="A132" s="14"/>
      <c r="B132" s="14"/>
      <c r="C132" s="14"/>
      <c r="D132" s="15"/>
      <c r="E132" s="15"/>
      <c r="F132" s="12">
        <v>0.0</v>
      </c>
      <c r="G132" s="12">
        <v>0.0</v>
      </c>
      <c r="H132" s="12">
        <v>0.20423636742651838</v>
      </c>
      <c r="I132" s="12">
        <v>0.1830719127788107</v>
      </c>
      <c r="J132" s="12">
        <v>0.14041591193114006</v>
      </c>
      <c r="K132" s="12">
        <v>0.11618315111942466</v>
      </c>
      <c r="L132" s="31">
        <v>0.1875165378496448</v>
      </c>
      <c r="M132" s="31">
        <v>0.17261694980367345</v>
      </c>
      <c r="P132" s="31">
        <v>0.3934485854779079</v>
      </c>
      <c r="Q132" s="31">
        <v>0.381870706343572</v>
      </c>
      <c r="R132" s="31">
        <v>0.027629336243577635</v>
      </c>
      <c r="S132" s="31">
        <v>0.0018971900701655478</v>
      </c>
      <c r="T132" s="31">
        <v>0.016849909431736806</v>
      </c>
      <c r="U132" s="32">
        <v>0.0</v>
      </c>
      <c r="V132" s="33" t="s">
        <v>265</v>
      </c>
      <c r="W132" s="33"/>
      <c r="X132" s="34"/>
      <c r="Y132" s="33" t="s">
        <v>265</v>
      </c>
    </row>
    <row r="133" ht="15.75" customHeight="1">
      <c r="A133" s="14"/>
      <c r="B133" s="14"/>
      <c r="C133" s="14"/>
      <c r="D133" s="15"/>
      <c r="E133" s="15"/>
      <c r="F133" s="12">
        <v>0.0</v>
      </c>
      <c r="G133" s="12">
        <v>0.0</v>
      </c>
      <c r="H133" s="12">
        <v>0.20423636742651838</v>
      </c>
      <c r="I133" s="12">
        <v>0.1830719127788107</v>
      </c>
      <c r="J133" s="12">
        <v>0.14041591193114006</v>
      </c>
      <c r="K133" s="12">
        <v>0.11618315111942466</v>
      </c>
      <c r="L133" s="31">
        <v>0.1875165378496448</v>
      </c>
      <c r="M133" s="31">
        <v>0.17261694980367345</v>
      </c>
      <c r="P133" s="31">
        <v>0.3934485854779079</v>
      </c>
      <c r="Q133" s="31">
        <v>0.381870706343572</v>
      </c>
      <c r="R133" s="31">
        <v>0.027629336243577635</v>
      </c>
      <c r="S133" s="31">
        <v>0.0018971900701655478</v>
      </c>
      <c r="T133" s="31">
        <v>0.016849909431736806</v>
      </c>
      <c r="U133" s="32">
        <v>0.0</v>
      </c>
      <c r="V133" s="33" t="s">
        <v>265</v>
      </c>
      <c r="W133" s="33"/>
      <c r="X133" s="34"/>
      <c r="Y133" s="33" t="s">
        <v>265</v>
      </c>
    </row>
    <row r="134" ht="15.75" customHeight="1">
      <c r="A134" s="14"/>
      <c r="B134" s="14"/>
      <c r="C134" s="14"/>
      <c r="D134" s="15"/>
      <c r="E134" s="15"/>
      <c r="F134" s="12">
        <v>0.0</v>
      </c>
      <c r="G134" s="12">
        <v>0.0</v>
      </c>
      <c r="H134" s="12">
        <v>0.20423636742651838</v>
      </c>
      <c r="I134" s="12">
        <v>0.1830719127788107</v>
      </c>
      <c r="J134" s="12">
        <v>0.14041591193114006</v>
      </c>
      <c r="K134" s="12">
        <v>0.11618315111942466</v>
      </c>
      <c r="L134" s="31">
        <v>0.1875165378496448</v>
      </c>
      <c r="M134" s="31">
        <v>0.17261694980367345</v>
      </c>
      <c r="P134" s="31">
        <v>0.3934485854779079</v>
      </c>
      <c r="Q134" s="31">
        <v>0.381870706343572</v>
      </c>
      <c r="R134" s="31">
        <v>0.027629336243577635</v>
      </c>
      <c r="S134" s="31">
        <v>0.0018971900701655478</v>
      </c>
      <c r="T134" s="31">
        <v>0.016849909431736806</v>
      </c>
      <c r="U134" s="32">
        <v>0.0</v>
      </c>
      <c r="V134" s="33" t="s">
        <v>265</v>
      </c>
      <c r="W134" s="33"/>
      <c r="X134" s="34"/>
      <c r="Y134" s="33" t="s">
        <v>265</v>
      </c>
    </row>
    <row r="135" ht="15.75" customHeight="1">
      <c r="A135" s="14"/>
      <c r="B135" s="14"/>
      <c r="C135" s="14"/>
      <c r="D135" s="15"/>
      <c r="E135" s="15"/>
      <c r="F135" s="12">
        <v>0.0</v>
      </c>
      <c r="G135" s="12">
        <v>0.0</v>
      </c>
      <c r="H135" s="12">
        <v>0.20423636742651838</v>
      </c>
      <c r="I135" s="12">
        <v>0.1830719127788107</v>
      </c>
      <c r="J135" s="12">
        <v>0.14041591193114006</v>
      </c>
      <c r="K135" s="12">
        <v>0.11618315111942466</v>
      </c>
      <c r="L135" s="31">
        <v>0.1875165378496448</v>
      </c>
      <c r="M135" s="31">
        <v>0.17261694980367345</v>
      </c>
      <c r="P135" s="31">
        <v>0.3934485854779079</v>
      </c>
      <c r="Q135" s="31">
        <v>0.381870706343572</v>
      </c>
      <c r="R135" s="31">
        <v>0.027629336243577635</v>
      </c>
      <c r="S135" s="31">
        <v>0.0018971900701655478</v>
      </c>
      <c r="T135" s="31">
        <v>0.016849909431736806</v>
      </c>
      <c r="U135" s="32">
        <v>0.0</v>
      </c>
      <c r="V135" s="33" t="s">
        <v>265</v>
      </c>
      <c r="W135" s="33"/>
      <c r="X135" s="34"/>
      <c r="Y135" s="33" t="s">
        <v>265</v>
      </c>
    </row>
    <row r="136" ht="15.75" customHeight="1">
      <c r="A136" s="14"/>
      <c r="B136" s="14"/>
      <c r="C136" s="14"/>
      <c r="D136" s="15"/>
      <c r="E136" s="15"/>
      <c r="F136" s="12">
        <v>0.0</v>
      </c>
      <c r="G136" s="12">
        <v>0.0</v>
      </c>
      <c r="H136" s="12">
        <v>0.20423636742651838</v>
      </c>
      <c r="I136" s="12">
        <v>0.1830719127788107</v>
      </c>
      <c r="J136" s="12">
        <v>0.14041591193114006</v>
      </c>
      <c r="K136" s="12">
        <v>0.11618315111942466</v>
      </c>
      <c r="L136" s="31">
        <v>0.1875165378496448</v>
      </c>
      <c r="M136" s="31">
        <v>0.17261694980367345</v>
      </c>
      <c r="P136" s="31">
        <v>0.3934485854779079</v>
      </c>
      <c r="Q136" s="31">
        <v>0.381870706343572</v>
      </c>
      <c r="R136" s="31">
        <v>0.027629336243577635</v>
      </c>
      <c r="S136" s="31">
        <v>0.0018971900701655478</v>
      </c>
      <c r="T136" s="31">
        <v>0.016849909431736806</v>
      </c>
      <c r="U136" s="32">
        <v>0.0</v>
      </c>
      <c r="V136" s="33" t="s">
        <v>265</v>
      </c>
      <c r="W136" s="33"/>
      <c r="X136" s="34"/>
      <c r="Y136" s="33" t="s">
        <v>265</v>
      </c>
    </row>
    <row r="137" ht="15.75" customHeight="1">
      <c r="A137" s="14"/>
      <c r="B137" s="14"/>
      <c r="C137" s="14"/>
      <c r="D137" s="15"/>
      <c r="E137" s="15"/>
      <c r="F137" s="12">
        <v>0.0</v>
      </c>
      <c r="G137" s="12">
        <v>0.0</v>
      </c>
      <c r="H137" s="12">
        <v>0.20423636742651838</v>
      </c>
      <c r="I137" s="12">
        <v>0.1830719127788107</v>
      </c>
      <c r="J137" s="12">
        <v>0.14041591193114006</v>
      </c>
      <c r="K137" s="12">
        <v>0.11618315111942466</v>
      </c>
      <c r="L137" s="31">
        <v>0.1875165378496448</v>
      </c>
      <c r="M137" s="31">
        <v>0.17261694980367345</v>
      </c>
      <c r="P137" s="31">
        <v>0.3934485854779079</v>
      </c>
      <c r="Q137" s="31">
        <v>0.381870706343572</v>
      </c>
      <c r="R137" s="31">
        <v>0.027629336243577635</v>
      </c>
      <c r="S137" s="31">
        <v>0.0018971900701655478</v>
      </c>
      <c r="T137" s="31">
        <v>0.016849909431736806</v>
      </c>
      <c r="U137" s="32">
        <v>0.0</v>
      </c>
      <c r="V137" s="33" t="s">
        <v>265</v>
      </c>
      <c r="W137" s="33"/>
      <c r="X137" s="34"/>
      <c r="Y137" s="33" t="s">
        <v>265</v>
      </c>
    </row>
    <row r="138" ht="15.75" customHeight="1">
      <c r="A138" s="14"/>
      <c r="B138" s="14"/>
      <c r="C138" s="14"/>
      <c r="D138" s="15"/>
      <c r="E138" s="15"/>
      <c r="F138" s="12">
        <v>0.0</v>
      </c>
      <c r="G138" s="12">
        <v>0.0</v>
      </c>
      <c r="H138" s="12">
        <v>0.20423636742651838</v>
      </c>
      <c r="I138" s="12">
        <v>0.1830719127788107</v>
      </c>
      <c r="J138" s="12">
        <v>0.14041591193114006</v>
      </c>
      <c r="K138" s="12">
        <v>0.11618315111942466</v>
      </c>
      <c r="L138" s="31">
        <v>0.1875165378496448</v>
      </c>
      <c r="M138" s="31">
        <v>0.17261694980367345</v>
      </c>
      <c r="P138" s="31">
        <v>0.3934485854779079</v>
      </c>
      <c r="Q138" s="31">
        <v>0.381870706343572</v>
      </c>
      <c r="R138" s="31">
        <v>0.027629336243577635</v>
      </c>
      <c r="S138" s="31">
        <v>0.0018971900701655478</v>
      </c>
      <c r="T138" s="31">
        <v>0.016849909431736806</v>
      </c>
      <c r="U138" s="32">
        <v>0.0</v>
      </c>
      <c r="V138" s="33" t="s">
        <v>265</v>
      </c>
      <c r="W138" s="33"/>
      <c r="X138" s="34"/>
      <c r="Y138" s="33" t="s">
        <v>265</v>
      </c>
    </row>
    <row r="139" ht="15.75" customHeight="1">
      <c r="A139" s="14"/>
      <c r="B139" s="14"/>
      <c r="C139" s="14"/>
      <c r="D139" s="15"/>
      <c r="E139" s="15"/>
      <c r="F139" s="12">
        <v>0.0</v>
      </c>
      <c r="G139" s="12">
        <v>0.0</v>
      </c>
      <c r="H139" s="12">
        <v>0.20423636742651838</v>
      </c>
      <c r="I139" s="12">
        <v>0.1830719127788107</v>
      </c>
      <c r="J139" s="12">
        <v>0.14041591193114006</v>
      </c>
      <c r="K139" s="12">
        <v>0.11618315111942466</v>
      </c>
      <c r="L139" s="31">
        <v>0.1875165378496448</v>
      </c>
      <c r="M139" s="31">
        <v>0.17261694980367345</v>
      </c>
      <c r="P139" s="31">
        <v>0.3934485854779079</v>
      </c>
      <c r="Q139" s="31">
        <v>0.381870706343572</v>
      </c>
      <c r="R139" s="31">
        <v>0.027629336243577635</v>
      </c>
      <c r="S139" s="31">
        <v>0.0018971900701655478</v>
      </c>
      <c r="T139" s="31">
        <v>0.016849909431736806</v>
      </c>
      <c r="U139" s="32">
        <v>0.0</v>
      </c>
      <c r="V139" s="33" t="s">
        <v>265</v>
      </c>
      <c r="W139" s="33"/>
      <c r="X139" s="34"/>
      <c r="Y139" s="33" t="s">
        <v>265</v>
      </c>
    </row>
    <row r="140" ht="15.75" customHeight="1">
      <c r="A140" s="14"/>
      <c r="B140" s="14"/>
      <c r="C140" s="14"/>
      <c r="D140" s="15"/>
      <c r="E140" s="15"/>
      <c r="F140" s="12">
        <v>0.0</v>
      </c>
      <c r="G140" s="12">
        <v>0.0</v>
      </c>
      <c r="H140" s="12">
        <v>0.20423636742651838</v>
      </c>
      <c r="I140" s="12">
        <v>0.1830719127788107</v>
      </c>
      <c r="J140" s="12">
        <v>0.14041591193114006</v>
      </c>
      <c r="K140" s="12">
        <v>0.11618315111942466</v>
      </c>
      <c r="L140" s="31">
        <v>0.1875165378496448</v>
      </c>
      <c r="M140" s="31">
        <v>0.17261694980367345</v>
      </c>
      <c r="P140" s="31">
        <v>0.3934485854779079</v>
      </c>
      <c r="Q140" s="31">
        <v>0.381870706343572</v>
      </c>
      <c r="R140" s="31">
        <v>0.027629336243577635</v>
      </c>
      <c r="S140" s="31">
        <v>0.0018971900701655478</v>
      </c>
      <c r="T140" s="31">
        <v>0.016849909431736806</v>
      </c>
      <c r="U140" s="32">
        <v>0.0</v>
      </c>
      <c r="V140" s="33" t="s">
        <v>265</v>
      </c>
      <c r="W140" s="33"/>
      <c r="X140" s="34"/>
      <c r="Y140" s="33" t="s">
        <v>265</v>
      </c>
    </row>
    <row r="141" ht="15.75" customHeight="1">
      <c r="A141" s="14"/>
      <c r="B141" s="14"/>
      <c r="C141" s="14"/>
      <c r="D141" s="15"/>
      <c r="E141" s="15"/>
      <c r="F141" s="12">
        <v>0.0</v>
      </c>
      <c r="G141" s="12">
        <v>0.0</v>
      </c>
      <c r="H141" s="12">
        <v>0.20423636742651838</v>
      </c>
      <c r="I141" s="12">
        <v>0.1830719127788107</v>
      </c>
      <c r="J141" s="12">
        <v>0.14041591193114006</v>
      </c>
      <c r="K141" s="12">
        <v>0.11618315111942466</v>
      </c>
      <c r="L141" s="31">
        <v>0.1875165378496448</v>
      </c>
      <c r="M141" s="31">
        <v>0.17261694980367345</v>
      </c>
      <c r="P141" s="31">
        <v>0.3934485854779079</v>
      </c>
      <c r="Q141" s="31">
        <v>0.381870706343572</v>
      </c>
      <c r="R141" s="31">
        <v>0.027629336243577635</v>
      </c>
      <c r="S141" s="31">
        <v>0.0018971900701655478</v>
      </c>
      <c r="T141" s="31">
        <v>0.016849909431736806</v>
      </c>
      <c r="U141" s="32">
        <v>0.0</v>
      </c>
      <c r="V141" s="33" t="s">
        <v>265</v>
      </c>
      <c r="W141" s="33"/>
      <c r="X141" s="34"/>
      <c r="Y141" s="33" t="s">
        <v>265</v>
      </c>
    </row>
    <row r="142" ht="15.75" customHeight="1">
      <c r="A142" s="14"/>
      <c r="B142" s="14"/>
      <c r="C142" s="14"/>
      <c r="D142" s="15"/>
      <c r="E142" s="15"/>
      <c r="F142" s="12">
        <v>0.0</v>
      </c>
      <c r="G142" s="12">
        <v>0.0</v>
      </c>
      <c r="H142" s="12">
        <v>0.20423636742651838</v>
      </c>
      <c r="I142" s="12">
        <v>0.1830719127788107</v>
      </c>
      <c r="J142" s="12">
        <v>0.14041591193114006</v>
      </c>
      <c r="K142" s="12">
        <v>0.11618315111942466</v>
      </c>
      <c r="L142" s="31">
        <v>0.1875165378496448</v>
      </c>
      <c r="M142" s="31">
        <v>0.17261694980367345</v>
      </c>
      <c r="P142" s="31">
        <v>0.3934485854779079</v>
      </c>
      <c r="Q142" s="31">
        <v>0.381870706343572</v>
      </c>
      <c r="R142" s="31">
        <v>0.027629336243577635</v>
      </c>
      <c r="S142" s="31">
        <v>0.0018971900701655478</v>
      </c>
      <c r="T142" s="31">
        <v>0.016849909431736806</v>
      </c>
      <c r="U142" s="32">
        <v>0.0</v>
      </c>
      <c r="V142" s="33" t="s">
        <v>265</v>
      </c>
      <c r="W142" s="33"/>
      <c r="X142" s="34"/>
      <c r="Y142" s="33" t="s">
        <v>265</v>
      </c>
    </row>
    <row r="143" ht="15.75" customHeight="1">
      <c r="A143" s="14"/>
      <c r="B143" s="14"/>
      <c r="C143" s="14"/>
      <c r="D143" s="15"/>
      <c r="E143" s="15"/>
      <c r="F143" s="12">
        <v>0.0</v>
      </c>
      <c r="G143" s="12">
        <v>0.0</v>
      </c>
      <c r="H143" s="12">
        <v>0.20423636742651838</v>
      </c>
      <c r="I143" s="12">
        <v>0.1830719127788107</v>
      </c>
      <c r="J143" s="12">
        <v>0.14041591193114006</v>
      </c>
      <c r="K143" s="12">
        <v>0.11618315111942466</v>
      </c>
      <c r="L143" s="31">
        <v>0.1875165378496448</v>
      </c>
      <c r="M143" s="31">
        <v>0.17261694980367345</v>
      </c>
      <c r="P143" s="31">
        <v>0.3934485854779079</v>
      </c>
      <c r="Q143" s="31">
        <v>0.381870706343572</v>
      </c>
      <c r="R143" s="31">
        <v>0.027629336243577635</v>
      </c>
      <c r="S143" s="31">
        <v>0.0018971900701655478</v>
      </c>
      <c r="T143" s="31">
        <v>0.016849909431736806</v>
      </c>
      <c r="U143" s="32">
        <v>0.0</v>
      </c>
      <c r="V143" s="33" t="s">
        <v>265</v>
      </c>
      <c r="W143" s="33"/>
      <c r="X143" s="34"/>
      <c r="Y143" s="33" t="s">
        <v>265</v>
      </c>
    </row>
    <row r="144" ht="15.75" customHeight="1">
      <c r="A144" s="14"/>
      <c r="B144" s="14"/>
      <c r="C144" s="14"/>
      <c r="D144" s="15"/>
      <c r="E144" s="15"/>
      <c r="F144" s="12">
        <v>0.0</v>
      </c>
      <c r="G144" s="12">
        <v>0.0</v>
      </c>
      <c r="H144" s="12">
        <v>0.20423636742651838</v>
      </c>
      <c r="I144" s="12">
        <v>0.1830719127788107</v>
      </c>
      <c r="J144" s="12">
        <v>0.14041591193114006</v>
      </c>
      <c r="K144" s="12">
        <v>0.11618315111942466</v>
      </c>
      <c r="L144" s="31">
        <v>0.1875165378496448</v>
      </c>
      <c r="M144" s="31">
        <v>0.17261694980367345</v>
      </c>
      <c r="P144" s="31">
        <v>0.3934485854779079</v>
      </c>
      <c r="Q144" s="31">
        <v>0.381870706343572</v>
      </c>
      <c r="R144" s="31">
        <v>0.027629336243577635</v>
      </c>
      <c r="S144" s="31">
        <v>0.0018971900701655478</v>
      </c>
      <c r="T144" s="31">
        <v>0.016849909431736806</v>
      </c>
      <c r="U144" s="32">
        <v>0.0</v>
      </c>
      <c r="V144" s="33" t="s">
        <v>265</v>
      </c>
      <c r="W144" s="33"/>
      <c r="X144" s="34"/>
      <c r="Y144" s="33" t="s">
        <v>265</v>
      </c>
    </row>
    <row r="145" ht="15.75" customHeight="1">
      <c r="A145" s="14"/>
      <c r="B145" s="14"/>
      <c r="C145" s="14"/>
      <c r="D145" s="15"/>
      <c r="E145" s="15"/>
      <c r="F145" s="12">
        <v>0.0</v>
      </c>
      <c r="G145" s="12">
        <v>0.0</v>
      </c>
      <c r="H145" s="12">
        <v>0.20423636742651838</v>
      </c>
      <c r="I145" s="12">
        <v>0.1830719127788107</v>
      </c>
      <c r="J145" s="12">
        <v>0.14041591193114006</v>
      </c>
      <c r="K145" s="12">
        <v>0.11618315111942466</v>
      </c>
      <c r="L145" s="31">
        <v>0.1875165378496448</v>
      </c>
      <c r="M145" s="31">
        <v>0.17261694980367345</v>
      </c>
      <c r="P145" s="31">
        <v>0.3934485854779079</v>
      </c>
      <c r="Q145" s="31">
        <v>0.381870706343572</v>
      </c>
      <c r="R145" s="31">
        <v>0.027629336243577635</v>
      </c>
      <c r="S145" s="31">
        <v>0.0018971900701655478</v>
      </c>
      <c r="T145" s="31">
        <v>0.016849909431736806</v>
      </c>
      <c r="U145" s="32">
        <v>0.0</v>
      </c>
      <c r="V145" s="33" t="s">
        <v>265</v>
      </c>
      <c r="W145" s="33"/>
      <c r="X145" s="34"/>
      <c r="Y145" s="33" t="s">
        <v>265</v>
      </c>
    </row>
    <row r="146" ht="15.75" customHeight="1">
      <c r="A146" s="14"/>
      <c r="B146" s="14"/>
      <c r="C146" s="14"/>
      <c r="D146" s="15"/>
      <c r="E146" s="15"/>
      <c r="F146" s="12">
        <v>0.0</v>
      </c>
      <c r="G146" s="12">
        <v>0.0</v>
      </c>
      <c r="H146" s="12">
        <v>0.20423636742651838</v>
      </c>
      <c r="I146" s="12">
        <v>0.1830719127788107</v>
      </c>
      <c r="J146" s="12">
        <v>0.14041591193114006</v>
      </c>
      <c r="K146" s="12">
        <v>0.11618315111942466</v>
      </c>
      <c r="L146" s="31">
        <v>0.1875165378496448</v>
      </c>
      <c r="M146" s="31">
        <v>0.17261694980367345</v>
      </c>
      <c r="P146" s="31">
        <v>0.3934485854779079</v>
      </c>
      <c r="Q146" s="31">
        <v>0.381870706343572</v>
      </c>
      <c r="R146" s="31">
        <v>0.027629336243577635</v>
      </c>
      <c r="S146" s="31">
        <v>0.0018971900701655478</v>
      </c>
      <c r="T146" s="31">
        <v>0.016849909431736806</v>
      </c>
      <c r="U146" s="32">
        <v>0.0</v>
      </c>
      <c r="V146" s="33" t="s">
        <v>265</v>
      </c>
      <c r="W146" s="33"/>
      <c r="X146" s="34"/>
      <c r="Y146" s="33" t="s">
        <v>265</v>
      </c>
    </row>
    <row r="147" ht="15.75" customHeight="1">
      <c r="A147" s="14"/>
      <c r="B147" s="14"/>
      <c r="C147" s="14"/>
      <c r="D147" s="15"/>
      <c r="E147" s="15"/>
      <c r="F147" s="12">
        <v>0.0</v>
      </c>
      <c r="G147" s="12">
        <v>0.0</v>
      </c>
      <c r="H147" s="12">
        <v>0.20423636742651838</v>
      </c>
      <c r="I147" s="12">
        <v>0.1830719127788107</v>
      </c>
      <c r="J147" s="12">
        <v>0.14041591193114006</v>
      </c>
      <c r="K147" s="12">
        <v>0.11618315111942466</v>
      </c>
      <c r="L147" s="31">
        <v>0.1875165378496448</v>
      </c>
      <c r="M147" s="31">
        <v>0.17261694980367345</v>
      </c>
      <c r="P147" s="31">
        <v>0.3934485854779079</v>
      </c>
      <c r="Q147" s="31">
        <v>0.381870706343572</v>
      </c>
      <c r="R147" s="31">
        <v>0.027629336243577635</v>
      </c>
      <c r="S147" s="31">
        <v>0.0018971900701655478</v>
      </c>
      <c r="T147" s="31">
        <v>0.016849909431736806</v>
      </c>
      <c r="U147" s="32">
        <v>0.0</v>
      </c>
      <c r="V147" s="33" t="s">
        <v>265</v>
      </c>
      <c r="W147" s="33"/>
      <c r="X147" s="34"/>
      <c r="Y147" s="33" t="s">
        <v>265</v>
      </c>
    </row>
    <row r="148" ht="15.75" customHeight="1">
      <c r="A148" s="14"/>
      <c r="B148" s="14"/>
      <c r="C148" s="14"/>
      <c r="D148" s="15"/>
      <c r="E148" s="15"/>
      <c r="F148" s="12">
        <v>0.0</v>
      </c>
      <c r="G148" s="12">
        <v>0.0</v>
      </c>
      <c r="H148" s="12">
        <v>0.20423636742651838</v>
      </c>
      <c r="I148" s="12">
        <v>0.1830719127788107</v>
      </c>
      <c r="J148" s="12">
        <v>0.14041591193114006</v>
      </c>
      <c r="K148" s="12">
        <v>0.11618315111942466</v>
      </c>
      <c r="L148" s="31">
        <v>0.1875165378496448</v>
      </c>
      <c r="M148" s="31">
        <v>0.17261694980367345</v>
      </c>
      <c r="P148" s="31">
        <v>0.3934485854779079</v>
      </c>
      <c r="Q148" s="31">
        <v>0.381870706343572</v>
      </c>
      <c r="R148" s="31">
        <v>0.027629336243577635</v>
      </c>
      <c r="S148" s="31">
        <v>0.0018971900701655478</v>
      </c>
      <c r="T148" s="31">
        <v>0.016849909431736806</v>
      </c>
      <c r="U148" s="32">
        <v>0.0</v>
      </c>
      <c r="V148" s="33" t="s">
        <v>265</v>
      </c>
      <c r="W148" s="33"/>
      <c r="X148" s="34"/>
      <c r="Y148" s="33" t="s">
        <v>265</v>
      </c>
    </row>
    <row r="149" ht="15.75" customHeight="1">
      <c r="A149" s="14"/>
      <c r="B149" s="14"/>
      <c r="C149" s="14"/>
      <c r="D149" s="15"/>
      <c r="E149" s="15"/>
      <c r="F149" s="12">
        <v>0.0</v>
      </c>
      <c r="G149" s="12">
        <v>0.0</v>
      </c>
      <c r="H149" s="12">
        <v>0.20423636742651838</v>
      </c>
      <c r="I149" s="12">
        <v>0.1830719127788107</v>
      </c>
      <c r="J149" s="12">
        <v>0.14041591193114006</v>
      </c>
      <c r="K149" s="12">
        <v>0.11618315111942466</v>
      </c>
      <c r="L149" s="31">
        <v>0.1875165378496448</v>
      </c>
      <c r="M149" s="31">
        <v>0.17261694980367345</v>
      </c>
      <c r="P149" s="31">
        <v>0.3934485854779079</v>
      </c>
      <c r="Q149" s="31">
        <v>0.381870706343572</v>
      </c>
      <c r="R149" s="31">
        <v>0.027629336243577635</v>
      </c>
      <c r="S149" s="31">
        <v>0.0018971900701655478</v>
      </c>
      <c r="T149" s="31">
        <v>0.016849909431736806</v>
      </c>
      <c r="U149" s="32">
        <v>0.0</v>
      </c>
      <c r="V149" s="33" t="s">
        <v>265</v>
      </c>
      <c r="W149" s="33"/>
      <c r="X149" s="34"/>
      <c r="Y149" s="33" t="s">
        <v>265</v>
      </c>
    </row>
    <row r="150" ht="15.75" customHeight="1">
      <c r="A150" s="14"/>
      <c r="B150" s="14"/>
      <c r="C150" s="14"/>
      <c r="D150" s="15"/>
      <c r="E150" s="15"/>
      <c r="F150" s="12">
        <v>0.0</v>
      </c>
      <c r="G150" s="12">
        <v>0.0</v>
      </c>
      <c r="H150" s="12">
        <v>0.20423636742651838</v>
      </c>
      <c r="I150" s="12">
        <v>0.1830719127788107</v>
      </c>
      <c r="J150" s="12">
        <v>0.14041591193114006</v>
      </c>
      <c r="K150" s="12">
        <v>0.11618315111942466</v>
      </c>
      <c r="L150" s="31">
        <v>0.1875165378496448</v>
      </c>
      <c r="M150" s="31">
        <v>0.17261694980367345</v>
      </c>
      <c r="P150" s="31">
        <v>0.3934485854779079</v>
      </c>
      <c r="Q150" s="31">
        <v>0.381870706343572</v>
      </c>
      <c r="R150" s="31">
        <v>0.027629336243577635</v>
      </c>
      <c r="S150" s="31">
        <v>0.0018971900701655478</v>
      </c>
      <c r="T150" s="31">
        <v>0.016849909431736806</v>
      </c>
      <c r="U150" s="32">
        <v>0.0</v>
      </c>
      <c r="V150" s="33" t="s">
        <v>265</v>
      </c>
      <c r="W150" s="33"/>
      <c r="X150" s="34"/>
      <c r="Y150" s="33" t="s">
        <v>265</v>
      </c>
    </row>
    <row r="151" ht="15.75" customHeight="1">
      <c r="A151" s="14"/>
      <c r="B151" s="14"/>
      <c r="C151" s="14"/>
      <c r="D151" s="15"/>
      <c r="E151" s="15"/>
      <c r="F151" s="12">
        <v>0.0</v>
      </c>
      <c r="G151" s="12">
        <v>0.0</v>
      </c>
      <c r="H151" s="12">
        <v>0.20423636742651838</v>
      </c>
      <c r="I151" s="12">
        <v>0.1830719127788107</v>
      </c>
      <c r="J151" s="12">
        <v>0.14041591193114006</v>
      </c>
      <c r="K151" s="12">
        <v>0.11618315111942466</v>
      </c>
      <c r="L151" s="31">
        <v>0.1875165378496448</v>
      </c>
      <c r="M151" s="31">
        <v>0.17261694980367345</v>
      </c>
      <c r="P151" s="31">
        <v>0.3934485854779079</v>
      </c>
      <c r="Q151" s="31">
        <v>0.381870706343572</v>
      </c>
      <c r="R151" s="31">
        <v>0.027629336243577635</v>
      </c>
      <c r="S151" s="31">
        <v>0.0018971900701655478</v>
      </c>
      <c r="T151" s="31">
        <v>0.016849909431736806</v>
      </c>
      <c r="U151" s="32">
        <v>0.0</v>
      </c>
      <c r="V151" s="33" t="s">
        <v>265</v>
      </c>
      <c r="W151" s="33"/>
      <c r="X151" s="34"/>
      <c r="Y151" s="33" t="s">
        <v>265</v>
      </c>
    </row>
    <row r="152" ht="15.75" customHeight="1">
      <c r="A152" s="14"/>
      <c r="B152" s="14"/>
      <c r="C152" s="14"/>
      <c r="D152" s="15"/>
      <c r="E152" s="15"/>
      <c r="F152" s="12">
        <v>0.0</v>
      </c>
      <c r="G152" s="12">
        <v>0.0</v>
      </c>
      <c r="H152" s="12">
        <v>0.20423636742651838</v>
      </c>
      <c r="I152" s="12">
        <v>0.1830719127788107</v>
      </c>
      <c r="J152" s="12">
        <v>0.14041591193114006</v>
      </c>
      <c r="K152" s="12">
        <v>0.11618315111942466</v>
      </c>
      <c r="L152" s="31">
        <v>0.1875165378496448</v>
      </c>
      <c r="M152" s="31">
        <v>0.17261694980367345</v>
      </c>
      <c r="P152" s="31">
        <v>0.3934485854779079</v>
      </c>
      <c r="Q152" s="31">
        <v>0.381870706343572</v>
      </c>
      <c r="R152" s="31">
        <v>0.027629336243577635</v>
      </c>
      <c r="S152" s="31">
        <v>0.0018971900701655478</v>
      </c>
      <c r="T152" s="31">
        <v>0.016849909431736806</v>
      </c>
      <c r="U152" s="32">
        <v>0.0</v>
      </c>
      <c r="V152" s="33" t="s">
        <v>265</v>
      </c>
      <c r="W152" s="33"/>
      <c r="X152" s="34"/>
      <c r="Y152" s="33" t="s">
        <v>265</v>
      </c>
    </row>
    <row r="153" ht="15.75" customHeight="1">
      <c r="A153" s="14"/>
      <c r="B153" s="14"/>
      <c r="C153" s="14"/>
      <c r="D153" s="15"/>
      <c r="E153" s="15"/>
      <c r="F153" s="12">
        <v>0.0</v>
      </c>
      <c r="G153" s="12">
        <v>0.0</v>
      </c>
      <c r="H153" s="12">
        <v>0.20423636742651838</v>
      </c>
      <c r="I153" s="12">
        <v>0.1830719127788107</v>
      </c>
      <c r="J153" s="12">
        <v>0.14041591193114006</v>
      </c>
      <c r="K153" s="12">
        <v>0.11618315111942466</v>
      </c>
      <c r="L153" s="31">
        <v>0.1875165378496448</v>
      </c>
      <c r="M153" s="31">
        <v>0.17261694980367345</v>
      </c>
      <c r="P153" s="31">
        <v>0.3934485854779079</v>
      </c>
      <c r="Q153" s="31">
        <v>0.381870706343572</v>
      </c>
      <c r="R153" s="31">
        <v>0.027629336243577635</v>
      </c>
      <c r="S153" s="31">
        <v>0.0018971900701655478</v>
      </c>
      <c r="T153" s="31">
        <v>0.016849909431736806</v>
      </c>
      <c r="U153" s="32">
        <v>0.0</v>
      </c>
      <c r="V153" s="33" t="s">
        <v>265</v>
      </c>
      <c r="W153" s="33"/>
      <c r="X153" s="34"/>
      <c r="Y153" s="33" t="s">
        <v>265</v>
      </c>
    </row>
    <row r="154" ht="15.75" customHeight="1">
      <c r="A154" s="14"/>
      <c r="B154" s="14"/>
      <c r="C154" s="14"/>
      <c r="D154" s="15"/>
      <c r="E154" s="15"/>
      <c r="F154" s="12">
        <v>0.0</v>
      </c>
      <c r="G154" s="12">
        <v>0.0</v>
      </c>
      <c r="H154" s="12">
        <v>0.20423636742651838</v>
      </c>
      <c r="I154" s="12">
        <v>0.1830719127788107</v>
      </c>
      <c r="J154" s="12">
        <v>0.14041591193114006</v>
      </c>
      <c r="K154" s="12">
        <v>0.11618315111942466</v>
      </c>
      <c r="L154" s="31">
        <v>0.1875165378496448</v>
      </c>
      <c r="M154" s="31">
        <v>0.17261694980367345</v>
      </c>
      <c r="P154" s="31">
        <v>0.3934485854779079</v>
      </c>
      <c r="Q154" s="31">
        <v>0.381870706343572</v>
      </c>
      <c r="R154" s="31">
        <v>0.027629336243577635</v>
      </c>
      <c r="S154" s="31">
        <v>0.0018971900701655478</v>
      </c>
      <c r="T154" s="31">
        <v>0.016849909431736806</v>
      </c>
      <c r="U154" s="32">
        <v>0.0</v>
      </c>
      <c r="V154" s="33" t="s">
        <v>265</v>
      </c>
      <c r="W154" s="33"/>
      <c r="X154" s="34"/>
      <c r="Y154" s="33" t="s">
        <v>265</v>
      </c>
    </row>
    <row r="155" ht="15.75" customHeight="1">
      <c r="A155" s="14"/>
      <c r="B155" s="14"/>
      <c r="C155" s="14"/>
      <c r="D155" s="15"/>
      <c r="E155" s="15"/>
      <c r="F155" s="12">
        <v>0.0</v>
      </c>
      <c r="G155" s="12">
        <v>0.0</v>
      </c>
      <c r="H155" s="12">
        <v>0.20423636742651838</v>
      </c>
      <c r="I155" s="12">
        <v>0.1830719127788107</v>
      </c>
      <c r="J155" s="12">
        <v>0.14041591193114006</v>
      </c>
      <c r="K155" s="12">
        <v>0.11618315111942466</v>
      </c>
      <c r="L155" s="31">
        <v>0.1875165378496448</v>
      </c>
      <c r="M155" s="31">
        <v>0.17261694980367345</v>
      </c>
      <c r="P155" s="31">
        <v>0.3934485854779079</v>
      </c>
      <c r="Q155" s="31">
        <v>0.381870706343572</v>
      </c>
      <c r="R155" s="31">
        <v>0.027629336243577635</v>
      </c>
      <c r="S155" s="31">
        <v>0.0018971900701655478</v>
      </c>
      <c r="T155" s="31">
        <v>0.016849909431736806</v>
      </c>
      <c r="U155" s="32">
        <v>0.0</v>
      </c>
      <c r="V155" s="33" t="s">
        <v>265</v>
      </c>
      <c r="W155" s="33"/>
      <c r="X155" s="34"/>
      <c r="Y155" s="33" t="s">
        <v>265</v>
      </c>
    </row>
    <row r="156" ht="15.75" customHeight="1">
      <c r="A156" s="14"/>
      <c r="B156" s="14"/>
      <c r="C156" s="14"/>
      <c r="D156" s="15"/>
      <c r="E156" s="15"/>
      <c r="F156" s="12">
        <v>0.0</v>
      </c>
      <c r="G156" s="12">
        <v>0.0</v>
      </c>
      <c r="H156" s="12">
        <v>0.20423636742651838</v>
      </c>
      <c r="I156" s="12">
        <v>0.1830719127788107</v>
      </c>
      <c r="J156" s="12">
        <v>0.14041591193114006</v>
      </c>
      <c r="K156" s="12">
        <v>0.11618315111942466</v>
      </c>
      <c r="L156" s="31">
        <v>0.1875165378496448</v>
      </c>
      <c r="M156" s="31">
        <v>0.17261694980367345</v>
      </c>
      <c r="P156" s="31">
        <v>0.3934485854779079</v>
      </c>
      <c r="Q156" s="31">
        <v>0.381870706343572</v>
      </c>
      <c r="R156" s="31">
        <v>0.027629336243577635</v>
      </c>
      <c r="S156" s="31">
        <v>0.0018971900701655478</v>
      </c>
      <c r="T156" s="31">
        <v>0.016849909431736806</v>
      </c>
      <c r="U156" s="32">
        <v>0.0</v>
      </c>
      <c r="V156" s="33" t="s">
        <v>265</v>
      </c>
      <c r="W156" s="33"/>
      <c r="X156" s="34"/>
      <c r="Y156" s="33" t="s">
        <v>265</v>
      </c>
    </row>
    <row r="157" ht="15.75" customHeight="1">
      <c r="A157" s="14"/>
      <c r="B157" s="14"/>
      <c r="C157" s="14"/>
      <c r="D157" s="15"/>
      <c r="E157" s="15"/>
      <c r="F157" s="12">
        <v>0.0</v>
      </c>
      <c r="G157" s="12">
        <v>0.0</v>
      </c>
      <c r="H157" s="12">
        <v>0.20423636742651838</v>
      </c>
      <c r="I157" s="12">
        <v>0.1830719127788107</v>
      </c>
      <c r="J157" s="12">
        <v>0.14041591193114006</v>
      </c>
      <c r="K157" s="12">
        <v>0.11618315111942466</v>
      </c>
      <c r="L157" s="31">
        <v>0.1875165378496448</v>
      </c>
      <c r="M157" s="31">
        <v>0.17261694980367345</v>
      </c>
      <c r="P157" s="31">
        <v>0.3934485854779079</v>
      </c>
      <c r="Q157" s="31">
        <v>0.381870706343572</v>
      </c>
      <c r="R157" s="31">
        <v>0.027629336243577635</v>
      </c>
      <c r="S157" s="31">
        <v>0.0018971900701655478</v>
      </c>
      <c r="T157" s="31">
        <v>0.016849909431736806</v>
      </c>
      <c r="U157" s="32">
        <v>0.0</v>
      </c>
      <c r="V157" s="33" t="s">
        <v>265</v>
      </c>
      <c r="W157" s="33"/>
      <c r="X157" s="34"/>
      <c r="Y157" s="33" t="s">
        <v>265</v>
      </c>
    </row>
    <row r="158" ht="15.75" customHeight="1">
      <c r="A158" s="14"/>
      <c r="B158" s="14"/>
      <c r="C158" s="14"/>
      <c r="D158" s="15"/>
      <c r="E158" s="15"/>
      <c r="F158" s="12">
        <v>0.0</v>
      </c>
      <c r="G158" s="12">
        <v>0.0</v>
      </c>
      <c r="H158" s="12">
        <v>0.20423636742651838</v>
      </c>
      <c r="I158" s="12">
        <v>0.1830719127788107</v>
      </c>
      <c r="J158" s="12">
        <v>0.14041591193114006</v>
      </c>
      <c r="K158" s="12">
        <v>0.11618315111942466</v>
      </c>
      <c r="L158" s="31">
        <v>0.1875165378496448</v>
      </c>
      <c r="M158" s="31">
        <v>0.17261694980367345</v>
      </c>
      <c r="P158" s="31">
        <v>0.3934485854779079</v>
      </c>
      <c r="Q158" s="31">
        <v>0.381870706343572</v>
      </c>
      <c r="R158" s="31">
        <v>0.027629336243577635</v>
      </c>
      <c r="S158" s="31">
        <v>0.0018971900701655478</v>
      </c>
      <c r="T158" s="31">
        <v>0.016849909431736806</v>
      </c>
      <c r="U158" s="32">
        <v>0.0</v>
      </c>
      <c r="V158" s="33" t="s">
        <v>265</v>
      </c>
      <c r="W158" s="33"/>
      <c r="X158" s="34"/>
      <c r="Y158" s="33" t="s">
        <v>265</v>
      </c>
    </row>
    <row r="159" ht="15.75" customHeight="1">
      <c r="F159" s="12">
        <v>0.0</v>
      </c>
      <c r="G159" s="12">
        <v>0.0</v>
      </c>
      <c r="H159" s="12">
        <v>0.20423636742651838</v>
      </c>
      <c r="I159" s="12">
        <v>0.1830719127788107</v>
      </c>
      <c r="J159" s="12">
        <v>0.14041591193114006</v>
      </c>
      <c r="K159" s="12">
        <v>0.11618315111942466</v>
      </c>
      <c r="L159" s="31">
        <v>0.1875165378496448</v>
      </c>
      <c r="M159" s="31">
        <v>0.17261694980367345</v>
      </c>
      <c r="P159" s="31">
        <v>0.3934485854779079</v>
      </c>
      <c r="Q159" s="31">
        <v>0.381870706343572</v>
      </c>
      <c r="R159" s="31">
        <v>0.027629336243577635</v>
      </c>
      <c r="S159" s="31">
        <v>0.0018971900701655478</v>
      </c>
      <c r="T159" s="31">
        <v>0.016849909431736806</v>
      </c>
      <c r="U159" s="32">
        <v>0.0</v>
      </c>
      <c r="V159" s="33" t="s">
        <v>265</v>
      </c>
      <c r="W159" s="33"/>
      <c r="X159" s="35"/>
      <c r="Y159" s="33" t="s">
        <v>265</v>
      </c>
    </row>
    <row r="160" ht="15.75" customHeight="1">
      <c r="F160" s="12">
        <v>0.0</v>
      </c>
      <c r="G160" s="12">
        <v>0.0</v>
      </c>
      <c r="H160" s="12">
        <v>0.20423636742651838</v>
      </c>
      <c r="I160" s="12">
        <v>0.1830719127788107</v>
      </c>
      <c r="J160" s="12">
        <v>0.14041591193114006</v>
      </c>
      <c r="K160" s="12">
        <v>0.11618315111942466</v>
      </c>
      <c r="L160" s="31">
        <v>0.1875165378496448</v>
      </c>
      <c r="M160" s="31">
        <v>0.17261694980367345</v>
      </c>
      <c r="P160" s="31">
        <v>0.3934485854779079</v>
      </c>
      <c r="Q160" s="31">
        <v>0.381870706343572</v>
      </c>
      <c r="R160" s="31">
        <v>0.027629336243577635</v>
      </c>
      <c r="S160" s="31">
        <v>0.0018971900701655478</v>
      </c>
      <c r="T160" s="31">
        <v>0.016849909431736806</v>
      </c>
      <c r="U160" s="32">
        <v>0.0</v>
      </c>
      <c r="V160" s="33" t="s">
        <v>265</v>
      </c>
      <c r="W160" s="33"/>
      <c r="X160" s="35"/>
      <c r="Y160" s="33" t="s">
        <v>265</v>
      </c>
    </row>
    <row r="161" ht="15.75" customHeight="1">
      <c r="F161" s="12">
        <v>0.0</v>
      </c>
      <c r="G161" s="12">
        <v>0.0</v>
      </c>
      <c r="H161" s="12">
        <v>0.20423636742651838</v>
      </c>
      <c r="I161" s="12">
        <v>0.1830719127788107</v>
      </c>
      <c r="J161" s="12">
        <v>0.14041591193114006</v>
      </c>
      <c r="K161" s="12">
        <v>0.11618315111942466</v>
      </c>
      <c r="L161" s="31">
        <v>0.1875165378496448</v>
      </c>
      <c r="M161" s="31">
        <v>0.17261694980367345</v>
      </c>
      <c r="P161" s="31">
        <v>0.3934485854779079</v>
      </c>
      <c r="Q161" s="31">
        <v>0.381870706343572</v>
      </c>
      <c r="R161" s="31">
        <v>0.027629336243577635</v>
      </c>
      <c r="S161" s="31">
        <v>0.0018971900701655478</v>
      </c>
      <c r="T161" s="31">
        <v>0.016849909431736806</v>
      </c>
      <c r="U161" s="32">
        <v>0.0</v>
      </c>
      <c r="V161" s="33" t="s">
        <v>265</v>
      </c>
      <c r="W161" s="33"/>
      <c r="X161" s="35"/>
      <c r="Y161" s="33" t="s">
        <v>265</v>
      </c>
    </row>
    <row r="162" ht="15.75" customHeight="1">
      <c r="F162" s="12">
        <v>0.0</v>
      </c>
      <c r="G162" s="12">
        <v>0.0</v>
      </c>
      <c r="H162" s="12">
        <v>0.20423636742651838</v>
      </c>
      <c r="I162" s="12">
        <v>0.1830719127788107</v>
      </c>
      <c r="J162" s="12">
        <v>0.14041591193114006</v>
      </c>
      <c r="K162" s="12">
        <v>0.11618315111942466</v>
      </c>
      <c r="L162" s="31">
        <v>0.1875165378496448</v>
      </c>
      <c r="M162" s="31">
        <v>0.17261694980367345</v>
      </c>
      <c r="P162" s="31">
        <v>0.3934485854779079</v>
      </c>
      <c r="Q162" s="31">
        <v>0.381870706343572</v>
      </c>
      <c r="R162" s="31">
        <v>0.027629336243577635</v>
      </c>
      <c r="S162" s="31">
        <v>0.0018971900701655478</v>
      </c>
      <c r="T162" s="31">
        <v>0.016849909431736806</v>
      </c>
      <c r="U162" s="32">
        <v>0.0</v>
      </c>
      <c r="V162" s="33" t="s">
        <v>265</v>
      </c>
      <c r="W162" s="33"/>
      <c r="X162" s="35"/>
      <c r="Y162" s="33" t="s">
        <v>265</v>
      </c>
    </row>
    <row r="163" ht="15.75" customHeight="1">
      <c r="F163" s="12">
        <v>0.0</v>
      </c>
      <c r="G163" s="12">
        <v>0.0</v>
      </c>
      <c r="H163" s="12">
        <v>0.20423636742651838</v>
      </c>
      <c r="I163" s="12">
        <v>0.1830719127788107</v>
      </c>
      <c r="J163" s="12">
        <v>0.14041591193114006</v>
      </c>
      <c r="K163" s="12">
        <v>0.11618315111942466</v>
      </c>
      <c r="L163" s="31">
        <v>0.1875165378496448</v>
      </c>
      <c r="M163" s="31">
        <v>0.17261694980367345</v>
      </c>
      <c r="P163" s="31">
        <v>0.3934485854779079</v>
      </c>
      <c r="Q163" s="31">
        <v>0.381870706343572</v>
      </c>
      <c r="R163" s="31">
        <v>0.027629336243577635</v>
      </c>
      <c r="S163" s="31">
        <v>0.0018971900701655478</v>
      </c>
      <c r="T163" s="31">
        <v>0.016849909431736806</v>
      </c>
      <c r="U163" s="32">
        <v>0.0</v>
      </c>
      <c r="V163" s="33" t="s">
        <v>265</v>
      </c>
      <c r="W163" s="33"/>
      <c r="X163" s="35"/>
      <c r="Y163" s="33" t="s">
        <v>265</v>
      </c>
    </row>
    <row r="164" ht="15.75" customHeight="1">
      <c r="F164" s="12">
        <v>0.0</v>
      </c>
      <c r="G164" s="12">
        <v>0.0</v>
      </c>
      <c r="H164" s="12">
        <v>0.20423636742651838</v>
      </c>
      <c r="I164" s="12">
        <v>0.1830719127788107</v>
      </c>
      <c r="J164" s="12">
        <v>0.14041591193114006</v>
      </c>
      <c r="K164" s="12">
        <v>0.11618315111942466</v>
      </c>
      <c r="L164" s="31">
        <v>0.1875165378496448</v>
      </c>
      <c r="M164" s="31">
        <v>0.17261694980367345</v>
      </c>
      <c r="P164" s="31">
        <v>0.3934485854779079</v>
      </c>
      <c r="Q164" s="31">
        <v>0.381870706343572</v>
      </c>
      <c r="R164" s="31">
        <v>0.027629336243577635</v>
      </c>
      <c r="S164" s="31">
        <v>0.0018971900701655478</v>
      </c>
      <c r="T164" s="31">
        <v>0.016849909431736806</v>
      </c>
      <c r="U164" s="32">
        <v>0.0</v>
      </c>
      <c r="V164" s="33" t="s">
        <v>265</v>
      </c>
      <c r="W164" s="33"/>
      <c r="X164" s="35"/>
      <c r="Y164" s="33" t="s">
        <v>265</v>
      </c>
    </row>
    <row r="165" ht="15.75" customHeight="1">
      <c r="F165" s="12">
        <v>0.0</v>
      </c>
      <c r="G165" s="12">
        <v>0.0</v>
      </c>
      <c r="H165" s="12">
        <v>0.20423636742651838</v>
      </c>
      <c r="I165" s="12">
        <v>0.1830719127788107</v>
      </c>
      <c r="J165" s="12">
        <v>0.14041591193114006</v>
      </c>
      <c r="K165" s="12">
        <v>0.11618315111942466</v>
      </c>
      <c r="L165" s="31">
        <v>0.1875165378496448</v>
      </c>
      <c r="M165" s="31">
        <v>0.17261694980367345</v>
      </c>
      <c r="P165" s="31">
        <v>0.3934485854779079</v>
      </c>
      <c r="Q165" s="31">
        <v>0.381870706343572</v>
      </c>
      <c r="R165" s="31">
        <v>0.027629336243577635</v>
      </c>
      <c r="S165" s="31">
        <v>0.0018971900701655478</v>
      </c>
      <c r="T165" s="31">
        <v>0.016849909431736806</v>
      </c>
      <c r="U165" s="32">
        <v>0.0</v>
      </c>
      <c r="V165" s="33" t="s">
        <v>265</v>
      </c>
      <c r="W165" s="33"/>
      <c r="X165" s="35"/>
      <c r="Y165" s="33" t="s">
        <v>265</v>
      </c>
    </row>
    <row r="166" ht="15.75" customHeight="1">
      <c r="F166" s="12">
        <v>0.0</v>
      </c>
      <c r="G166" s="12">
        <v>0.0</v>
      </c>
      <c r="H166" s="12">
        <v>0.20423636742651838</v>
      </c>
      <c r="I166" s="12">
        <v>0.1830719127788107</v>
      </c>
      <c r="J166" s="12">
        <v>0.14041591193114006</v>
      </c>
      <c r="K166" s="12">
        <v>0.11618315111942466</v>
      </c>
      <c r="L166" s="31">
        <v>0.1875165378496448</v>
      </c>
      <c r="M166" s="31">
        <v>0.17261694980367345</v>
      </c>
      <c r="P166" s="31">
        <v>0.3934485854779079</v>
      </c>
      <c r="Q166" s="31">
        <v>0.381870706343572</v>
      </c>
      <c r="R166" s="31">
        <v>0.027629336243577635</v>
      </c>
      <c r="S166" s="31">
        <v>0.0018971900701655478</v>
      </c>
      <c r="T166" s="31">
        <v>0.016849909431736806</v>
      </c>
      <c r="U166" s="32">
        <v>0.0</v>
      </c>
      <c r="V166" s="33" t="s">
        <v>265</v>
      </c>
      <c r="W166" s="33"/>
      <c r="X166" s="35"/>
      <c r="Y166" s="33" t="s">
        <v>265</v>
      </c>
    </row>
    <row r="167" ht="15.75" customHeight="1">
      <c r="F167" s="12">
        <v>0.0</v>
      </c>
      <c r="G167" s="12">
        <v>0.0</v>
      </c>
      <c r="H167" s="12">
        <v>0.20423636742651838</v>
      </c>
      <c r="I167" s="12">
        <v>0.1830719127788107</v>
      </c>
      <c r="J167" s="12">
        <v>0.14041591193114006</v>
      </c>
      <c r="K167" s="12">
        <v>0.11618315111942466</v>
      </c>
      <c r="L167" s="31">
        <v>0.1875165378496448</v>
      </c>
      <c r="M167" s="31">
        <v>0.17261694980367345</v>
      </c>
      <c r="P167" s="31">
        <v>0.3934485854779079</v>
      </c>
      <c r="Q167" s="31">
        <v>0.381870706343572</v>
      </c>
      <c r="R167" s="31">
        <v>0.027629336243577635</v>
      </c>
      <c r="S167" s="31">
        <v>0.0018971900701655478</v>
      </c>
      <c r="T167" s="31">
        <v>0.016849909431736806</v>
      </c>
      <c r="U167" s="32">
        <v>0.0</v>
      </c>
      <c r="V167" s="33" t="s">
        <v>265</v>
      </c>
      <c r="W167" s="33"/>
      <c r="X167" s="35"/>
      <c r="Y167" s="33" t="s">
        <v>265</v>
      </c>
    </row>
    <row r="168" ht="15.75" customHeight="1">
      <c r="F168" s="12">
        <v>0.0</v>
      </c>
      <c r="G168" s="12">
        <v>0.0</v>
      </c>
      <c r="H168" s="12">
        <v>0.20423636742651838</v>
      </c>
      <c r="I168" s="12">
        <v>0.1830719127788107</v>
      </c>
      <c r="J168" s="12">
        <v>0.14041591193114006</v>
      </c>
      <c r="K168" s="12">
        <v>0.11618315111942466</v>
      </c>
      <c r="L168" s="31">
        <v>0.1875165378496448</v>
      </c>
      <c r="M168" s="31">
        <v>0.17261694980367345</v>
      </c>
      <c r="P168" s="31">
        <v>0.3934485854779079</v>
      </c>
      <c r="Q168" s="31">
        <v>0.381870706343572</v>
      </c>
      <c r="R168" s="31">
        <v>0.027629336243577635</v>
      </c>
      <c r="S168" s="31">
        <v>0.0018971900701655478</v>
      </c>
      <c r="T168" s="31">
        <v>0.016849909431736806</v>
      </c>
      <c r="U168" s="32">
        <v>0.0</v>
      </c>
      <c r="V168" s="33" t="s">
        <v>265</v>
      </c>
      <c r="W168" s="33"/>
      <c r="X168" s="35"/>
      <c r="Y168" s="33" t="s">
        <v>265</v>
      </c>
    </row>
    <row r="169" ht="15.75" customHeight="1">
      <c r="F169" s="12">
        <v>0.0</v>
      </c>
      <c r="G169" s="12">
        <v>0.0</v>
      </c>
      <c r="H169" s="12">
        <v>0.20423636742651838</v>
      </c>
      <c r="I169" s="12">
        <v>0.1830719127788107</v>
      </c>
      <c r="J169" s="12">
        <v>0.14041591193114006</v>
      </c>
      <c r="K169" s="12">
        <v>0.11618315111942466</v>
      </c>
      <c r="L169" s="31">
        <v>0.1875165378496448</v>
      </c>
      <c r="M169" s="31">
        <v>0.17261694980367345</v>
      </c>
      <c r="P169" s="31">
        <v>0.3934485854779079</v>
      </c>
      <c r="Q169" s="31">
        <v>0.381870706343572</v>
      </c>
      <c r="R169" s="31">
        <v>0.027629336243577635</v>
      </c>
      <c r="S169" s="31">
        <v>0.0018971900701655478</v>
      </c>
      <c r="T169" s="31">
        <v>0.016849909431736806</v>
      </c>
      <c r="U169" s="32">
        <v>0.0</v>
      </c>
      <c r="V169" s="33" t="s">
        <v>265</v>
      </c>
      <c r="W169" s="33"/>
      <c r="X169" s="35"/>
      <c r="Y169" s="33" t="s">
        <v>265</v>
      </c>
    </row>
    <row r="170" ht="15.75" customHeight="1">
      <c r="F170" s="12">
        <v>0.0</v>
      </c>
      <c r="G170" s="12">
        <v>0.0</v>
      </c>
      <c r="H170" s="12">
        <v>0.20423636742651838</v>
      </c>
      <c r="I170" s="12">
        <v>0.1830719127788107</v>
      </c>
      <c r="J170" s="12">
        <v>0.14041591193114006</v>
      </c>
      <c r="K170" s="12">
        <v>0.11618315111942466</v>
      </c>
      <c r="L170" s="31">
        <v>0.1875165378496448</v>
      </c>
      <c r="M170" s="31">
        <v>0.17261694980367345</v>
      </c>
      <c r="P170" s="31">
        <v>0.3934485854779079</v>
      </c>
      <c r="Q170" s="31">
        <v>0.381870706343572</v>
      </c>
      <c r="R170" s="31">
        <v>0.027629336243577635</v>
      </c>
      <c r="S170" s="31">
        <v>0.0018971900701655478</v>
      </c>
      <c r="T170" s="31">
        <v>0.016849909431736806</v>
      </c>
      <c r="U170" s="32">
        <v>0.0</v>
      </c>
      <c r="V170" s="33" t="s">
        <v>265</v>
      </c>
      <c r="W170" s="33"/>
      <c r="X170" s="35"/>
      <c r="Y170" s="33" t="s">
        <v>265</v>
      </c>
    </row>
    <row r="171" ht="15.75" customHeight="1">
      <c r="F171" s="12">
        <v>0.0</v>
      </c>
      <c r="G171" s="12">
        <v>0.0</v>
      </c>
      <c r="H171" s="12">
        <v>0.20423636742651838</v>
      </c>
      <c r="I171" s="12">
        <v>0.1830719127788107</v>
      </c>
      <c r="J171" s="12">
        <v>0.14041591193114006</v>
      </c>
      <c r="K171" s="12">
        <v>0.11618315111942466</v>
      </c>
      <c r="L171" s="31">
        <v>0.1875165378496448</v>
      </c>
      <c r="M171" s="31">
        <v>0.17261694980367345</v>
      </c>
      <c r="P171" s="31">
        <v>0.3934485854779079</v>
      </c>
      <c r="Q171" s="31">
        <v>0.381870706343572</v>
      </c>
      <c r="R171" s="31">
        <v>0.027629336243577635</v>
      </c>
      <c r="S171" s="31">
        <v>0.0018971900701655478</v>
      </c>
      <c r="T171" s="31">
        <v>0.016849909431736806</v>
      </c>
      <c r="U171" s="32">
        <v>0.0</v>
      </c>
      <c r="V171" s="33" t="s">
        <v>265</v>
      </c>
      <c r="W171" s="33"/>
      <c r="X171" s="35"/>
      <c r="Y171" s="33" t="s">
        <v>265</v>
      </c>
    </row>
    <row r="172" ht="15.75" customHeight="1">
      <c r="F172" s="12">
        <v>0.0</v>
      </c>
      <c r="G172" s="12">
        <v>0.0</v>
      </c>
      <c r="H172" s="12">
        <v>0.20423636742651838</v>
      </c>
      <c r="I172" s="12">
        <v>0.1830719127788107</v>
      </c>
      <c r="J172" s="12">
        <v>0.14041591193114006</v>
      </c>
      <c r="K172" s="12">
        <v>0.11618315111942466</v>
      </c>
      <c r="L172" s="31">
        <v>0.1875165378496448</v>
      </c>
      <c r="M172" s="31">
        <v>0.17261694980367345</v>
      </c>
      <c r="P172" s="31">
        <v>0.3934485854779079</v>
      </c>
      <c r="Q172" s="31">
        <v>0.381870706343572</v>
      </c>
      <c r="R172" s="31">
        <v>0.027629336243577635</v>
      </c>
      <c r="S172" s="31">
        <v>0.0018971900701655478</v>
      </c>
      <c r="T172" s="31">
        <v>0.016849909431736806</v>
      </c>
      <c r="U172" s="32">
        <v>0.0</v>
      </c>
      <c r="V172" s="33" t="s">
        <v>265</v>
      </c>
      <c r="W172" s="33"/>
      <c r="X172" s="35"/>
      <c r="Y172" s="33" t="s">
        <v>265</v>
      </c>
    </row>
    <row r="173" ht="15.75" customHeight="1">
      <c r="F173" s="12">
        <v>0.0</v>
      </c>
      <c r="G173" s="12">
        <v>0.0</v>
      </c>
      <c r="H173" s="12">
        <v>0.20423636742651838</v>
      </c>
      <c r="I173" s="12">
        <v>0.1830719127788107</v>
      </c>
      <c r="J173" s="12">
        <v>0.14041591193114006</v>
      </c>
      <c r="K173" s="12">
        <v>0.11618315111942466</v>
      </c>
      <c r="L173" s="31">
        <v>0.1875165378496448</v>
      </c>
      <c r="M173" s="31">
        <v>0.17261694980367345</v>
      </c>
      <c r="P173" s="31">
        <v>0.3934485854779079</v>
      </c>
      <c r="Q173" s="31">
        <v>0.381870706343572</v>
      </c>
      <c r="R173" s="31">
        <v>0.027629336243577635</v>
      </c>
      <c r="S173" s="31">
        <v>0.0018971900701655478</v>
      </c>
      <c r="T173" s="31">
        <v>0.016849909431736806</v>
      </c>
      <c r="U173" s="32">
        <v>0.0</v>
      </c>
      <c r="V173" s="33" t="s">
        <v>265</v>
      </c>
      <c r="W173" s="33"/>
      <c r="X173" s="35"/>
      <c r="Y173" s="33" t="s">
        <v>265</v>
      </c>
    </row>
    <row r="174" ht="15.75" customHeight="1">
      <c r="F174" s="12">
        <v>0.0</v>
      </c>
      <c r="G174" s="12">
        <v>0.0</v>
      </c>
      <c r="H174" s="12">
        <v>0.20423636742651838</v>
      </c>
      <c r="I174" s="12">
        <v>0.1830719127788107</v>
      </c>
      <c r="J174" s="12">
        <v>0.14041591193114006</v>
      </c>
      <c r="K174" s="12">
        <v>0.11618315111942466</v>
      </c>
      <c r="L174" s="31">
        <v>0.1875165378496448</v>
      </c>
      <c r="M174" s="31">
        <v>0.17261694980367345</v>
      </c>
      <c r="P174" s="31">
        <v>0.3934485854779079</v>
      </c>
      <c r="Q174" s="31">
        <v>0.381870706343572</v>
      </c>
      <c r="R174" s="31">
        <v>0.027629336243577635</v>
      </c>
      <c r="S174" s="31">
        <v>0.0018971900701655478</v>
      </c>
      <c r="T174" s="31">
        <v>0.016849909431736806</v>
      </c>
      <c r="U174" s="32">
        <v>0.0</v>
      </c>
      <c r="V174" s="33" t="s">
        <v>265</v>
      </c>
      <c r="W174" s="33"/>
      <c r="X174" s="35"/>
      <c r="Y174" s="33" t="s">
        <v>265</v>
      </c>
    </row>
    <row r="175" ht="15.75" customHeight="1">
      <c r="F175" s="12">
        <v>0.0</v>
      </c>
      <c r="G175" s="12">
        <v>0.0</v>
      </c>
      <c r="H175" s="12">
        <v>0.20423636742651838</v>
      </c>
      <c r="I175" s="12">
        <v>0.1830719127788107</v>
      </c>
      <c r="J175" s="12">
        <v>0.14041591193114006</v>
      </c>
      <c r="K175" s="12">
        <v>0.11618315111942466</v>
      </c>
      <c r="L175" s="31">
        <v>0.1875165378496448</v>
      </c>
      <c r="M175" s="31">
        <v>0.17261694980367345</v>
      </c>
      <c r="P175" s="31">
        <v>0.3934485854779079</v>
      </c>
      <c r="Q175" s="31">
        <v>0.381870706343572</v>
      </c>
      <c r="R175" s="31">
        <v>0.027629336243577635</v>
      </c>
      <c r="S175" s="31">
        <v>0.0018971900701655478</v>
      </c>
      <c r="T175" s="31">
        <v>0.016849909431736806</v>
      </c>
      <c r="U175" s="32">
        <v>0.0</v>
      </c>
      <c r="V175" s="33" t="s">
        <v>265</v>
      </c>
      <c r="W175" s="33"/>
      <c r="X175" s="35"/>
      <c r="Y175" s="33" t="s">
        <v>265</v>
      </c>
    </row>
    <row r="176" ht="15.75" customHeight="1">
      <c r="F176" s="12">
        <v>0.0</v>
      </c>
      <c r="G176" s="12">
        <v>0.0</v>
      </c>
      <c r="H176" s="12">
        <v>0.20423636742651838</v>
      </c>
      <c r="I176" s="12">
        <v>0.1830719127788107</v>
      </c>
      <c r="J176" s="12">
        <v>0.14041591193114006</v>
      </c>
      <c r="K176" s="12">
        <v>0.11618315111942466</v>
      </c>
      <c r="L176" s="31">
        <v>0.1875165378496448</v>
      </c>
      <c r="M176" s="31">
        <v>0.17261694980367345</v>
      </c>
      <c r="P176" s="31">
        <v>0.3934485854779079</v>
      </c>
      <c r="Q176" s="31">
        <v>0.381870706343572</v>
      </c>
      <c r="R176" s="31">
        <v>0.027629336243577635</v>
      </c>
      <c r="S176" s="31">
        <v>0.0018971900701655478</v>
      </c>
      <c r="T176" s="31">
        <v>0.016849909431736806</v>
      </c>
      <c r="U176" s="32">
        <v>0.0</v>
      </c>
      <c r="V176" s="33" t="s">
        <v>265</v>
      </c>
      <c r="W176" s="33"/>
      <c r="X176" s="35"/>
      <c r="Y176" s="33" t="s">
        <v>265</v>
      </c>
    </row>
    <row r="177" ht="15.75" customHeight="1">
      <c r="F177" s="12">
        <v>0.0</v>
      </c>
      <c r="G177" s="12">
        <v>0.0</v>
      </c>
      <c r="H177" s="12">
        <v>0.20423636742651838</v>
      </c>
      <c r="I177" s="12">
        <v>0.1830719127788107</v>
      </c>
      <c r="J177" s="12">
        <v>0.14041591193114006</v>
      </c>
      <c r="K177" s="12">
        <v>0.11618315111942466</v>
      </c>
      <c r="L177" s="31">
        <v>0.1875165378496448</v>
      </c>
      <c r="M177" s="31">
        <v>0.17261694980367345</v>
      </c>
      <c r="P177" s="31">
        <v>0.3934485854779079</v>
      </c>
      <c r="Q177" s="31">
        <v>0.381870706343572</v>
      </c>
      <c r="R177" s="31">
        <v>0.027629336243577635</v>
      </c>
      <c r="S177" s="31">
        <v>0.0018971900701655478</v>
      </c>
      <c r="T177" s="31">
        <v>0.016849909431736806</v>
      </c>
      <c r="U177" s="32">
        <v>0.0</v>
      </c>
      <c r="V177" s="33" t="s">
        <v>265</v>
      </c>
      <c r="W177" s="33"/>
      <c r="X177" s="35"/>
      <c r="Y177" s="33" t="s">
        <v>265</v>
      </c>
    </row>
    <row r="178" ht="15.75" customHeight="1">
      <c r="F178" s="12">
        <v>0.0</v>
      </c>
      <c r="G178" s="12">
        <v>0.0</v>
      </c>
      <c r="H178" s="12">
        <v>0.20423636742651838</v>
      </c>
      <c r="I178" s="12">
        <v>0.1830719127788107</v>
      </c>
      <c r="J178" s="12">
        <v>0.14041591193114006</v>
      </c>
      <c r="K178" s="12">
        <v>0.11618315111942466</v>
      </c>
      <c r="L178" s="31">
        <v>0.1875165378496448</v>
      </c>
      <c r="M178" s="31">
        <v>0.17261694980367345</v>
      </c>
      <c r="P178" s="31">
        <v>0.3934485854779079</v>
      </c>
      <c r="Q178" s="31">
        <v>0.381870706343572</v>
      </c>
      <c r="R178" s="31">
        <v>0.027629336243577635</v>
      </c>
      <c r="S178" s="31">
        <v>0.0018971900701655478</v>
      </c>
      <c r="T178" s="31">
        <v>0.016849909431736806</v>
      </c>
      <c r="U178" s="32">
        <v>0.0</v>
      </c>
      <c r="V178" s="33" t="s">
        <v>265</v>
      </c>
      <c r="W178" s="33"/>
      <c r="X178" s="35"/>
      <c r="Y178" s="33" t="s">
        <v>265</v>
      </c>
    </row>
    <row r="179" ht="15.75" customHeight="1">
      <c r="F179" s="12">
        <v>0.0</v>
      </c>
      <c r="G179" s="12">
        <v>0.0</v>
      </c>
      <c r="H179" s="12">
        <v>0.20423636742651838</v>
      </c>
      <c r="I179" s="12">
        <v>0.1830719127788107</v>
      </c>
      <c r="J179" s="12">
        <v>0.14041591193114006</v>
      </c>
      <c r="K179" s="12">
        <v>0.11618315111942466</v>
      </c>
      <c r="L179" s="31">
        <v>0.1875165378496448</v>
      </c>
      <c r="M179" s="31">
        <v>0.17261694980367345</v>
      </c>
      <c r="P179" s="31">
        <v>0.3934485854779079</v>
      </c>
      <c r="Q179" s="31">
        <v>0.381870706343572</v>
      </c>
      <c r="R179" s="31">
        <v>0.027629336243577635</v>
      </c>
      <c r="S179" s="31">
        <v>0.0018971900701655478</v>
      </c>
      <c r="T179" s="31">
        <v>0.016849909431736806</v>
      </c>
      <c r="U179" s="32">
        <v>0.0</v>
      </c>
      <c r="V179" s="33" t="s">
        <v>265</v>
      </c>
      <c r="W179" s="33"/>
      <c r="X179" s="35"/>
      <c r="Y179" s="33" t="s">
        <v>265</v>
      </c>
    </row>
    <row r="180" ht="15.75" customHeight="1">
      <c r="F180" s="12">
        <v>0.0</v>
      </c>
      <c r="G180" s="12">
        <v>0.0</v>
      </c>
      <c r="H180" s="12">
        <v>0.20423636742651838</v>
      </c>
      <c r="I180" s="12">
        <v>0.1830719127788107</v>
      </c>
      <c r="J180" s="12">
        <v>0.14041591193114006</v>
      </c>
      <c r="K180" s="12">
        <v>0.11618315111942466</v>
      </c>
      <c r="L180" s="31">
        <v>0.1875165378496448</v>
      </c>
      <c r="M180" s="31">
        <v>0.17261694980367345</v>
      </c>
      <c r="P180" s="31">
        <v>0.3934485854779079</v>
      </c>
      <c r="Q180" s="31">
        <v>0.381870706343572</v>
      </c>
      <c r="R180" s="31">
        <v>0.027629336243577635</v>
      </c>
      <c r="S180" s="31">
        <v>0.0018971900701655478</v>
      </c>
      <c r="T180" s="31">
        <v>0.016849909431736806</v>
      </c>
      <c r="U180" s="32">
        <v>0.0</v>
      </c>
      <c r="V180" s="33" t="s">
        <v>265</v>
      </c>
      <c r="W180" s="33"/>
      <c r="X180" s="35"/>
      <c r="Y180" s="33" t="s">
        <v>265</v>
      </c>
    </row>
    <row r="181" ht="15.75" customHeight="1">
      <c r="F181" s="12">
        <v>0.0</v>
      </c>
      <c r="G181" s="12">
        <v>0.0</v>
      </c>
      <c r="H181" s="12">
        <v>0.20423636742651838</v>
      </c>
      <c r="I181" s="12">
        <v>0.1830719127788107</v>
      </c>
      <c r="J181" s="12">
        <v>0.14041591193114006</v>
      </c>
      <c r="K181" s="12">
        <v>0.11618315111942466</v>
      </c>
      <c r="L181" s="31">
        <v>0.1875165378496448</v>
      </c>
      <c r="M181" s="31">
        <v>0.17261694980367345</v>
      </c>
      <c r="P181" s="31">
        <v>0.3934485854779079</v>
      </c>
      <c r="Q181" s="31">
        <v>0.381870706343572</v>
      </c>
      <c r="R181" s="31">
        <v>0.027629336243577635</v>
      </c>
      <c r="S181" s="31">
        <v>0.0018971900701655478</v>
      </c>
      <c r="T181" s="31">
        <v>0.016849909431736806</v>
      </c>
      <c r="U181" s="32">
        <v>0.0</v>
      </c>
      <c r="V181" s="33" t="s">
        <v>265</v>
      </c>
      <c r="W181" s="33"/>
      <c r="X181" s="35"/>
      <c r="Y181" s="33" t="s">
        <v>265</v>
      </c>
    </row>
    <row r="182" ht="15.75" customHeight="1">
      <c r="F182" s="12">
        <v>0.0</v>
      </c>
      <c r="G182" s="12">
        <v>0.0</v>
      </c>
      <c r="H182" s="12">
        <v>0.20423636742651838</v>
      </c>
      <c r="I182" s="12">
        <v>0.1830719127788107</v>
      </c>
      <c r="J182" s="12">
        <v>0.14041591193114006</v>
      </c>
      <c r="K182" s="12">
        <v>0.11618315111942466</v>
      </c>
      <c r="L182" s="31">
        <v>0.1875165378496448</v>
      </c>
      <c r="M182" s="31">
        <v>0.17261694980367345</v>
      </c>
      <c r="P182" s="31">
        <v>0.3934485854779079</v>
      </c>
      <c r="Q182" s="31">
        <v>0.381870706343572</v>
      </c>
      <c r="R182" s="31">
        <v>0.027629336243577635</v>
      </c>
      <c r="S182" s="31">
        <v>0.0018971900701655478</v>
      </c>
      <c r="T182" s="31">
        <v>0.016849909431736806</v>
      </c>
      <c r="U182" s="32">
        <v>0.0</v>
      </c>
      <c r="V182" s="33" t="s">
        <v>265</v>
      </c>
      <c r="W182" s="33"/>
      <c r="X182" s="35"/>
      <c r="Y182" s="33" t="s">
        <v>265</v>
      </c>
    </row>
    <row r="183" ht="15.75" customHeight="1">
      <c r="F183" s="12">
        <v>0.0</v>
      </c>
      <c r="G183" s="12">
        <v>0.0</v>
      </c>
      <c r="H183" s="12">
        <v>0.20423636742651838</v>
      </c>
      <c r="I183" s="12">
        <v>0.1830719127788107</v>
      </c>
      <c r="J183" s="12">
        <v>0.14041591193114006</v>
      </c>
      <c r="K183" s="12">
        <v>0.11618315111942466</v>
      </c>
      <c r="L183" s="31">
        <v>0.1875165378496448</v>
      </c>
      <c r="M183" s="31">
        <v>0.17261694980367345</v>
      </c>
      <c r="P183" s="31">
        <v>0.3934485854779079</v>
      </c>
      <c r="Q183" s="31">
        <v>0.381870706343572</v>
      </c>
      <c r="R183" s="31">
        <v>0.027629336243577635</v>
      </c>
      <c r="S183" s="31">
        <v>0.0018971900701655478</v>
      </c>
      <c r="T183" s="31">
        <v>0.016849909431736806</v>
      </c>
      <c r="U183" s="32">
        <v>0.0</v>
      </c>
      <c r="V183" s="33" t="s">
        <v>265</v>
      </c>
      <c r="W183" s="33"/>
      <c r="X183" s="35"/>
      <c r="Y183" s="33" t="s">
        <v>265</v>
      </c>
    </row>
    <row r="184" ht="15.75" customHeight="1">
      <c r="F184" s="12">
        <v>0.0</v>
      </c>
      <c r="G184" s="12">
        <v>0.0</v>
      </c>
      <c r="H184" s="12">
        <v>0.20423636742651838</v>
      </c>
      <c r="I184" s="12">
        <v>0.1830719127788107</v>
      </c>
      <c r="J184" s="12">
        <v>0.14041591193114006</v>
      </c>
      <c r="K184" s="12">
        <v>0.11618315111942466</v>
      </c>
      <c r="L184" s="31">
        <v>0.1875165378496448</v>
      </c>
      <c r="M184" s="31">
        <v>0.17261694980367345</v>
      </c>
      <c r="P184" s="31">
        <v>0.3934485854779079</v>
      </c>
      <c r="Q184" s="31">
        <v>0.381870706343572</v>
      </c>
      <c r="R184" s="31">
        <v>0.027629336243577635</v>
      </c>
      <c r="S184" s="31">
        <v>0.0018971900701655478</v>
      </c>
      <c r="T184" s="31">
        <v>0.016849909431736806</v>
      </c>
      <c r="U184" s="32">
        <v>0.0</v>
      </c>
      <c r="V184" s="33" t="s">
        <v>265</v>
      </c>
      <c r="W184" s="33"/>
      <c r="X184" s="35"/>
      <c r="Y184" s="33" t="s">
        <v>265</v>
      </c>
    </row>
    <row r="185" ht="15.75" customHeight="1">
      <c r="F185" s="12">
        <v>0.0</v>
      </c>
      <c r="G185" s="12">
        <v>0.0</v>
      </c>
      <c r="H185" s="12">
        <v>0.20423636742651838</v>
      </c>
      <c r="I185" s="12">
        <v>0.1830719127788107</v>
      </c>
      <c r="J185" s="12">
        <v>0.14041591193114006</v>
      </c>
      <c r="K185" s="12">
        <v>0.11618315111942466</v>
      </c>
      <c r="L185" s="31">
        <v>0.1875165378496448</v>
      </c>
      <c r="M185" s="31">
        <v>0.17261694980367345</v>
      </c>
      <c r="P185" s="31">
        <v>0.3934485854779079</v>
      </c>
      <c r="Q185" s="31">
        <v>0.381870706343572</v>
      </c>
      <c r="R185" s="31">
        <v>0.027629336243577635</v>
      </c>
      <c r="S185" s="31">
        <v>0.0018971900701655478</v>
      </c>
      <c r="T185" s="31">
        <v>0.016849909431736806</v>
      </c>
      <c r="U185" s="32">
        <v>0.0</v>
      </c>
      <c r="V185" s="33" t="s">
        <v>265</v>
      </c>
      <c r="W185" s="33"/>
      <c r="X185" s="35"/>
      <c r="Y185" s="33" t="s">
        <v>265</v>
      </c>
    </row>
    <row r="186" ht="15.75" customHeight="1">
      <c r="F186" s="12">
        <v>0.0</v>
      </c>
      <c r="G186" s="12">
        <v>0.0</v>
      </c>
      <c r="H186" s="12">
        <v>0.20423636742651838</v>
      </c>
      <c r="I186" s="12">
        <v>0.1830719127788107</v>
      </c>
      <c r="J186" s="12">
        <v>0.14041591193114006</v>
      </c>
      <c r="K186" s="12">
        <v>0.11618315111942466</v>
      </c>
      <c r="L186" s="31">
        <v>0.1875165378496448</v>
      </c>
      <c r="M186" s="31">
        <v>0.17261694980367345</v>
      </c>
      <c r="P186" s="31">
        <v>0.3934485854779079</v>
      </c>
      <c r="Q186" s="31">
        <v>0.381870706343572</v>
      </c>
      <c r="R186" s="31">
        <v>0.027629336243577635</v>
      </c>
      <c r="S186" s="31">
        <v>0.0018971900701655478</v>
      </c>
      <c r="T186" s="31">
        <v>0.016849909431736806</v>
      </c>
      <c r="U186" s="32">
        <v>0.0</v>
      </c>
      <c r="V186" s="33" t="s">
        <v>265</v>
      </c>
      <c r="W186" s="33"/>
      <c r="X186" s="35"/>
      <c r="Y186" s="33" t="s">
        <v>265</v>
      </c>
    </row>
    <row r="187" ht="15.75" customHeight="1">
      <c r="F187" s="12">
        <v>0.0</v>
      </c>
      <c r="G187" s="12">
        <v>0.0</v>
      </c>
      <c r="H187" s="12">
        <v>0.20423636742651838</v>
      </c>
      <c r="I187" s="12">
        <v>0.1830719127788107</v>
      </c>
      <c r="J187" s="12">
        <v>0.14041591193114006</v>
      </c>
      <c r="K187" s="12">
        <v>0.11618315111942466</v>
      </c>
      <c r="L187" s="31">
        <v>0.1875165378496448</v>
      </c>
      <c r="M187" s="31">
        <v>0.17261694980367345</v>
      </c>
      <c r="P187" s="31">
        <v>0.3934485854779079</v>
      </c>
      <c r="Q187" s="31">
        <v>0.381870706343572</v>
      </c>
      <c r="R187" s="31">
        <v>0.027629336243577635</v>
      </c>
      <c r="S187" s="31">
        <v>0.0018971900701655478</v>
      </c>
      <c r="T187" s="31">
        <v>0.016849909431736806</v>
      </c>
      <c r="U187" s="32">
        <v>0.0</v>
      </c>
      <c r="V187" s="33" t="s">
        <v>265</v>
      </c>
      <c r="W187" s="33"/>
      <c r="X187" s="35"/>
      <c r="Y187" s="33" t="s">
        <v>265</v>
      </c>
    </row>
    <row r="188" ht="15.75" customHeight="1">
      <c r="F188" s="12">
        <v>0.0</v>
      </c>
      <c r="G188" s="12">
        <v>0.0</v>
      </c>
      <c r="H188" s="12">
        <v>0.20423636742651838</v>
      </c>
      <c r="I188" s="12">
        <v>0.1830719127788107</v>
      </c>
      <c r="J188" s="12">
        <v>0.14041591193114006</v>
      </c>
      <c r="K188" s="12">
        <v>0.11618315111942466</v>
      </c>
      <c r="L188" s="31">
        <v>0.1875165378496448</v>
      </c>
      <c r="M188" s="31">
        <v>0.17261694980367345</v>
      </c>
      <c r="P188" s="31">
        <v>0.3934485854779079</v>
      </c>
      <c r="Q188" s="31">
        <v>0.381870706343572</v>
      </c>
      <c r="R188" s="31">
        <v>0.027629336243577635</v>
      </c>
      <c r="S188" s="31">
        <v>0.0018971900701655478</v>
      </c>
      <c r="T188" s="31">
        <v>0.016849909431736806</v>
      </c>
      <c r="U188" s="32">
        <v>0.0</v>
      </c>
      <c r="V188" s="33" t="s">
        <v>265</v>
      </c>
      <c r="W188" s="33"/>
      <c r="X188" s="35"/>
      <c r="Y188" s="33" t="s">
        <v>265</v>
      </c>
    </row>
    <row r="189" ht="15.75" customHeight="1">
      <c r="F189" s="12">
        <v>0.0</v>
      </c>
      <c r="G189" s="12">
        <v>0.0</v>
      </c>
      <c r="H189" s="12">
        <v>0.20423636742651838</v>
      </c>
      <c r="I189" s="12">
        <v>0.1830719127788107</v>
      </c>
      <c r="J189" s="12">
        <v>0.14041591193114006</v>
      </c>
      <c r="K189" s="12">
        <v>0.11618315111942466</v>
      </c>
      <c r="L189" s="31">
        <v>0.1875165378496448</v>
      </c>
      <c r="M189" s="31">
        <v>0.17261694980367345</v>
      </c>
      <c r="P189" s="31">
        <v>0.3934485854779079</v>
      </c>
      <c r="Q189" s="31">
        <v>0.381870706343572</v>
      </c>
      <c r="R189" s="31">
        <v>0.027629336243577635</v>
      </c>
      <c r="S189" s="31">
        <v>0.0018971900701655478</v>
      </c>
      <c r="T189" s="31">
        <v>0.016849909431736806</v>
      </c>
      <c r="U189" s="32">
        <v>0.0</v>
      </c>
      <c r="V189" s="33" t="s">
        <v>265</v>
      </c>
      <c r="W189" s="33"/>
      <c r="X189" s="35"/>
      <c r="Y189" s="33" t="s">
        <v>265</v>
      </c>
    </row>
    <row r="190" ht="15.75" customHeight="1">
      <c r="F190" s="12">
        <v>0.0</v>
      </c>
      <c r="G190" s="12">
        <v>0.0</v>
      </c>
      <c r="H190" s="12">
        <v>0.20423636742651838</v>
      </c>
      <c r="I190" s="12">
        <v>0.1830719127788107</v>
      </c>
      <c r="J190" s="12">
        <v>0.14041591193114006</v>
      </c>
      <c r="K190" s="12">
        <v>0.11618315111942466</v>
      </c>
      <c r="L190" s="31">
        <v>0.1875165378496448</v>
      </c>
      <c r="M190" s="31">
        <v>0.17261694980367345</v>
      </c>
      <c r="P190" s="31">
        <v>0.3934485854779079</v>
      </c>
      <c r="Q190" s="31">
        <v>0.381870706343572</v>
      </c>
      <c r="R190" s="31">
        <v>0.027629336243577635</v>
      </c>
      <c r="S190" s="31">
        <v>0.0018971900701655478</v>
      </c>
      <c r="T190" s="31">
        <v>0.016849909431736806</v>
      </c>
      <c r="U190" s="32">
        <v>0.0</v>
      </c>
      <c r="V190" s="33" t="s">
        <v>265</v>
      </c>
      <c r="W190" s="33"/>
      <c r="X190" s="35"/>
      <c r="Y190" s="33" t="s">
        <v>265</v>
      </c>
    </row>
    <row r="191" ht="15.75" customHeight="1">
      <c r="F191" s="12">
        <v>0.0</v>
      </c>
      <c r="G191" s="12">
        <v>0.0</v>
      </c>
      <c r="H191" s="12">
        <v>0.20423636742651838</v>
      </c>
      <c r="I191" s="12">
        <v>0.1830719127788107</v>
      </c>
      <c r="J191" s="12">
        <v>0.14041591193114006</v>
      </c>
      <c r="K191" s="12">
        <v>0.11618315111942466</v>
      </c>
      <c r="L191" s="31">
        <v>0.1875165378496448</v>
      </c>
      <c r="M191" s="31">
        <v>0.17261694980367345</v>
      </c>
      <c r="P191" s="31">
        <v>0.3934485854779079</v>
      </c>
      <c r="Q191" s="31">
        <v>0.381870706343572</v>
      </c>
      <c r="R191" s="31">
        <v>0.027629336243577635</v>
      </c>
      <c r="S191" s="31">
        <v>0.0018971900701655478</v>
      </c>
      <c r="T191" s="31">
        <v>0.016849909431736806</v>
      </c>
      <c r="U191" s="32">
        <v>0.0</v>
      </c>
      <c r="V191" s="33" t="s">
        <v>265</v>
      </c>
      <c r="W191" s="33"/>
      <c r="X191" s="35"/>
      <c r="Y191" s="33" t="s">
        <v>265</v>
      </c>
    </row>
    <row r="192" ht="15.75" customHeight="1">
      <c r="F192" s="12">
        <v>0.0</v>
      </c>
      <c r="G192" s="12">
        <v>0.0</v>
      </c>
      <c r="H192" s="12">
        <v>0.20423636742651838</v>
      </c>
      <c r="I192" s="12">
        <v>0.1830719127788107</v>
      </c>
      <c r="J192" s="12">
        <v>0.14041591193114006</v>
      </c>
      <c r="K192" s="12">
        <v>0.11618315111942466</v>
      </c>
      <c r="L192" s="31">
        <v>0.1875165378496448</v>
      </c>
      <c r="M192" s="31">
        <v>0.17261694980367345</v>
      </c>
      <c r="P192" s="31">
        <v>0.3934485854779079</v>
      </c>
      <c r="Q192" s="31">
        <v>0.381870706343572</v>
      </c>
      <c r="R192" s="31">
        <v>0.027629336243577635</v>
      </c>
      <c r="S192" s="31">
        <v>0.0018971900701655478</v>
      </c>
      <c r="T192" s="31">
        <v>0.016849909431736806</v>
      </c>
      <c r="U192" s="32">
        <v>0.0</v>
      </c>
      <c r="V192" s="33" t="s">
        <v>265</v>
      </c>
      <c r="W192" s="33"/>
      <c r="X192" s="35"/>
      <c r="Y192" s="33" t="s">
        <v>265</v>
      </c>
    </row>
    <row r="193" ht="15.75" customHeight="1">
      <c r="F193" s="12">
        <v>0.0</v>
      </c>
      <c r="G193" s="12">
        <v>0.0</v>
      </c>
      <c r="H193" s="12">
        <v>0.20423636742651838</v>
      </c>
      <c r="I193" s="12">
        <v>0.1830719127788107</v>
      </c>
      <c r="J193" s="12">
        <v>0.14041591193114006</v>
      </c>
      <c r="K193" s="12">
        <v>0.11618315111942466</v>
      </c>
      <c r="L193" s="31">
        <v>0.1875165378496448</v>
      </c>
      <c r="M193" s="31">
        <v>0.17261694980367345</v>
      </c>
      <c r="P193" s="31">
        <v>0.3934485854779079</v>
      </c>
      <c r="Q193" s="31">
        <v>0.381870706343572</v>
      </c>
      <c r="R193" s="31">
        <v>0.027629336243577635</v>
      </c>
      <c r="S193" s="31">
        <v>0.0018971900701655478</v>
      </c>
      <c r="T193" s="31">
        <v>0.016849909431736806</v>
      </c>
      <c r="U193" s="32">
        <v>0.0</v>
      </c>
      <c r="V193" s="33" t="s">
        <v>265</v>
      </c>
      <c r="W193" s="33"/>
      <c r="X193" s="35"/>
      <c r="Y193" s="33" t="s">
        <v>265</v>
      </c>
    </row>
    <row r="194" ht="15.75" customHeight="1">
      <c r="F194" s="12">
        <v>0.0</v>
      </c>
      <c r="G194" s="12">
        <v>0.0</v>
      </c>
      <c r="H194" s="12">
        <v>0.20423636742651838</v>
      </c>
      <c r="I194" s="12">
        <v>0.1830719127788107</v>
      </c>
      <c r="J194" s="12">
        <v>0.14041591193114006</v>
      </c>
      <c r="K194" s="12">
        <v>0.11618315111942466</v>
      </c>
      <c r="L194" s="31">
        <v>0.1875165378496448</v>
      </c>
      <c r="M194" s="31">
        <v>0.17261694980367345</v>
      </c>
      <c r="P194" s="31">
        <v>0.3934485854779079</v>
      </c>
      <c r="Q194" s="31">
        <v>0.381870706343572</v>
      </c>
      <c r="R194" s="31">
        <v>0.027629336243577635</v>
      </c>
      <c r="S194" s="31">
        <v>0.0018971900701655478</v>
      </c>
      <c r="T194" s="31">
        <v>0.016849909431736806</v>
      </c>
      <c r="U194" s="32">
        <v>0.0</v>
      </c>
      <c r="V194" s="33" t="s">
        <v>265</v>
      </c>
      <c r="W194" s="33"/>
      <c r="X194" s="35"/>
      <c r="Y194" s="33" t="s">
        <v>265</v>
      </c>
    </row>
    <row r="195" ht="15.75" customHeight="1">
      <c r="F195" s="12">
        <v>0.0</v>
      </c>
      <c r="G195" s="12">
        <v>0.0</v>
      </c>
      <c r="H195" s="12">
        <v>0.20423636742651838</v>
      </c>
      <c r="I195" s="12">
        <v>0.1830719127788107</v>
      </c>
      <c r="J195" s="12">
        <v>0.14041591193114006</v>
      </c>
      <c r="K195" s="12">
        <v>0.11618315111942466</v>
      </c>
      <c r="L195" s="31">
        <v>0.1875165378496448</v>
      </c>
      <c r="M195" s="31">
        <v>0.17261694980367345</v>
      </c>
      <c r="P195" s="31">
        <v>0.3934485854779079</v>
      </c>
      <c r="Q195" s="31">
        <v>0.381870706343572</v>
      </c>
      <c r="R195" s="31">
        <v>0.027629336243577635</v>
      </c>
      <c r="S195" s="31">
        <v>0.0018971900701655478</v>
      </c>
      <c r="T195" s="31">
        <v>0.016849909431736806</v>
      </c>
      <c r="U195" s="32">
        <v>0.0</v>
      </c>
      <c r="V195" s="33" t="s">
        <v>265</v>
      </c>
      <c r="W195" s="33"/>
      <c r="X195" s="35"/>
      <c r="Y195" s="33" t="s">
        <v>265</v>
      </c>
    </row>
    <row r="196" ht="15.75" customHeight="1">
      <c r="F196" s="12">
        <v>0.0</v>
      </c>
      <c r="G196" s="12">
        <v>0.0</v>
      </c>
      <c r="H196" s="12">
        <v>0.20423636742651838</v>
      </c>
      <c r="I196" s="12">
        <v>0.1830719127788107</v>
      </c>
      <c r="J196" s="12">
        <v>0.14041591193114006</v>
      </c>
      <c r="K196" s="12">
        <v>0.11618315111942466</v>
      </c>
      <c r="L196" s="31">
        <v>0.1875165378496448</v>
      </c>
      <c r="M196" s="31">
        <v>0.17261694980367345</v>
      </c>
      <c r="P196" s="31">
        <v>0.3934485854779079</v>
      </c>
      <c r="Q196" s="31">
        <v>0.381870706343572</v>
      </c>
      <c r="R196" s="31">
        <v>0.027629336243577635</v>
      </c>
      <c r="S196" s="31">
        <v>0.0018971900701655478</v>
      </c>
      <c r="T196" s="31">
        <v>0.016849909431736806</v>
      </c>
      <c r="U196" s="32">
        <v>0.0</v>
      </c>
      <c r="V196" s="33" t="s">
        <v>265</v>
      </c>
      <c r="W196" s="33"/>
      <c r="X196" s="35"/>
      <c r="Y196" s="33" t="s">
        <v>265</v>
      </c>
    </row>
    <row r="197" ht="15.75" customHeight="1">
      <c r="F197" s="12">
        <v>0.0</v>
      </c>
      <c r="G197" s="12">
        <v>0.0</v>
      </c>
      <c r="H197" s="12">
        <v>0.20423636742651838</v>
      </c>
      <c r="I197" s="12">
        <v>0.1830719127788107</v>
      </c>
      <c r="J197" s="12">
        <v>0.14041591193114006</v>
      </c>
      <c r="K197" s="12">
        <v>0.11618315111942466</v>
      </c>
      <c r="L197" s="31">
        <v>0.1875165378496448</v>
      </c>
      <c r="M197" s="31">
        <v>0.17261694980367345</v>
      </c>
      <c r="P197" s="31">
        <v>0.3934485854779079</v>
      </c>
      <c r="Q197" s="31">
        <v>0.381870706343572</v>
      </c>
      <c r="R197" s="31">
        <v>0.027629336243577635</v>
      </c>
      <c r="S197" s="31">
        <v>0.0018971900701655478</v>
      </c>
      <c r="T197" s="31">
        <v>0.016849909431736806</v>
      </c>
      <c r="U197" s="32">
        <v>0.0</v>
      </c>
      <c r="V197" s="33" t="s">
        <v>265</v>
      </c>
      <c r="W197" s="33"/>
      <c r="X197" s="35"/>
      <c r="Y197" s="33" t="s">
        <v>265</v>
      </c>
    </row>
    <row r="198" ht="15.75" customHeight="1">
      <c r="F198" s="12">
        <v>0.0</v>
      </c>
      <c r="G198" s="12">
        <v>0.0</v>
      </c>
      <c r="H198" s="12">
        <v>0.20423636742651838</v>
      </c>
      <c r="I198" s="12">
        <v>0.1830719127788107</v>
      </c>
      <c r="J198" s="12">
        <v>0.14041591193114006</v>
      </c>
      <c r="K198" s="12">
        <v>0.11618315111942466</v>
      </c>
      <c r="L198" s="31">
        <v>0.1875165378496448</v>
      </c>
      <c r="M198" s="31">
        <v>0.17261694980367345</v>
      </c>
      <c r="P198" s="31">
        <v>0.3934485854779079</v>
      </c>
      <c r="Q198" s="31">
        <v>0.381870706343572</v>
      </c>
      <c r="R198" s="31">
        <v>0.027629336243577635</v>
      </c>
      <c r="S198" s="31">
        <v>0.0018971900701655478</v>
      </c>
      <c r="T198" s="31">
        <v>0.016849909431736806</v>
      </c>
      <c r="U198" s="32">
        <v>0.0</v>
      </c>
      <c r="V198" s="33" t="s">
        <v>265</v>
      </c>
      <c r="W198" s="33"/>
      <c r="X198" s="35"/>
      <c r="Y198" s="33" t="s">
        <v>265</v>
      </c>
    </row>
    <row r="199" ht="15.75" customHeight="1">
      <c r="F199" s="12">
        <v>0.0</v>
      </c>
      <c r="G199" s="12">
        <v>0.0</v>
      </c>
      <c r="H199" s="12">
        <v>0.20423636742651838</v>
      </c>
      <c r="I199" s="12">
        <v>0.1830719127788107</v>
      </c>
      <c r="J199" s="12">
        <v>0.14041591193114006</v>
      </c>
      <c r="K199" s="12">
        <v>0.11618315111942466</v>
      </c>
      <c r="L199" s="31">
        <v>0.1875165378496448</v>
      </c>
      <c r="M199" s="31">
        <v>0.17261694980367345</v>
      </c>
      <c r="P199" s="31">
        <v>0.3934485854779079</v>
      </c>
      <c r="Q199" s="31">
        <v>0.381870706343572</v>
      </c>
      <c r="R199" s="31">
        <v>0.027629336243577635</v>
      </c>
      <c r="S199" s="31">
        <v>0.0018971900701655478</v>
      </c>
      <c r="T199" s="31">
        <v>0.016849909431736806</v>
      </c>
      <c r="U199" s="32">
        <v>0.0</v>
      </c>
      <c r="V199" s="33" t="s">
        <v>265</v>
      </c>
      <c r="W199" s="33"/>
      <c r="X199" s="35"/>
      <c r="Y199" s="33" t="s">
        <v>265</v>
      </c>
    </row>
    <row r="200" ht="15.75" customHeight="1">
      <c r="F200" s="12">
        <v>0.0</v>
      </c>
      <c r="G200" s="12">
        <v>0.0</v>
      </c>
      <c r="H200" s="12">
        <v>0.20423636742651838</v>
      </c>
      <c r="I200" s="12">
        <v>0.1830719127788107</v>
      </c>
      <c r="J200" s="12">
        <v>0.14041591193114006</v>
      </c>
      <c r="K200" s="12">
        <v>0.11618315111942466</v>
      </c>
      <c r="L200" s="31">
        <v>0.1875165378496448</v>
      </c>
      <c r="M200" s="31">
        <v>0.17261694980367345</v>
      </c>
      <c r="P200" s="31">
        <v>0.3934485854779079</v>
      </c>
      <c r="Q200" s="31">
        <v>0.381870706343572</v>
      </c>
      <c r="R200" s="31">
        <v>0.027629336243577635</v>
      </c>
      <c r="S200" s="31">
        <v>0.0018971900701655478</v>
      </c>
      <c r="T200" s="31">
        <v>0.016849909431736806</v>
      </c>
      <c r="U200" s="32">
        <v>0.0</v>
      </c>
      <c r="V200" s="33" t="s">
        <v>265</v>
      </c>
      <c r="W200" s="33"/>
      <c r="X200" s="35"/>
      <c r="Y200" s="33" t="s">
        <v>265</v>
      </c>
    </row>
    <row r="201" ht="15.75" customHeight="1">
      <c r="F201" s="12">
        <v>0.0</v>
      </c>
      <c r="G201" s="12">
        <v>0.0</v>
      </c>
      <c r="H201" s="12">
        <v>0.20423636742651838</v>
      </c>
      <c r="I201" s="12">
        <v>0.1830719127788107</v>
      </c>
      <c r="J201" s="12">
        <v>0.14041591193114006</v>
      </c>
      <c r="K201" s="12">
        <v>0.11618315111942466</v>
      </c>
      <c r="L201" s="31">
        <v>0.1875165378496448</v>
      </c>
      <c r="M201" s="31">
        <v>0.17261694980367345</v>
      </c>
      <c r="P201" s="31">
        <v>0.3934485854779079</v>
      </c>
      <c r="Q201" s="31">
        <v>0.381870706343572</v>
      </c>
      <c r="R201" s="31">
        <v>0.027629336243577635</v>
      </c>
      <c r="S201" s="31">
        <v>0.0018971900701655478</v>
      </c>
      <c r="T201" s="31">
        <v>0.016849909431736806</v>
      </c>
      <c r="U201" s="32">
        <v>0.0</v>
      </c>
      <c r="V201" s="33" t="s">
        <v>265</v>
      </c>
      <c r="W201" s="33"/>
      <c r="X201" s="35"/>
      <c r="Y201" s="33" t="s">
        <v>265</v>
      </c>
    </row>
    <row r="202" ht="15.75" customHeight="1">
      <c r="F202" s="12">
        <v>0.0</v>
      </c>
      <c r="G202" s="12">
        <v>0.0</v>
      </c>
      <c r="H202" s="12">
        <v>0.20423636742651838</v>
      </c>
      <c r="I202" s="12">
        <v>0.1830719127788107</v>
      </c>
      <c r="J202" s="12">
        <v>0.14041591193114006</v>
      </c>
      <c r="K202" s="12">
        <v>0.11618315111942466</v>
      </c>
      <c r="L202" s="31">
        <v>0.1875165378496448</v>
      </c>
      <c r="M202" s="31">
        <v>0.17261694980367345</v>
      </c>
      <c r="P202" s="31">
        <v>0.3934485854779079</v>
      </c>
      <c r="Q202" s="31">
        <v>0.381870706343572</v>
      </c>
      <c r="R202" s="31">
        <v>0.027629336243577635</v>
      </c>
      <c r="S202" s="31">
        <v>0.0018971900701655478</v>
      </c>
      <c r="T202" s="31">
        <v>0.016849909431736806</v>
      </c>
      <c r="U202" s="32">
        <v>0.0</v>
      </c>
      <c r="V202" s="33" t="s">
        <v>265</v>
      </c>
      <c r="W202" s="33"/>
      <c r="X202" s="35"/>
      <c r="Y202" s="33" t="s">
        <v>265</v>
      </c>
    </row>
    <row r="203" ht="15.75" customHeight="1">
      <c r="F203" s="12">
        <v>0.0</v>
      </c>
      <c r="G203" s="12">
        <v>0.0</v>
      </c>
      <c r="H203" s="12">
        <v>0.20423636742651838</v>
      </c>
      <c r="I203" s="12">
        <v>0.1830719127788107</v>
      </c>
      <c r="J203" s="12">
        <v>0.14041591193114006</v>
      </c>
      <c r="K203" s="12">
        <v>0.11618315111942466</v>
      </c>
      <c r="L203" s="31">
        <v>0.1875165378496448</v>
      </c>
      <c r="M203" s="31">
        <v>0.17261694980367345</v>
      </c>
      <c r="P203" s="31">
        <v>0.3934485854779079</v>
      </c>
      <c r="Q203" s="31">
        <v>0.381870706343572</v>
      </c>
      <c r="R203" s="31">
        <v>0.027629336243577635</v>
      </c>
      <c r="S203" s="31">
        <v>0.0018971900701655478</v>
      </c>
      <c r="T203" s="31">
        <v>0.016849909431736806</v>
      </c>
      <c r="U203" s="32">
        <v>0.0</v>
      </c>
      <c r="V203" s="33" t="s">
        <v>265</v>
      </c>
      <c r="W203" s="33"/>
      <c r="X203" s="35"/>
      <c r="Y203" s="33" t="s">
        <v>265</v>
      </c>
    </row>
    <row r="204" ht="15.75" customHeight="1">
      <c r="F204" s="12">
        <v>0.0</v>
      </c>
      <c r="G204" s="12">
        <v>0.0</v>
      </c>
      <c r="H204" s="12">
        <v>0.20423636742651838</v>
      </c>
      <c r="I204" s="12">
        <v>0.1830719127788107</v>
      </c>
      <c r="J204" s="12">
        <v>0.14041591193114006</v>
      </c>
      <c r="K204" s="12">
        <v>0.11618315111942466</v>
      </c>
      <c r="L204" s="31">
        <v>0.1875165378496448</v>
      </c>
      <c r="M204" s="31">
        <v>0.17261694980367345</v>
      </c>
      <c r="P204" s="31">
        <v>0.3934485854779079</v>
      </c>
      <c r="Q204" s="31">
        <v>0.381870706343572</v>
      </c>
      <c r="R204" s="31">
        <v>0.027629336243577635</v>
      </c>
      <c r="S204" s="31">
        <v>0.0018971900701655478</v>
      </c>
      <c r="T204" s="31">
        <v>0.016849909431736806</v>
      </c>
      <c r="U204" s="32">
        <v>0.0</v>
      </c>
      <c r="V204" s="33" t="s">
        <v>265</v>
      </c>
      <c r="W204" s="33"/>
      <c r="X204" s="35"/>
      <c r="Y204" s="33" t="s">
        <v>265</v>
      </c>
    </row>
    <row r="205" ht="15.75" customHeight="1">
      <c r="F205" s="12">
        <v>0.0</v>
      </c>
      <c r="G205" s="12">
        <v>0.0</v>
      </c>
      <c r="H205" s="12">
        <v>0.20423636742651838</v>
      </c>
      <c r="I205" s="12">
        <v>0.1830719127788107</v>
      </c>
      <c r="J205" s="12">
        <v>0.14041591193114006</v>
      </c>
      <c r="K205" s="12">
        <v>0.11618315111942466</v>
      </c>
      <c r="L205" s="31">
        <v>0.1875165378496448</v>
      </c>
      <c r="M205" s="31">
        <v>0.17261694980367345</v>
      </c>
      <c r="P205" s="31">
        <v>0.3934485854779079</v>
      </c>
      <c r="Q205" s="31">
        <v>0.381870706343572</v>
      </c>
      <c r="R205" s="31">
        <v>0.027629336243577635</v>
      </c>
      <c r="S205" s="31">
        <v>0.0018971900701655478</v>
      </c>
      <c r="T205" s="31">
        <v>0.016849909431736806</v>
      </c>
      <c r="U205" s="32">
        <v>0.0</v>
      </c>
      <c r="V205" s="33" t="s">
        <v>265</v>
      </c>
      <c r="W205" s="33"/>
      <c r="X205" s="35"/>
      <c r="Y205" s="33" t="s">
        <v>265</v>
      </c>
    </row>
    <row r="206" ht="15.75" customHeight="1">
      <c r="F206" s="12">
        <v>0.0</v>
      </c>
      <c r="G206" s="12">
        <v>0.0</v>
      </c>
      <c r="H206" s="12">
        <v>0.20423636742651838</v>
      </c>
      <c r="I206" s="12">
        <v>0.1830719127788107</v>
      </c>
      <c r="J206" s="12">
        <v>0.14041591193114006</v>
      </c>
      <c r="K206" s="12">
        <v>0.11618315111942466</v>
      </c>
      <c r="L206" s="31">
        <v>0.1875165378496448</v>
      </c>
      <c r="M206" s="31">
        <v>0.17261694980367345</v>
      </c>
      <c r="P206" s="31">
        <v>0.3934485854779079</v>
      </c>
      <c r="Q206" s="31">
        <v>0.381870706343572</v>
      </c>
      <c r="R206" s="31">
        <v>0.027629336243577635</v>
      </c>
      <c r="S206" s="31">
        <v>0.0018971900701655478</v>
      </c>
      <c r="T206" s="31">
        <v>0.016849909431736806</v>
      </c>
      <c r="U206" s="32">
        <v>0.0</v>
      </c>
      <c r="V206" s="33" t="s">
        <v>265</v>
      </c>
      <c r="W206" s="33"/>
      <c r="X206" s="35"/>
      <c r="Y206" s="33" t="s">
        <v>265</v>
      </c>
    </row>
    <row r="207" ht="15.75" customHeight="1">
      <c r="F207" s="12">
        <v>0.0</v>
      </c>
      <c r="G207" s="12">
        <v>0.0</v>
      </c>
      <c r="H207" s="12">
        <v>0.20423636742651838</v>
      </c>
      <c r="I207" s="12">
        <v>0.1830719127788107</v>
      </c>
      <c r="J207" s="12">
        <v>0.14041591193114006</v>
      </c>
      <c r="K207" s="12">
        <v>0.11618315111942466</v>
      </c>
      <c r="L207" s="31">
        <v>0.1875165378496448</v>
      </c>
      <c r="M207" s="31">
        <v>0.17261694980367345</v>
      </c>
      <c r="P207" s="31">
        <v>0.3934485854779079</v>
      </c>
      <c r="Q207" s="31">
        <v>0.381870706343572</v>
      </c>
      <c r="R207" s="31">
        <v>0.027629336243577635</v>
      </c>
      <c r="S207" s="31">
        <v>0.0018971900701655478</v>
      </c>
      <c r="T207" s="31">
        <v>0.016849909431736806</v>
      </c>
      <c r="U207" s="32">
        <v>0.0</v>
      </c>
      <c r="V207" s="33" t="s">
        <v>265</v>
      </c>
      <c r="W207" s="33"/>
      <c r="X207" s="35"/>
      <c r="Y207" s="33" t="s">
        <v>265</v>
      </c>
    </row>
    <row r="208" ht="15.75" customHeight="1">
      <c r="F208" s="12">
        <v>0.0</v>
      </c>
      <c r="G208" s="12">
        <v>0.0</v>
      </c>
      <c r="H208" s="12">
        <v>0.20423636742651838</v>
      </c>
      <c r="I208" s="12">
        <v>0.1830719127788107</v>
      </c>
      <c r="J208" s="12">
        <v>0.14041591193114006</v>
      </c>
      <c r="K208" s="12">
        <v>0.11618315111942466</v>
      </c>
      <c r="L208" s="31">
        <v>0.1875165378496448</v>
      </c>
      <c r="M208" s="31">
        <v>0.17261694980367345</v>
      </c>
      <c r="P208" s="31">
        <v>0.3934485854779079</v>
      </c>
      <c r="Q208" s="31">
        <v>0.381870706343572</v>
      </c>
      <c r="R208" s="31">
        <v>0.027629336243577635</v>
      </c>
      <c r="S208" s="31">
        <v>0.0018971900701655478</v>
      </c>
      <c r="T208" s="31">
        <v>0.016849909431736806</v>
      </c>
      <c r="U208" s="32">
        <v>0.0</v>
      </c>
      <c r="V208" s="33" t="s">
        <v>265</v>
      </c>
      <c r="W208" s="33"/>
      <c r="X208" s="35"/>
      <c r="Y208" s="33" t="s">
        <v>265</v>
      </c>
    </row>
    <row r="209" ht="15.75" customHeight="1">
      <c r="F209" s="12">
        <v>0.0</v>
      </c>
      <c r="G209" s="12">
        <v>0.0</v>
      </c>
      <c r="H209" s="12">
        <v>0.20423636742651838</v>
      </c>
      <c r="I209" s="12">
        <v>0.1830719127788107</v>
      </c>
      <c r="J209" s="12">
        <v>0.14041591193114006</v>
      </c>
      <c r="K209" s="12">
        <v>0.11618315111942466</v>
      </c>
      <c r="L209" s="31">
        <v>0.1875165378496448</v>
      </c>
      <c r="M209" s="31">
        <v>0.17261694980367345</v>
      </c>
      <c r="P209" s="31">
        <v>0.3934485854779079</v>
      </c>
      <c r="Q209" s="31">
        <v>0.381870706343572</v>
      </c>
      <c r="R209" s="31">
        <v>0.027629336243577635</v>
      </c>
      <c r="S209" s="31">
        <v>0.0018971900701655478</v>
      </c>
      <c r="T209" s="31">
        <v>0.016849909431736806</v>
      </c>
      <c r="U209" s="32">
        <v>0.0</v>
      </c>
      <c r="V209" s="33" t="s">
        <v>265</v>
      </c>
      <c r="W209" s="33"/>
      <c r="X209" s="35"/>
      <c r="Y209" s="33" t="s">
        <v>265</v>
      </c>
    </row>
    <row r="210" ht="15.75" customHeight="1">
      <c r="F210" s="12">
        <v>0.0</v>
      </c>
      <c r="G210" s="12">
        <v>0.0</v>
      </c>
      <c r="H210" s="12">
        <v>0.20423636742651838</v>
      </c>
      <c r="I210" s="12">
        <v>0.1830719127788107</v>
      </c>
      <c r="J210" s="12">
        <v>0.14041591193114006</v>
      </c>
      <c r="K210" s="12">
        <v>0.11618315111942466</v>
      </c>
      <c r="L210" s="31">
        <v>0.1875165378496448</v>
      </c>
      <c r="M210" s="31">
        <v>0.17261694980367345</v>
      </c>
      <c r="P210" s="31">
        <v>0.3934485854779079</v>
      </c>
      <c r="Q210" s="31">
        <v>0.381870706343572</v>
      </c>
      <c r="R210" s="31">
        <v>0.027629336243577635</v>
      </c>
      <c r="S210" s="31">
        <v>0.0018971900701655478</v>
      </c>
      <c r="T210" s="31">
        <v>0.016849909431736806</v>
      </c>
      <c r="U210" s="32">
        <v>0.0</v>
      </c>
      <c r="V210" s="33" t="s">
        <v>265</v>
      </c>
      <c r="W210" s="33"/>
      <c r="X210" s="35"/>
      <c r="Y210" s="33" t="s">
        <v>265</v>
      </c>
    </row>
    <row r="211" ht="15.75" customHeight="1">
      <c r="F211" s="12">
        <v>0.0</v>
      </c>
      <c r="G211" s="12">
        <v>0.0</v>
      </c>
      <c r="H211" s="12">
        <v>0.20423636742651838</v>
      </c>
      <c r="I211" s="12">
        <v>0.1830719127788107</v>
      </c>
      <c r="J211" s="12">
        <v>0.14041591193114006</v>
      </c>
      <c r="K211" s="12">
        <v>0.11618315111942466</v>
      </c>
      <c r="L211" s="31">
        <v>0.1875165378496448</v>
      </c>
      <c r="M211" s="31">
        <v>0.17261694980367345</v>
      </c>
      <c r="P211" s="31">
        <v>0.3934485854779079</v>
      </c>
      <c r="Q211" s="31">
        <v>0.381870706343572</v>
      </c>
      <c r="R211" s="31">
        <v>0.027629336243577635</v>
      </c>
      <c r="S211" s="31">
        <v>0.0018971900701655478</v>
      </c>
      <c r="T211" s="31">
        <v>0.016849909431736806</v>
      </c>
      <c r="U211" s="32">
        <v>0.0</v>
      </c>
      <c r="V211" s="33" t="s">
        <v>265</v>
      </c>
      <c r="W211" s="33"/>
      <c r="X211" s="35"/>
      <c r="Y211" s="33" t="s">
        <v>265</v>
      </c>
    </row>
    <row r="212" ht="15.75" customHeight="1">
      <c r="F212" s="12">
        <v>0.0</v>
      </c>
      <c r="G212" s="12">
        <v>0.0</v>
      </c>
      <c r="H212" s="12">
        <v>0.20423636742651838</v>
      </c>
      <c r="I212" s="12">
        <v>0.1830719127788107</v>
      </c>
      <c r="J212" s="12">
        <v>0.14041591193114006</v>
      </c>
      <c r="K212" s="12">
        <v>0.11618315111942466</v>
      </c>
      <c r="L212" s="31">
        <v>0.1875165378496448</v>
      </c>
      <c r="M212" s="31">
        <v>0.17261694980367345</v>
      </c>
      <c r="P212" s="31">
        <v>0.3934485854779079</v>
      </c>
      <c r="Q212" s="31">
        <v>0.381870706343572</v>
      </c>
      <c r="R212" s="31">
        <v>0.027629336243577635</v>
      </c>
      <c r="S212" s="31">
        <v>0.0018971900701655478</v>
      </c>
      <c r="T212" s="31">
        <v>0.016849909431736806</v>
      </c>
      <c r="U212" s="32">
        <v>0.0</v>
      </c>
      <c r="V212" s="33" t="s">
        <v>265</v>
      </c>
      <c r="W212" s="33"/>
      <c r="X212" s="35"/>
      <c r="Y212" s="33" t="s">
        <v>265</v>
      </c>
    </row>
    <row r="213" ht="15.75" customHeight="1">
      <c r="F213" s="12">
        <v>0.0</v>
      </c>
      <c r="G213" s="12">
        <v>0.0</v>
      </c>
      <c r="H213" s="12">
        <v>0.20423636742651838</v>
      </c>
      <c r="I213" s="12">
        <v>0.1830719127788107</v>
      </c>
      <c r="J213" s="12">
        <v>0.14041591193114006</v>
      </c>
      <c r="K213" s="12">
        <v>0.11618315111942466</v>
      </c>
      <c r="L213" s="31">
        <v>0.1875165378496448</v>
      </c>
      <c r="M213" s="31">
        <v>0.17261694980367345</v>
      </c>
      <c r="P213" s="31">
        <v>0.3934485854779079</v>
      </c>
      <c r="Q213" s="31">
        <v>0.381870706343572</v>
      </c>
      <c r="R213" s="31">
        <v>0.027629336243577635</v>
      </c>
      <c r="S213" s="31">
        <v>0.0018971900701655478</v>
      </c>
      <c r="T213" s="31">
        <v>0.016849909431736806</v>
      </c>
      <c r="U213" s="32">
        <v>0.0</v>
      </c>
      <c r="V213" s="33" t="s">
        <v>265</v>
      </c>
      <c r="W213" s="33"/>
      <c r="X213" s="35"/>
      <c r="Y213" s="33" t="s">
        <v>265</v>
      </c>
    </row>
    <row r="214" ht="15.75" customHeight="1">
      <c r="F214" s="12">
        <v>0.0</v>
      </c>
      <c r="G214" s="12">
        <v>0.0</v>
      </c>
      <c r="H214" s="12">
        <v>0.20423636742651838</v>
      </c>
      <c r="I214" s="12">
        <v>0.1830719127788107</v>
      </c>
      <c r="J214" s="12">
        <v>0.14041591193114006</v>
      </c>
      <c r="K214" s="12">
        <v>0.11618315111942466</v>
      </c>
      <c r="L214" s="31">
        <v>0.1875165378496448</v>
      </c>
      <c r="M214" s="31">
        <v>0.17261694980367345</v>
      </c>
      <c r="P214" s="31">
        <v>0.3934485854779079</v>
      </c>
      <c r="Q214" s="31">
        <v>0.381870706343572</v>
      </c>
      <c r="R214" s="31">
        <v>0.027629336243577635</v>
      </c>
      <c r="S214" s="31">
        <v>0.0018971900701655478</v>
      </c>
      <c r="T214" s="31">
        <v>0.016849909431736806</v>
      </c>
      <c r="U214" s="32">
        <v>0.0</v>
      </c>
      <c r="V214" s="33" t="s">
        <v>265</v>
      </c>
      <c r="W214" s="33"/>
      <c r="X214" s="35"/>
      <c r="Y214" s="33" t="s">
        <v>265</v>
      </c>
    </row>
    <row r="215" ht="15.75" customHeight="1">
      <c r="F215" s="12">
        <v>0.0</v>
      </c>
      <c r="G215" s="12">
        <v>0.0</v>
      </c>
      <c r="H215" s="12">
        <v>0.20423636742651838</v>
      </c>
      <c r="I215" s="12">
        <v>0.1830719127788107</v>
      </c>
      <c r="J215" s="12">
        <v>0.14041591193114006</v>
      </c>
      <c r="K215" s="12">
        <v>0.11618315111942466</v>
      </c>
      <c r="L215" s="31">
        <v>0.1875165378496448</v>
      </c>
      <c r="M215" s="31">
        <v>0.17261694980367345</v>
      </c>
      <c r="P215" s="31">
        <v>0.3934485854779079</v>
      </c>
      <c r="Q215" s="31">
        <v>0.381870706343572</v>
      </c>
      <c r="R215" s="31">
        <v>0.027629336243577635</v>
      </c>
      <c r="S215" s="31">
        <v>0.0018971900701655478</v>
      </c>
      <c r="T215" s="31">
        <v>0.016849909431736806</v>
      </c>
      <c r="U215" s="32">
        <v>0.0</v>
      </c>
      <c r="V215" s="33" t="s">
        <v>265</v>
      </c>
      <c r="W215" s="33"/>
      <c r="X215" s="35"/>
      <c r="Y215" s="33" t="s">
        <v>265</v>
      </c>
    </row>
    <row r="216" ht="15.75" customHeight="1">
      <c r="F216" s="12">
        <v>0.0</v>
      </c>
      <c r="G216" s="12">
        <v>0.0</v>
      </c>
      <c r="H216" s="12">
        <v>0.20423636742651838</v>
      </c>
      <c r="I216" s="12">
        <v>0.1830719127788107</v>
      </c>
      <c r="J216" s="12">
        <v>0.14041591193114006</v>
      </c>
      <c r="K216" s="12">
        <v>0.11618315111942466</v>
      </c>
      <c r="L216" s="31">
        <v>0.1875165378496448</v>
      </c>
      <c r="M216" s="31">
        <v>0.17261694980367345</v>
      </c>
      <c r="P216" s="31">
        <v>0.3934485854779079</v>
      </c>
      <c r="Q216" s="31">
        <v>0.381870706343572</v>
      </c>
      <c r="R216" s="31">
        <v>0.027629336243577635</v>
      </c>
      <c r="S216" s="31">
        <v>0.0018971900701655478</v>
      </c>
      <c r="T216" s="31">
        <v>0.016849909431736806</v>
      </c>
      <c r="U216" s="32">
        <v>0.0</v>
      </c>
      <c r="V216" s="33" t="s">
        <v>265</v>
      </c>
      <c r="W216" s="33"/>
      <c r="X216" s="35"/>
      <c r="Y216" s="33" t="s">
        <v>265</v>
      </c>
    </row>
    <row r="217" ht="15.75" customHeight="1">
      <c r="F217" s="12">
        <v>0.0</v>
      </c>
      <c r="G217" s="12">
        <v>0.0</v>
      </c>
      <c r="H217" s="12">
        <v>0.20423636742651838</v>
      </c>
      <c r="I217" s="12">
        <v>0.1830719127788107</v>
      </c>
      <c r="J217" s="12">
        <v>0.14041591193114006</v>
      </c>
      <c r="K217" s="12">
        <v>0.11618315111942466</v>
      </c>
      <c r="L217" s="31">
        <v>0.1875165378496448</v>
      </c>
      <c r="M217" s="31">
        <v>0.17261694980367345</v>
      </c>
      <c r="P217" s="31">
        <v>0.3934485854779079</v>
      </c>
      <c r="Q217" s="31">
        <v>0.381870706343572</v>
      </c>
      <c r="R217" s="31">
        <v>0.027629336243577635</v>
      </c>
      <c r="S217" s="31">
        <v>0.0018971900701655478</v>
      </c>
      <c r="T217" s="31">
        <v>0.016849909431736806</v>
      </c>
      <c r="U217" s="32">
        <v>0.0</v>
      </c>
      <c r="V217" s="33" t="s">
        <v>265</v>
      </c>
      <c r="W217" s="33"/>
      <c r="X217" s="35"/>
      <c r="Y217" s="33" t="s">
        <v>265</v>
      </c>
    </row>
    <row r="218" ht="15.75" customHeight="1">
      <c r="F218" s="12">
        <v>0.0</v>
      </c>
      <c r="G218" s="12">
        <v>0.0</v>
      </c>
      <c r="H218" s="12">
        <v>0.20423636742651838</v>
      </c>
      <c r="I218" s="12">
        <v>0.1830719127788107</v>
      </c>
      <c r="J218" s="12">
        <v>0.14041591193114006</v>
      </c>
      <c r="K218" s="12">
        <v>0.11618315111942466</v>
      </c>
      <c r="L218" s="31">
        <v>0.1875165378496448</v>
      </c>
      <c r="M218" s="31">
        <v>0.17261694980367345</v>
      </c>
      <c r="P218" s="31">
        <v>0.3934485854779079</v>
      </c>
      <c r="Q218" s="31">
        <v>0.381870706343572</v>
      </c>
      <c r="R218" s="31">
        <v>0.027629336243577635</v>
      </c>
      <c r="S218" s="31">
        <v>0.0018971900701655478</v>
      </c>
      <c r="T218" s="31">
        <v>0.016849909431736806</v>
      </c>
      <c r="U218" s="32">
        <v>0.0</v>
      </c>
      <c r="V218" s="33" t="s">
        <v>265</v>
      </c>
      <c r="W218" s="33"/>
      <c r="X218" s="35"/>
      <c r="Y218" s="33" t="s">
        <v>265</v>
      </c>
    </row>
    <row r="219" ht="15.75" customHeight="1">
      <c r="F219" s="12">
        <v>0.0</v>
      </c>
      <c r="G219" s="12">
        <v>0.0</v>
      </c>
      <c r="H219" s="12">
        <v>0.20423636742651838</v>
      </c>
      <c r="I219" s="12">
        <v>0.1830719127788107</v>
      </c>
      <c r="J219" s="12">
        <v>0.14041591193114006</v>
      </c>
      <c r="K219" s="12">
        <v>0.11618315111942466</v>
      </c>
      <c r="L219" s="31">
        <v>0.1875165378496448</v>
      </c>
      <c r="M219" s="31">
        <v>0.17261694980367345</v>
      </c>
      <c r="P219" s="31">
        <v>0.3934485854779079</v>
      </c>
      <c r="Q219" s="31">
        <v>0.381870706343572</v>
      </c>
      <c r="R219" s="31">
        <v>0.027629336243577635</v>
      </c>
      <c r="S219" s="31">
        <v>0.0018971900701655478</v>
      </c>
      <c r="T219" s="31">
        <v>0.016849909431736806</v>
      </c>
      <c r="U219" s="32">
        <v>0.0</v>
      </c>
      <c r="V219" s="33" t="s">
        <v>265</v>
      </c>
      <c r="W219" s="33"/>
      <c r="X219" s="35"/>
      <c r="Y219" s="33" t="s">
        <v>265</v>
      </c>
    </row>
    <row r="220" ht="15.75" customHeight="1">
      <c r="F220" s="12">
        <v>0.0</v>
      </c>
      <c r="G220" s="12">
        <v>0.0</v>
      </c>
      <c r="H220" s="12">
        <v>0.20423636742651838</v>
      </c>
      <c r="I220" s="12">
        <v>0.1830719127788107</v>
      </c>
      <c r="J220" s="12">
        <v>0.14041591193114006</v>
      </c>
      <c r="K220" s="12">
        <v>0.11618315111942466</v>
      </c>
      <c r="L220" s="31">
        <v>0.1875165378496448</v>
      </c>
      <c r="M220" s="31">
        <v>0.17261694980367345</v>
      </c>
      <c r="P220" s="31">
        <v>0.3934485854779079</v>
      </c>
      <c r="Q220" s="31">
        <v>0.381870706343572</v>
      </c>
      <c r="R220" s="31">
        <v>0.027629336243577635</v>
      </c>
      <c r="S220" s="31">
        <v>0.0018971900701655478</v>
      </c>
      <c r="T220" s="31">
        <v>0.016849909431736806</v>
      </c>
      <c r="U220" s="32">
        <v>0.0</v>
      </c>
      <c r="V220" s="33" t="s">
        <v>265</v>
      </c>
      <c r="W220" s="33"/>
      <c r="X220" s="35"/>
      <c r="Y220" s="33" t="s">
        <v>265</v>
      </c>
    </row>
    <row r="221" ht="15.75" customHeight="1">
      <c r="F221" s="12">
        <v>0.0</v>
      </c>
      <c r="G221" s="12">
        <v>0.0</v>
      </c>
      <c r="H221" s="12">
        <v>0.20423636742651838</v>
      </c>
      <c r="I221" s="12">
        <v>0.1830719127788107</v>
      </c>
      <c r="J221" s="12">
        <v>0.14041591193114006</v>
      </c>
      <c r="K221" s="12">
        <v>0.11618315111942466</v>
      </c>
      <c r="L221" s="31">
        <v>0.1875165378496448</v>
      </c>
      <c r="M221" s="31">
        <v>0.17261694980367345</v>
      </c>
      <c r="P221" s="31">
        <v>0.3934485854779079</v>
      </c>
      <c r="Q221" s="31">
        <v>0.381870706343572</v>
      </c>
      <c r="R221" s="31">
        <v>0.027629336243577635</v>
      </c>
      <c r="S221" s="31">
        <v>0.0018971900701655478</v>
      </c>
      <c r="T221" s="31">
        <v>0.016849909431736806</v>
      </c>
      <c r="U221" s="32">
        <v>0.0</v>
      </c>
      <c r="V221" s="33" t="s">
        <v>265</v>
      </c>
      <c r="W221" s="33"/>
      <c r="X221" s="35"/>
      <c r="Y221" s="33" t="s">
        <v>265</v>
      </c>
    </row>
    <row r="222" ht="15.75" customHeight="1">
      <c r="F222" s="12">
        <v>0.0</v>
      </c>
      <c r="G222" s="12">
        <v>0.0</v>
      </c>
      <c r="H222" s="12">
        <v>0.20423636742651838</v>
      </c>
      <c r="I222" s="12">
        <v>0.1830719127788107</v>
      </c>
      <c r="J222" s="12">
        <v>0.14041591193114006</v>
      </c>
      <c r="K222" s="12">
        <v>0.11618315111942466</v>
      </c>
      <c r="L222" s="31">
        <v>0.1875165378496448</v>
      </c>
      <c r="M222" s="31">
        <v>0.17261694980367345</v>
      </c>
      <c r="P222" s="31">
        <v>0.3934485854779079</v>
      </c>
      <c r="Q222" s="31">
        <v>0.381870706343572</v>
      </c>
      <c r="R222" s="31">
        <v>0.027629336243577635</v>
      </c>
      <c r="S222" s="31">
        <v>0.0018971900701655478</v>
      </c>
      <c r="T222" s="31">
        <v>0.016849909431736806</v>
      </c>
      <c r="U222" s="32">
        <v>0.0</v>
      </c>
      <c r="V222" s="33" t="s">
        <v>265</v>
      </c>
      <c r="W222" s="33"/>
      <c r="X222" s="35"/>
      <c r="Y222" s="33" t="s">
        <v>265</v>
      </c>
    </row>
    <row r="223" ht="15.75" customHeight="1">
      <c r="F223" s="12">
        <v>0.0</v>
      </c>
      <c r="G223" s="12">
        <v>0.0</v>
      </c>
      <c r="H223" s="12">
        <v>0.20423636742651838</v>
      </c>
      <c r="I223" s="12">
        <v>0.1830719127788107</v>
      </c>
      <c r="J223" s="12">
        <v>0.14041591193114006</v>
      </c>
      <c r="K223" s="12">
        <v>0.11618315111942466</v>
      </c>
      <c r="L223" s="31">
        <v>0.1875165378496448</v>
      </c>
      <c r="M223" s="31">
        <v>0.17261694980367345</v>
      </c>
      <c r="P223" s="31">
        <v>0.3934485854779079</v>
      </c>
      <c r="Q223" s="31">
        <v>0.381870706343572</v>
      </c>
      <c r="R223" s="31">
        <v>0.027629336243577635</v>
      </c>
      <c r="S223" s="31">
        <v>0.0018971900701655478</v>
      </c>
      <c r="T223" s="31">
        <v>0.016849909431736806</v>
      </c>
      <c r="U223" s="32">
        <v>0.0</v>
      </c>
      <c r="V223" s="33" t="s">
        <v>265</v>
      </c>
      <c r="W223" s="33"/>
      <c r="X223" s="35"/>
      <c r="Y223" s="33" t="s">
        <v>265</v>
      </c>
    </row>
    <row r="224" ht="15.75" customHeight="1">
      <c r="F224" s="12">
        <v>0.0</v>
      </c>
      <c r="G224" s="12">
        <v>0.0</v>
      </c>
      <c r="H224" s="12">
        <v>0.20423636742651838</v>
      </c>
      <c r="I224" s="12">
        <v>0.1830719127788107</v>
      </c>
      <c r="J224" s="12">
        <v>0.14041591193114006</v>
      </c>
      <c r="K224" s="12">
        <v>0.11618315111942466</v>
      </c>
      <c r="L224" s="31">
        <v>0.1875165378496448</v>
      </c>
      <c r="M224" s="31">
        <v>0.17261694980367345</v>
      </c>
      <c r="P224" s="31">
        <v>0.3934485854779079</v>
      </c>
      <c r="Q224" s="31">
        <v>0.381870706343572</v>
      </c>
      <c r="R224" s="31">
        <v>0.027629336243577635</v>
      </c>
      <c r="S224" s="31">
        <v>0.0018971900701655478</v>
      </c>
      <c r="T224" s="31">
        <v>0.016849909431736806</v>
      </c>
      <c r="U224" s="32">
        <v>0.0</v>
      </c>
      <c r="V224" s="33" t="s">
        <v>265</v>
      </c>
      <c r="W224" s="33"/>
      <c r="X224" s="35"/>
      <c r="Y224" s="33" t="s">
        <v>265</v>
      </c>
    </row>
    <row r="225" ht="15.75" customHeight="1">
      <c r="F225" s="12">
        <v>0.0</v>
      </c>
      <c r="G225" s="12">
        <v>0.0</v>
      </c>
      <c r="H225" s="12">
        <v>0.20423636742651838</v>
      </c>
      <c r="I225" s="12">
        <v>0.1830719127788107</v>
      </c>
      <c r="J225" s="12">
        <v>0.14041591193114006</v>
      </c>
      <c r="K225" s="12">
        <v>0.11618315111942466</v>
      </c>
      <c r="L225" s="31">
        <v>0.1875165378496448</v>
      </c>
      <c r="M225" s="31">
        <v>0.17261694980367345</v>
      </c>
      <c r="P225" s="31">
        <v>0.3934485854779079</v>
      </c>
      <c r="Q225" s="31">
        <v>0.381870706343572</v>
      </c>
      <c r="R225" s="31">
        <v>0.027629336243577635</v>
      </c>
      <c r="S225" s="31">
        <v>0.0018971900701655478</v>
      </c>
      <c r="T225" s="31">
        <v>0.016849909431736806</v>
      </c>
      <c r="U225" s="32">
        <v>0.0</v>
      </c>
      <c r="V225" s="33" t="s">
        <v>265</v>
      </c>
      <c r="W225" s="33"/>
      <c r="X225" s="35"/>
      <c r="Y225" s="33" t="s">
        <v>265</v>
      </c>
    </row>
    <row r="226" ht="15.75" customHeight="1">
      <c r="F226" s="12">
        <v>0.0</v>
      </c>
      <c r="G226" s="12">
        <v>0.0</v>
      </c>
      <c r="H226" s="12">
        <v>0.20423636742651838</v>
      </c>
      <c r="I226" s="12">
        <v>0.1830719127788107</v>
      </c>
      <c r="J226" s="12">
        <v>0.14041591193114006</v>
      </c>
      <c r="K226" s="12">
        <v>0.11618315111942466</v>
      </c>
      <c r="L226" s="31">
        <v>0.1875165378496448</v>
      </c>
      <c r="M226" s="31">
        <v>0.17261694980367345</v>
      </c>
      <c r="P226" s="31">
        <v>0.3934485854779079</v>
      </c>
      <c r="Q226" s="31">
        <v>0.381870706343572</v>
      </c>
      <c r="R226" s="31">
        <v>0.027629336243577635</v>
      </c>
      <c r="S226" s="31">
        <v>0.0018971900701655478</v>
      </c>
      <c r="T226" s="31">
        <v>0.016849909431736806</v>
      </c>
      <c r="U226" s="32">
        <v>0.0</v>
      </c>
      <c r="V226" s="33" t="s">
        <v>265</v>
      </c>
      <c r="W226" s="33"/>
      <c r="X226" s="35"/>
      <c r="Y226" s="33" t="s">
        <v>265</v>
      </c>
    </row>
    <row r="227" ht="15.75" customHeight="1">
      <c r="F227" s="12">
        <v>0.0</v>
      </c>
      <c r="G227" s="12">
        <v>0.0</v>
      </c>
      <c r="H227" s="12">
        <v>0.20423636742651838</v>
      </c>
      <c r="I227" s="12">
        <v>0.1830719127788107</v>
      </c>
      <c r="J227" s="12">
        <v>0.14041591193114006</v>
      </c>
      <c r="K227" s="12">
        <v>0.11618315111942466</v>
      </c>
      <c r="L227" s="31">
        <v>0.1875165378496448</v>
      </c>
      <c r="M227" s="31">
        <v>0.17261694980367345</v>
      </c>
      <c r="P227" s="31">
        <v>0.3934485854779079</v>
      </c>
      <c r="Q227" s="31">
        <v>0.381870706343572</v>
      </c>
      <c r="R227" s="31">
        <v>0.027629336243577635</v>
      </c>
      <c r="S227" s="31">
        <v>0.0018971900701655478</v>
      </c>
      <c r="T227" s="31">
        <v>0.016849909431736806</v>
      </c>
      <c r="U227" s="32">
        <v>0.0</v>
      </c>
      <c r="V227" s="33" t="s">
        <v>265</v>
      </c>
      <c r="W227" s="33"/>
      <c r="X227" s="35"/>
      <c r="Y227" s="33" t="s">
        <v>265</v>
      </c>
    </row>
    <row r="228" ht="15.75" customHeight="1">
      <c r="F228" s="12">
        <v>0.0</v>
      </c>
      <c r="G228" s="12">
        <v>0.0</v>
      </c>
      <c r="H228" s="12">
        <v>0.20423636742651838</v>
      </c>
      <c r="I228" s="12">
        <v>0.1830719127788107</v>
      </c>
      <c r="J228" s="12">
        <v>0.14041591193114006</v>
      </c>
      <c r="K228" s="12">
        <v>0.11618315111942466</v>
      </c>
      <c r="L228" s="31">
        <v>0.1875165378496448</v>
      </c>
      <c r="M228" s="31">
        <v>0.17261694980367345</v>
      </c>
      <c r="P228" s="31">
        <v>0.3934485854779079</v>
      </c>
      <c r="Q228" s="31">
        <v>0.381870706343572</v>
      </c>
      <c r="R228" s="31">
        <v>0.027629336243577635</v>
      </c>
      <c r="S228" s="31">
        <v>0.0018971900701655478</v>
      </c>
      <c r="T228" s="31">
        <v>0.016849909431736806</v>
      </c>
      <c r="U228" s="32">
        <v>0.0</v>
      </c>
      <c r="V228" s="33" t="s">
        <v>265</v>
      </c>
      <c r="W228" s="33"/>
      <c r="X228" s="35"/>
      <c r="Y228" s="33" t="s">
        <v>265</v>
      </c>
    </row>
    <row r="229" ht="15.75" customHeight="1">
      <c r="F229" s="12">
        <v>0.0</v>
      </c>
      <c r="G229" s="12">
        <v>0.0</v>
      </c>
      <c r="H229" s="12">
        <v>0.20423636742651838</v>
      </c>
      <c r="I229" s="12">
        <v>0.1830719127788107</v>
      </c>
      <c r="J229" s="12">
        <v>0.14041591193114006</v>
      </c>
      <c r="K229" s="12">
        <v>0.11618315111942466</v>
      </c>
      <c r="L229" s="31">
        <v>0.1875165378496448</v>
      </c>
      <c r="M229" s="31">
        <v>0.17261694980367345</v>
      </c>
      <c r="P229" s="31">
        <v>0.3934485854779079</v>
      </c>
      <c r="Q229" s="31">
        <v>0.381870706343572</v>
      </c>
      <c r="R229" s="31">
        <v>0.027629336243577635</v>
      </c>
      <c r="S229" s="31">
        <v>0.0018971900701655478</v>
      </c>
      <c r="T229" s="31">
        <v>0.016849909431736806</v>
      </c>
      <c r="U229" s="32">
        <v>0.0</v>
      </c>
      <c r="V229" s="33" t="s">
        <v>265</v>
      </c>
      <c r="W229" s="33"/>
      <c r="X229" s="35"/>
      <c r="Y229" s="33" t="s">
        <v>265</v>
      </c>
    </row>
    <row r="230" ht="15.75" customHeight="1">
      <c r="F230" s="12">
        <v>0.0</v>
      </c>
      <c r="G230" s="12">
        <v>0.0</v>
      </c>
      <c r="H230" s="12">
        <v>0.20423636742651838</v>
      </c>
      <c r="I230" s="12">
        <v>0.1830719127788107</v>
      </c>
      <c r="J230" s="12">
        <v>0.14041591193114006</v>
      </c>
      <c r="K230" s="12">
        <v>0.11618315111942466</v>
      </c>
      <c r="L230" s="31">
        <v>0.1875165378496448</v>
      </c>
      <c r="M230" s="31">
        <v>0.17261694980367345</v>
      </c>
      <c r="P230" s="31">
        <v>0.3934485854779079</v>
      </c>
      <c r="Q230" s="31">
        <v>0.381870706343572</v>
      </c>
      <c r="R230" s="31">
        <v>0.027629336243577635</v>
      </c>
      <c r="S230" s="31">
        <v>0.0018971900701655478</v>
      </c>
      <c r="T230" s="31">
        <v>0.016849909431736806</v>
      </c>
      <c r="U230" s="32">
        <v>0.0</v>
      </c>
      <c r="V230" s="33" t="s">
        <v>265</v>
      </c>
      <c r="W230" s="33"/>
      <c r="X230" s="35"/>
      <c r="Y230" s="33" t="s">
        <v>265</v>
      </c>
    </row>
    <row r="231" ht="15.75" customHeight="1">
      <c r="F231" s="12">
        <v>0.0</v>
      </c>
      <c r="G231" s="12">
        <v>0.0</v>
      </c>
      <c r="H231" s="12">
        <v>0.20423636742651838</v>
      </c>
      <c r="I231" s="12">
        <v>0.1830719127788107</v>
      </c>
      <c r="J231" s="12">
        <v>0.14041591193114006</v>
      </c>
      <c r="K231" s="12">
        <v>0.11618315111942466</v>
      </c>
      <c r="L231" s="31">
        <v>0.1875165378496448</v>
      </c>
      <c r="M231" s="31">
        <v>0.17261694980367345</v>
      </c>
      <c r="P231" s="31">
        <v>0.3934485854779079</v>
      </c>
      <c r="Q231" s="31">
        <v>0.381870706343572</v>
      </c>
      <c r="R231" s="31">
        <v>0.027629336243577635</v>
      </c>
      <c r="S231" s="31">
        <v>0.0018971900701655478</v>
      </c>
      <c r="T231" s="31">
        <v>0.016849909431736806</v>
      </c>
      <c r="U231" s="32">
        <v>0.0</v>
      </c>
      <c r="V231" s="33" t="s">
        <v>265</v>
      </c>
      <c r="W231" s="33"/>
      <c r="X231" s="35"/>
      <c r="Y231" s="33" t="s">
        <v>265</v>
      </c>
    </row>
    <row r="232" ht="15.75" customHeight="1">
      <c r="F232" s="12">
        <v>0.0</v>
      </c>
      <c r="G232" s="12">
        <v>0.0</v>
      </c>
      <c r="H232" s="12">
        <v>0.20423636742651838</v>
      </c>
      <c r="I232" s="12">
        <v>0.1830719127788107</v>
      </c>
      <c r="J232" s="12">
        <v>0.14041591193114006</v>
      </c>
      <c r="K232" s="12">
        <v>0.11618315111942466</v>
      </c>
      <c r="L232" s="31">
        <v>0.1875165378496448</v>
      </c>
      <c r="M232" s="31">
        <v>0.17261694980367345</v>
      </c>
      <c r="P232" s="31">
        <v>0.3934485854779079</v>
      </c>
      <c r="Q232" s="31">
        <v>0.381870706343572</v>
      </c>
      <c r="R232" s="31">
        <v>0.027629336243577635</v>
      </c>
      <c r="S232" s="31">
        <v>0.0018971900701655478</v>
      </c>
      <c r="T232" s="31">
        <v>0.016849909431736806</v>
      </c>
      <c r="U232" s="32">
        <v>0.0</v>
      </c>
      <c r="V232" s="33" t="s">
        <v>265</v>
      </c>
      <c r="W232" s="33"/>
      <c r="X232" s="35"/>
      <c r="Y232" s="33" t="s">
        <v>265</v>
      </c>
    </row>
    <row r="233" ht="15.75" customHeight="1">
      <c r="F233" s="12">
        <v>0.0</v>
      </c>
      <c r="G233" s="12">
        <v>0.0</v>
      </c>
      <c r="H233" s="12">
        <v>0.20423636742651838</v>
      </c>
      <c r="I233" s="12">
        <v>0.1830719127788107</v>
      </c>
      <c r="J233" s="12">
        <v>0.14041591193114006</v>
      </c>
      <c r="K233" s="12">
        <v>0.11618315111942466</v>
      </c>
      <c r="L233" s="31">
        <v>0.1875165378496448</v>
      </c>
      <c r="M233" s="31">
        <v>0.17261694980367345</v>
      </c>
      <c r="P233" s="31">
        <v>0.3934485854779079</v>
      </c>
      <c r="Q233" s="31">
        <v>0.381870706343572</v>
      </c>
      <c r="R233" s="31">
        <v>0.027629336243577635</v>
      </c>
      <c r="S233" s="31">
        <v>0.0018971900701655478</v>
      </c>
      <c r="T233" s="31">
        <v>0.016849909431736806</v>
      </c>
      <c r="U233" s="32">
        <v>0.0</v>
      </c>
      <c r="V233" s="33" t="s">
        <v>265</v>
      </c>
      <c r="W233" s="33"/>
      <c r="X233" s="35"/>
      <c r="Y233" s="33" t="s">
        <v>265</v>
      </c>
    </row>
    <row r="234" ht="15.75" customHeight="1">
      <c r="F234" s="12">
        <v>0.0</v>
      </c>
      <c r="G234" s="12">
        <v>0.0</v>
      </c>
      <c r="H234" s="12">
        <v>0.20423636742651838</v>
      </c>
      <c r="I234" s="12">
        <v>0.1830719127788107</v>
      </c>
      <c r="J234" s="12">
        <v>0.14041591193114006</v>
      </c>
      <c r="K234" s="12">
        <v>0.11618315111942466</v>
      </c>
      <c r="L234" s="31">
        <v>0.1875165378496448</v>
      </c>
      <c r="M234" s="31">
        <v>0.17261694980367345</v>
      </c>
      <c r="P234" s="31">
        <v>0.3934485854779079</v>
      </c>
      <c r="Q234" s="31">
        <v>0.381870706343572</v>
      </c>
      <c r="R234" s="31">
        <v>0.027629336243577635</v>
      </c>
      <c r="S234" s="31">
        <v>0.0018971900701655478</v>
      </c>
      <c r="T234" s="31">
        <v>0.016849909431736806</v>
      </c>
      <c r="U234" s="32">
        <v>0.0</v>
      </c>
      <c r="V234" s="33" t="s">
        <v>265</v>
      </c>
      <c r="W234" s="33"/>
      <c r="X234" s="35"/>
      <c r="Y234" s="33" t="s">
        <v>265</v>
      </c>
    </row>
    <row r="235" ht="15.75" customHeight="1">
      <c r="F235" s="12">
        <v>0.0</v>
      </c>
      <c r="G235" s="12">
        <v>0.0</v>
      </c>
      <c r="H235" s="12">
        <v>0.20423636742651838</v>
      </c>
      <c r="I235" s="12">
        <v>0.1830719127788107</v>
      </c>
      <c r="J235" s="12">
        <v>0.14041591193114006</v>
      </c>
      <c r="K235" s="12">
        <v>0.11618315111942466</v>
      </c>
      <c r="L235" s="31">
        <v>0.1875165378496448</v>
      </c>
      <c r="M235" s="31">
        <v>0.17261694980367345</v>
      </c>
      <c r="P235" s="31">
        <v>0.3934485854779079</v>
      </c>
      <c r="Q235" s="31">
        <v>0.381870706343572</v>
      </c>
      <c r="R235" s="31">
        <v>0.027629336243577635</v>
      </c>
      <c r="S235" s="31">
        <v>0.0018971900701655478</v>
      </c>
      <c r="T235" s="31">
        <v>0.016849909431736806</v>
      </c>
      <c r="U235" s="32">
        <v>0.0</v>
      </c>
      <c r="V235" s="33" t="s">
        <v>265</v>
      </c>
      <c r="W235" s="33"/>
      <c r="X235" s="35"/>
      <c r="Y235" s="33" t="s">
        <v>265</v>
      </c>
    </row>
    <row r="236" ht="15.75" customHeight="1">
      <c r="F236" s="12">
        <v>0.0</v>
      </c>
      <c r="G236" s="12">
        <v>0.0</v>
      </c>
      <c r="H236" s="12">
        <v>0.20423636742651838</v>
      </c>
      <c r="I236" s="12">
        <v>0.1830719127788107</v>
      </c>
      <c r="J236" s="12">
        <v>0.14041591193114006</v>
      </c>
      <c r="K236" s="12">
        <v>0.11618315111942466</v>
      </c>
      <c r="L236" s="31">
        <v>0.1875165378496448</v>
      </c>
      <c r="M236" s="31">
        <v>0.17261694980367345</v>
      </c>
      <c r="P236" s="31">
        <v>0.3934485854779079</v>
      </c>
      <c r="Q236" s="31">
        <v>0.381870706343572</v>
      </c>
      <c r="R236" s="31">
        <v>0.027629336243577635</v>
      </c>
      <c r="S236" s="31">
        <v>0.0018971900701655478</v>
      </c>
      <c r="T236" s="31">
        <v>0.016849909431736806</v>
      </c>
      <c r="U236" s="32">
        <v>0.0</v>
      </c>
      <c r="V236" s="33" t="s">
        <v>265</v>
      </c>
      <c r="W236" s="33"/>
      <c r="X236" s="35"/>
      <c r="Y236" s="33" t="s">
        <v>265</v>
      </c>
    </row>
    <row r="237" ht="15.75" customHeight="1">
      <c r="F237" s="12">
        <v>0.0</v>
      </c>
      <c r="G237" s="12">
        <v>0.0</v>
      </c>
      <c r="H237" s="12">
        <v>0.20423636742651838</v>
      </c>
      <c r="I237" s="12">
        <v>0.1830719127788107</v>
      </c>
      <c r="J237" s="12">
        <v>0.14041591193114006</v>
      </c>
      <c r="K237" s="12">
        <v>0.11618315111942466</v>
      </c>
      <c r="L237" s="31">
        <v>0.1875165378496448</v>
      </c>
      <c r="M237" s="31">
        <v>0.17261694980367345</v>
      </c>
      <c r="P237" s="31">
        <v>0.3934485854779079</v>
      </c>
      <c r="Q237" s="31">
        <v>0.381870706343572</v>
      </c>
      <c r="R237" s="31">
        <v>0.027629336243577635</v>
      </c>
      <c r="S237" s="31">
        <v>0.0018971900701655478</v>
      </c>
      <c r="T237" s="31">
        <v>0.016849909431736806</v>
      </c>
      <c r="U237" s="32">
        <v>0.0</v>
      </c>
      <c r="V237" s="33" t="s">
        <v>265</v>
      </c>
      <c r="W237" s="33"/>
      <c r="X237" s="35"/>
      <c r="Y237" s="33" t="s">
        <v>265</v>
      </c>
    </row>
    <row r="238" ht="15.75" customHeight="1">
      <c r="F238" s="12">
        <v>0.0</v>
      </c>
      <c r="G238" s="12">
        <v>0.0</v>
      </c>
      <c r="H238" s="12">
        <v>0.20423636742651838</v>
      </c>
      <c r="I238" s="12">
        <v>0.1830719127788107</v>
      </c>
      <c r="J238" s="12">
        <v>0.14041591193114006</v>
      </c>
      <c r="K238" s="12">
        <v>0.11618315111942466</v>
      </c>
      <c r="L238" s="31">
        <v>0.1875165378496448</v>
      </c>
      <c r="M238" s="31">
        <v>0.17261694980367345</v>
      </c>
      <c r="P238" s="31">
        <v>0.3934485854779079</v>
      </c>
      <c r="Q238" s="31">
        <v>0.381870706343572</v>
      </c>
      <c r="R238" s="31">
        <v>0.027629336243577635</v>
      </c>
      <c r="S238" s="31">
        <v>0.0018971900701655478</v>
      </c>
      <c r="T238" s="31">
        <v>0.016849909431736806</v>
      </c>
      <c r="U238" s="32">
        <v>0.0</v>
      </c>
      <c r="V238" s="33" t="s">
        <v>265</v>
      </c>
      <c r="W238" s="33"/>
      <c r="X238" s="35"/>
      <c r="Y238" s="33" t="s">
        <v>265</v>
      </c>
    </row>
    <row r="239" ht="15.75" customHeight="1">
      <c r="F239" s="12">
        <v>0.0</v>
      </c>
      <c r="G239" s="12">
        <v>0.0</v>
      </c>
      <c r="H239" s="12">
        <v>0.20423636742651838</v>
      </c>
      <c r="I239" s="12">
        <v>0.1830719127788107</v>
      </c>
      <c r="J239" s="12">
        <v>0.14041591193114006</v>
      </c>
      <c r="K239" s="12">
        <v>0.11618315111942466</v>
      </c>
      <c r="L239" s="31">
        <v>0.1875165378496448</v>
      </c>
      <c r="M239" s="31">
        <v>0.17261694980367345</v>
      </c>
      <c r="P239" s="31">
        <v>0.3934485854779079</v>
      </c>
      <c r="Q239" s="31">
        <v>0.381870706343572</v>
      </c>
      <c r="R239" s="31">
        <v>0.027629336243577635</v>
      </c>
      <c r="S239" s="31">
        <v>0.0018971900701655478</v>
      </c>
      <c r="T239" s="31">
        <v>0.016849909431736806</v>
      </c>
      <c r="U239" s="32">
        <v>0.0</v>
      </c>
      <c r="V239" s="33" t="s">
        <v>265</v>
      </c>
      <c r="W239" s="33"/>
      <c r="X239" s="35"/>
      <c r="Y239" s="33" t="s">
        <v>265</v>
      </c>
    </row>
    <row r="240" ht="15.75" customHeight="1">
      <c r="F240" s="12">
        <v>0.0</v>
      </c>
      <c r="G240" s="12">
        <v>0.0</v>
      </c>
      <c r="H240" s="12">
        <v>0.20423636742651838</v>
      </c>
      <c r="I240" s="12">
        <v>0.1830719127788107</v>
      </c>
      <c r="J240" s="12">
        <v>0.14041591193114006</v>
      </c>
      <c r="K240" s="12">
        <v>0.11618315111942466</v>
      </c>
      <c r="L240" s="31">
        <v>0.1875165378496448</v>
      </c>
      <c r="M240" s="31">
        <v>0.17261694980367345</v>
      </c>
      <c r="P240" s="31">
        <v>0.3934485854779079</v>
      </c>
      <c r="Q240" s="31">
        <v>0.381870706343572</v>
      </c>
      <c r="R240" s="31">
        <v>0.027629336243577635</v>
      </c>
      <c r="S240" s="31">
        <v>0.0018971900701655478</v>
      </c>
      <c r="T240" s="31">
        <v>0.016849909431736806</v>
      </c>
      <c r="U240" s="32">
        <v>0.0</v>
      </c>
      <c r="V240" s="33" t="s">
        <v>265</v>
      </c>
      <c r="W240" s="33"/>
      <c r="X240" s="35"/>
      <c r="Y240" s="33" t="s">
        <v>265</v>
      </c>
    </row>
    <row r="241" ht="15.75" customHeight="1">
      <c r="F241" s="12">
        <v>0.0</v>
      </c>
      <c r="G241" s="12">
        <v>0.0</v>
      </c>
      <c r="H241" s="12">
        <v>0.20423636742651838</v>
      </c>
      <c r="I241" s="12">
        <v>0.1830719127788107</v>
      </c>
      <c r="J241" s="12">
        <v>0.14041591193114006</v>
      </c>
      <c r="K241" s="12">
        <v>0.11618315111942466</v>
      </c>
      <c r="L241" s="31">
        <v>0.1875165378496448</v>
      </c>
      <c r="M241" s="31">
        <v>0.17261694980367345</v>
      </c>
      <c r="P241" s="31">
        <v>0.3934485854779079</v>
      </c>
      <c r="Q241" s="31">
        <v>0.381870706343572</v>
      </c>
      <c r="R241" s="31">
        <v>0.027629336243577635</v>
      </c>
      <c r="S241" s="31">
        <v>0.0018971900701655478</v>
      </c>
      <c r="T241" s="31">
        <v>0.016849909431736806</v>
      </c>
      <c r="U241" s="32">
        <v>0.0</v>
      </c>
      <c r="V241" s="33" t="s">
        <v>265</v>
      </c>
      <c r="W241" s="33"/>
      <c r="X241" s="35"/>
      <c r="Y241" s="33" t="s">
        <v>265</v>
      </c>
    </row>
    <row r="242" ht="15.75" customHeight="1">
      <c r="F242" s="12">
        <v>0.0</v>
      </c>
      <c r="G242" s="12">
        <v>0.0</v>
      </c>
      <c r="H242" s="12">
        <v>0.20423636742651838</v>
      </c>
      <c r="I242" s="12">
        <v>0.1830719127788107</v>
      </c>
      <c r="J242" s="12">
        <v>0.14041591193114006</v>
      </c>
      <c r="K242" s="12">
        <v>0.11618315111942466</v>
      </c>
      <c r="L242" s="31">
        <v>0.1875165378496448</v>
      </c>
      <c r="M242" s="31">
        <v>0.17261694980367345</v>
      </c>
      <c r="P242" s="31">
        <v>0.3934485854779079</v>
      </c>
      <c r="Q242" s="31">
        <v>0.381870706343572</v>
      </c>
      <c r="R242" s="31">
        <v>0.027629336243577635</v>
      </c>
      <c r="S242" s="31">
        <v>0.0018971900701655478</v>
      </c>
      <c r="T242" s="31">
        <v>0.016849909431736806</v>
      </c>
      <c r="U242" s="32">
        <v>0.0</v>
      </c>
      <c r="V242" s="33" t="s">
        <v>265</v>
      </c>
      <c r="W242" s="33"/>
      <c r="X242" s="35"/>
      <c r="Y242" s="33" t="s">
        <v>265</v>
      </c>
    </row>
    <row r="243" ht="15.75" customHeight="1">
      <c r="F243" s="12">
        <v>0.0</v>
      </c>
      <c r="G243" s="12">
        <v>0.0</v>
      </c>
      <c r="H243" s="12">
        <v>0.20423636742651838</v>
      </c>
      <c r="I243" s="12">
        <v>0.1830719127788107</v>
      </c>
      <c r="J243" s="12">
        <v>0.14041591193114006</v>
      </c>
      <c r="K243" s="12">
        <v>0.11618315111942466</v>
      </c>
      <c r="L243" s="31">
        <v>0.1875165378496448</v>
      </c>
      <c r="M243" s="31">
        <v>0.17261694980367345</v>
      </c>
      <c r="P243" s="31">
        <v>0.3934485854779079</v>
      </c>
      <c r="Q243" s="31">
        <v>0.381870706343572</v>
      </c>
      <c r="R243" s="31">
        <v>0.027629336243577635</v>
      </c>
      <c r="S243" s="31">
        <v>0.0018971900701655478</v>
      </c>
      <c r="T243" s="31">
        <v>0.016849909431736806</v>
      </c>
      <c r="U243" s="32">
        <v>0.0</v>
      </c>
      <c r="V243" s="33" t="s">
        <v>265</v>
      </c>
      <c r="W243" s="33"/>
      <c r="X243" s="35"/>
      <c r="Y243" s="33" t="s">
        <v>265</v>
      </c>
    </row>
    <row r="244" ht="15.75" customHeight="1">
      <c r="F244" s="12">
        <v>0.0</v>
      </c>
      <c r="G244" s="12">
        <v>0.0</v>
      </c>
      <c r="H244" s="12">
        <v>0.20423636742651838</v>
      </c>
      <c r="I244" s="12">
        <v>0.1830719127788107</v>
      </c>
      <c r="J244" s="12">
        <v>0.14041591193114006</v>
      </c>
      <c r="K244" s="12">
        <v>0.11618315111942466</v>
      </c>
      <c r="L244" s="31">
        <v>0.1875165378496448</v>
      </c>
      <c r="M244" s="31">
        <v>0.17261694980367345</v>
      </c>
      <c r="P244" s="31">
        <v>0.3934485854779079</v>
      </c>
      <c r="Q244" s="31">
        <v>0.381870706343572</v>
      </c>
      <c r="R244" s="31">
        <v>0.027629336243577635</v>
      </c>
      <c r="S244" s="31">
        <v>0.0018971900701655478</v>
      </c>
      <c r="T244" s="31">
        <v>0.016849909431736806</v>
      </c>
      <c r="U244" s="32">
        <v>0.0</v>
      </c>
      <c r="V244" s="33" t="s">
        <v>265</v>
      </c>
      <c r="W244" s="33"/>
      <c r="X244" s="35"/>
      <c r="Y244" s="33" t="s">
        <v>265</v>
      </c>
    </row>
    <row r="245" ht="15.75" customHeight="1">
      <c r="F245" s="12">
        <v>0.0</v>
      </c>
      <c r="G245" s="12">
        <v>0.0</v>
      </c>
      <c r="H245" s="12">
        <v>0.20423636742651838</v>
      </c>
      <c r="I245" s="12">
        <v>0.1830719127788107</v>
      </c>
      <c r="J245" s="12">
        <v>0.14041591193114006</v>
      </c>
      <c r="K245" s="12">
        <v>0.11618315111942466</v>
      </c>
      <c r="L245" s="31">
        <v>0.1875165378496448</v>
      </c>
      <c r="M245" s="31">
        <v>0.17261694980367345</v>
      </c>
      <c r="P245" s="31">
        <v>0.3934485854779079</v>
      </c>
      <c r="Q245" s="31">
        <v>0.381870706343572</v>
      </c>
      <c r="R245" s="31">
        <v>0.027629336243577635</v>
      </c>
      <c r="S245" s="31">
        <v>0.0018971900701655478</v>
      </c>
      <c r="T245" s="31">
        <v>0.016849909431736806</v>
      </c>
      <c r="U245" s="32">
        <v>0.0</v>
      </c>
      <c r="V245" s="33" t="s">
        <v>265</v>
      </c>
      <c r="W245" s="33"/>
      <c r="X245" s="35"/>
      <c r="Y245" s="33" t="s">
        <v>265</v>
      </c>
    </row>
    <row r="246" ht="15.75" customHeight="1">
      <c r="F246" s="12">
        <v>0.0</v>
      </c>
      <c r="G246" s="12">
        <v>0.0</v>
      </c>
      <c r="H246" s="12">
        <v>0.20423636742651838</v>
      </c>
      <c r="I246" s="12">
        <v>0.1830719127788107</v>
      </c>
      <c r="J246" s="12">
        <v>0.14041591193114006</v>
      </c>
      <c r="K246" s="12">
        <v>0.11618315111942466</v>
      </c>
      <c r="L246" s="31">
        <v>0.1875165378496448</v>
      </c>
      <c r="M246" s="31">
        <v>0.17261694980367345</v>
      </c>
      <c r="P246" s="31">
        <v>0.3934485854779079</v>
      </c>
      <c r="Q246" s="31">
        <v>0.381870706343572</v>
      </c>
      <c r="R246" s="31">
        <v>0.027629336243577635</v>
      </c>
      <c r="S246" s="31">
        <v>0.0018971900701655478</v>
      </c>
      <c r="T246" s="31">
        <v>0.016849909431736806</v>
      </c>
      <c r="U246" s="32">
        <v>0.0</v>
      </c>
      <c r="V246" s="33" t="s">
        <v>265</v>
      </c>
      <c r="W246" s="33"/>
      <c r="X246" s="35"/>
      <c r="Y246" s="33" t="s">
        <v>265</v>
      </c>
    </row>
    <row r="247" ht="15.75" customHeight="1">
      <c r="F247" s="12">
        <v>0.0</v>
      </c>
      <c r="G247" s="12">
        <v>0.0</v>
      </c>
      <c r="H247" s="12">
        <v>0.20423636742651838</v>
      </c>
      <c r="I247" s="12">
        <v>0.1830719127788107</v>
      </c>
      <c r="J247" s="12">
        <v>0.14041591193114006</v>
      </c>
      <c r="K247" s="12">
        <v>0.11618315111942466</v>
      </c>
      <c r="L247" s="31">
        <v>0.1875165378496448</v>
      </c>
      <c r="M247" s="31">
        <v>0.17261694980367345</v>
      </c>
      <c r="P247" s="31">
        <v>0.3934485854779079</v>
      </c>
      <c r="Q247" s="31">
        <v>0.381870706343572</v>
      </c>
      <c r="R247" s="31">
        <v>0.027629336243577635</v>
      </c>
      <c r="S247" s="31">
        <v>0.0018971900701655478</v>
      </c>
      <c r="T247" s="31">
        <v>0.016849909431736806</v>
      </c>
      <c r="U247" s="32">
        <v>0.0</v>
      </c>
      <c r="V247" s="33" t="s">
        <v>265</v>
      </c>
      <c r="W247" s="33"/>
      <c r="X247" s="35"/>
      <c r="Y247" s="33" t="s">
        <v>265</v>
      </c>
    </row>
    <row r="248" ht="15.75" customHeight="1">
      <c r="F248" s="12">
        <v>0.0</v>
      </c>
      <c r="G248" s="12">
        <v>0.0</v>
      </c>
      <c r="H248" s="12">
        <v>0.20423636742651838</v>
      </c>
      <c r="I248" s="12">
        <v>0.1830719127788107</v>
      </c>
      <c r="J248" s="12">
        <v>0.14041591193114006</v>
      </c>
      <c r="K248" s="12">
        <v>0.11618315111942466</v>
      </c>
      <c r="L248" s="31">
        <v>0.1875165378496448</v>
      </c>
      <c r="M248" s="31">
        <v>0.17261694980367345</v>
      </c>
      <c r="P248" s="31">
        <v>0.3934485854779079</v>
      </c>
      <c r="Q248" s="31">
        <v>0.381870706343572</v>
      </c>
      <c r="R248" s="31">
        <v>0.027629336243577635</v>
      </c>
      <c r="S248" s="31">
        <v>0.0018971900701655478</v>
      </c>
      <c r="T248" s="31">
        <v>0.016849909431736806</v>
      </c>
      <c r="U248" s="32">
        <v>0.0</v>
      </c>
      <c r="V248" s="33" t="s">
        <v>265</v>
      </c>
      <c r="W248" s="33"/>
      <c r="X248" s="35"/>
      <c r="Y248" s="33" t="s">
        <v>265</v>
      </c>
    </row>
    <row r="249" ht="15.75" customHeight="1">
      <c r="F249" s="12">
        <v>0.0</v>
      </c>
      <c r="G249" s="12">
        <v>0.0</v>
      </c>
      <c r="H249" s="12">
        <v>0.20423636742651838</v>
      </c>
      <c r="I249" s="12">
        <v>0.1830719127788107</v>
      </c>
      <c r="J249" s="12">
        <v>0.14041591193114006</v>
      </c>
      <c r="K249" s="12">
        <v>0.11618315111942466</v>
      </c>
      <c r="L249" s="31">
        <v>0.1875165378496448</v>
      </c>
      <c r="M249" s="31">
        <v>0.17261694980367345</v>
      </c>
      <c r="P249" s="31">
        <v>0.3934485854779079</v>
      </c>
      <c r="Q249" s="31">
        <v>0.381870706343572</v>
      </c>
      <c r="R249" s="31">
        <v>0.027629336243577635</v>
      </c>
      <c r="S249" s="31">
        <v>0.0018971900701655478</v>
      </c>
      <c r="T249" s="31">
        <v>0.016849909431736806</v>
      </c>
      <c r="U249" s="32">
        <v>0.0</v>
      </c>
      <c r="V249" s="33" t="s">
        <v>265</v>
      </c>
      <c r="W249" s="33"/>
      <c r="X249" s="35"/>
      <c r="Y249" s="33" t="s">
        <v>265</v>
      </c>
    </row>
    <row r="250" ht="15.75" customHeight="1">
      <c r="F250" s="12">
        <v>0.0</v>
      </c>
      <c r="G250" s="12">
        <v>0.0</v>
      </c>
      <c r="H250" s="12">
        <v>0.20423636742651838</v>
      </c>
      <c r="I250" s="12">
        <v>0.1830719127788107</v>
      </c>
      <c r="J250" s="12">
        <v>0.14041591193114006</v>
      </c>
      <c r="K250" s="12">
        <v>0.11618315111942466</v>
      </c>
      <c r="L250" s="31">
        <v>0.1875165378496448</v>
      </c>
      <c r="M250" s="31">
        <v>0.17261694980367345</v>
      </c>
      <c r="P250" s="31">
        <v>0.3934485854779079</v>
      </c>
      <c r="Q250" s="31">
        <v>0.381870706343572</v>
      </c>
      <c r="R250" s="31">
        <v>0.027629336243577635</v>
      </c>
      <c r="S250" s="31">
        <v>0.0018971900701655478</v>
      </c>
      <c r="T250" s="31">
        <v>0.016849909431736806</v>
      </c>
      <c r="U250" s="32">
        <v>0.0</v>
      </c>
      <c r="V250" s="33" t="s">
        <v>265</v>
      </c>
      <c r="W250" s="33"/>
      <c r="X250" s="35"/>
      <c r="Y250" s="33" t="s">
        <v>265</v>
      </c>
    </row>
    <row r="251" ht="15.75" customHeight="1">
      <c r="F251" s="12">
        <v>0.0</v>
      </c>
      <c r="G251" s="12">
        <v>0.0</v>
      </c>
      <c r="H251" s="12">
        <v>0.20423636742651838</v>
      </c>
      <c r="I251" s="12">
        <v>0.1830719127788107</v>
      </c>
      <c r="J251" s="12">
        <v>0.14041591193114006</v>
      </c>
      <c r="K251" s="12">
        <v>0.11618315111942466</v>
      </c>
      <c r="L251" s="31">
        <v>0.1875165378496448</v>
      </c>
      <c r="M251" s="31">
        <v>0.17261694980367345</v>
      </c>
      <c r="P251" s="31">
        <v>0.3934485854779079</v>
      </c>
      <c r="Q251" s="31">
        <v>0.381870706343572</v>
      </c>
      <c r="R251" s="31">
        <v>0.027629336243577635</v>
      </c>
      <c r="S251" s="31">
        <v>0.0018971900701655478</v>
      </c>
      <c r="T251" s="31">
        <v>0.016849909431736806</v>
      </c>
      <c r="U251" s="32">
        <v>0.0</v>
      </c>
      <c r="V251" s="33" t="s">
        <v>265</v>
      </c>
      <c r="W251" s="33"/>
      <c r="X251" s="35"/>
      <c r="Y251" s="33" t="s">
        <v>265</v>
      </c>
    </row>
    <row r="252" ht="15.75" customHeight="1">
      <c r="F252" s="12">
        <v>0.0</v>
      </c>
      <c r="G252" s="12">
        <v>0.0</v>
      </c>
      <c r="H252" s="12">
        <v>0.20423636742651838</v>
      </c>
      <c r="I252" s="12">
        <v>0.1830719127788107</v>
      </c>
      <c r="J252" s="12">
        <v>0.14041591193114006</v>
      </c>
      <c r="K252" s="12">
        <v>0.11618315111942466</v>
      </c>
      <c r="L252" s="31">
        <v>0.1875165378496448</v>
      </c>
      <c r="M252" s="31">
        <v>0.17261694980367345</v>
      </c>
      <c r="P252" s="31">
        <v>0.3934485854779079</v>
      </c>
      <c r="Q252" s="31">
        <v>0.381870706343572</v>
      </c>
      <c r="R252" s="31">
        <v>0.027629336243577635</v>
      </c>
      <c r="S252" s="31">
        <v>0.0018971900701655478</v>
      </c>
      <c r="T252" s="31">
        <v>0.016849909431736806</v>
      </c>
      <c r="U252" s="32">
        <v>0.0</v>
      </c>
      <c r="V252" s="33" t="s">
        <v>265</v>
      </c>
      <c r="W252" s="33"/>
      <c r="X252" s="35"/>
      <c r="Y252" s="33" t="s">
        <v>265</v>
      </c>
    </row>
    <row r="253" ht="15.75" customHeight="1">
      <c r="F253" s="12">
        <v>0.0</v>
      </c>
      <c r="G253" s="12">
        <v>0.0</v>
      </c>
      <c r="H253" s="12">
        <v>0.20423636742651838</v>
      </c>
      <c r="I253" s="12">
        <v>0.1830719127788107</v>
      </c>
      <c r="J253" s="12">
        <v>0.14041591193114006</v>
      </c>
      <c r="K253" s="12">
        <v>0.11618315111942466</v>
      </c>
      <c r="L253" s="31">
        <v>0.1875165378496448</v>
      </c>
      <c r="M253" s="31">
        <v>0.17261694980367345</v>
      </c>
      <c r="P253" s="31">
        <v>0.3934485854779079</v>
      </c>
      <c r="Q253" s="31">
        <v>0.381870706343572</v>
      </c>
      <c r="R253" s="31">
        <v>0.027629336243577635</v>
      </c>
      <c r="S253" s="31">
        <v>0.0018971900701655478</v>
      </c>
      <c r="T253" s="31">
        <v>0.016849909431736806</v>
      </c>
      <c r="U253" s="32">
        <v>0.0</v>
      </c>
      <c r="V253" s="33" t="s">
        <v>265</v>
      </c>
      <c r="W253" s="33"/>
      <c r="X253" s="35"/>
      <c r="Y253" s="33" t="s">
        <v>265</v>
      </c>
    </row>
    <row r="254" ht="15.75" customHeight="1">
      <c r="F254" s="12">
        <v>0.0</v>
      </c>
      <c r="G254" s="12">
        <v>0.0</v>
      </c>
      <c r="H254" s="12">
        <v>0.20423636742651838</v>
      </c>
      <c r="I254" s="12">
        <v>0.1830719127788107</v>
      </c>
      <c r="J254" s="12">
        <v>0.14041591193114006</v>
      </c>
      <c r="K254" s="12">
        <v>0.11618315111942466</v>
      </c>
      <c r="L254" s="31">
        <v>0.1875165378496448</v>
      </c>
      <c r="M254" s="31">
        <v>0.17261694980367345</v>
      </c>
      <c r="P254" s="31">
        <v>0.3934485854779079</v>
      </c>
      <c r="Q254" s="31">
        <v>0.381870706343572</v>
      </c>
      <c r="R254" s="31">
        <v>0.027629336243577635</v>
      </c>
      <c r="S254" s="31">
        <v>0.0018971900701655478</v>
      </c>
      <c r="T254" s="31">
        <v>0.016849909431736806</v>
      </c>
      <c r="U254" s="32">
        <v>0.0</v>
      </c>
      <c r="V254" s="33" t="s">
        <v>265</v>
      </c>
      <c r="W254" s="33"/>
      <c r="X254" s="35"/>
      <c r="Y254" s="33" t="s">
        <v>265</v>
      </c>
    </row>
    <row r="255" ht="15.75" customHeight="1">
      <c r="F255" s="12">
        <v>0.0</v>
      </c>
      <c r="G255" s="12">
        <v>0.0</v>
      </c>
      <c r="H255" s="12">
        <v>0.20423636742651838</v>
      </c>
      <c r="I255" s="12">
        <v>0.1830719127788107</v>
      </c>
      <c r="J255" s="12">
        <v>0.14041591193114006</v>
      </c>
      <c r="K255" s="12">
        <v>0.11618315111942466</v>
      </c>
      <c r="L255" s="31">
        <v>0.1875165378496448</v>
      </c>
      <c r="M255" s="31">
        <v>0.17261694980367345</v>
      </c>
      <c r="P255" s="31">
        <v>0.3934485854779079</v>
      </c>
      <c r="Q255" s="31">
        <v>0.381870706343572</v>
      </c>
      <c r="R255" s="31">
        <v>0.027629336243577635</v>
      </c>
      <c r="S255" s="31">
        <v>0.0018971900701655478</v>
      </c>
      <c r="T255" s="31">
        <v>0.016849909431736806</v>
      </c>
      <c r="U255" s="32">
        <v>0.0</v>
      </c>
      <c r="V255" s="33" t="s">
        <v>265</v>
      </c>
      <c r="W255" s="33"/>
      <c r="X255" s="35"/>
      <c r="Y255" s="33" t="s">
        <v>265</v>
      </c>
    </row>
    <row r="256" ht="15.75" customHeight="1">
      <c r="F256" s="12">
        <v>0.0</v>
      </c>
      <c r="G256" s="12">
        <v>0.0</v>
      </c>
      <c r="H256" s="12">
        <v>0.20423636742651838</v>
      </c>
      <c r="I256" s="12">
        <v>0.1830719127788107</v>
      </c>
      <c r="J256" s="12">
        <v>0.14041591193114006</v>
      </c>
      <c r="K256" s="12">
        <v>0.11618315111942466</v>
      </c>
      <c r="L256" s="31">
        <v>0.1875165378496448</v>
      </c>
      <c r="M256" s="31">
        <v>0.17261694980367345</v>
      </c>
      <c r="P256" s="31">
        <v>0.3934485854779079</v>
      </c>
      <c r="Q256" s="31">
        <v>0.381870706343572</v>
      </c>
      <c r="R256" s="31">
        <v>0.027629336243577635</v>
      </c>
      <c r="S256" s="31">
        <v>0.0018971900701655478</v>
      </c>
      <c r="T256" s="31">
        <v>0.016849909431736806</v>
      </c>
      <c r="U256" s="32">
        <v>0.0</v>
      </c>
      <c r="V256" s="33" t="s">
        <v>265</v>
      </c>
      <c r="W256" s="33"/>
      <c r="X256" s="35"/>
      <c r="Y256" s="33" t="s">
        <v>265</v>
      </c>
    </row>
    <row r="257" ht="15.75" customHeight="1">
      <c r="F257" s="12">
        <v>0.0</v>
      </c>
      <c r="G257" s="12">
        <v>0.0</v>
      </c>
      <c r="H257" s="12">
        <v>0.20423636742651838</v>
      </c>
      <c r="I257" s="12">
        <v>0.1830719127788107</v>
      </c>
      <c r="J257" s="12">
        <v>0.14041591193114006</v>
      </c>
      <c r="K257" s="12">
        <v>0.11618315111942466</v>
      </c>
      <c r="L257" s="31">
        <v>0.1875165378496448</v>
      </c>
      <c r="M257" s="31">
        <v>0.17261694980367345</v>
      </c>
      <c r="P257" s="31">
        <v>0.3934485854779079</v>
      </c>
      <c r="Q257" s="31">
        <v>0.381870706343572</v>
      </c>
      <c r="R257" s="31">
        <v>0.027629336243577635</v>
      </c>
      <c r="S257" s="31">
        <v>0.0018971900701655478</v>
      </c>
      <c r="T257" s="31">
        <v>0.016849909431736806</v>
      </c>
      <c r="U257" s="32">
        <v>0.0</v>
      </c>
      <c r="V257" s="33" t="s">
        <v>265</v>
      </c>
      <c r="W257" s="33"/>
      <c r="X257" s="35"/>
      <c r="Y257" s="33" t="s">
        <v>265</v>
      </c>
    </row>
    <row r="258" ht="15.75" customHeight="1">
      <c r="F258" s="12">
        <v>0.0</v>
      </c>
      <c r="G258" s="12">
        <v>0.0</v>
      </c>
      <c r="H258" s="12">
        <v>0.20423636742651838</v>
      </c>
      <c r="I258" s="12">
        <v>0.1830719127788107</v>
      </c>
      <c r="J258" s="12">
        <v>0.14041591193114006</v>
      </c>
      <c r="K258" s="12">
        <v>0.11618315111942466</v>
      </c>
      <c r="L258" s="31">
        <v>0.1875165378496448</v>
      </c>
      <c r="M258" s="31">
        <v>0.17261694980367345</v>
      </c>
      <c r="P258" s="31">
        <v>0.3934485854779079</v>
      </c>
      <c r="Q258" s="31">
        <v>0.381870706343572</v>
      </c>
      <c r="R258" s="31">
        <v>0.027629336243577635</v>
      </c>
      <c r="S258" s="31">
        <v>0.0018971900701655478</v>
      </c>
      <c r="T258" s="31">
        <v>0.016849909431736806</v>
      </c>
      <c r="U258" s="32">
        <v>0.0</v>
      </c>
      <c r="V258" s="33" t="s">
        <v>265</v>
      </c>
      <c r="W258" s="33"/>
      <c r="X258" s="35"/>
      <c r="Y258" s="33" t="s">
        <v>265</v>
      </c>
    </row>
    <row r="259" ht="15.75" customHeight="1">
      <c r="F259" s="12">
        <v>0.0</v>
      </c>
      <c r="G259" s="12">
        <v>0.0</v>
      </c>
      <c r="H259" s="12">
        <v>0.20423636742651838</v>
      </c>
      <c r="I259" s="12">
        <v>0.1830719127788107</v>
      </c>
      <c r="J259" s="12">
        <v>0.14041591193114006</v>
      </c>
      <c r="K259" s="12">
        <v>0.11618315111942466</v>
      </c>
      <c r="L259" s="31">
        <v>0.1875165378496448</v>
      </c>
      <c r="M259" s="31">
        <v>0.17261694980367345</v>
      </c>
      <c r="P259" s="31">
        <v>0.3934485854779079</v>
      </c>
      <c r="Q259" s="31">
        <v>0.381870706343572</v>
      </c>
      <c r="R259" s="31">
        <v>0.027629336243577635</v>
      </c>
      <c r="S259" s="31">
        <v>0.0018971900701655478</v>
      </c>
      <c r="T259" s="31">
        <v>0.016849909431736806</v>
      </c>
      <c r="U259" s="32">
        <v>0.0</v>
      </c>
      <c r="V259" s="33" t="s">
        <v>265</v>
      </c>
      <c r="W259" s="33"/>
      <c r="X259" s="35"/>
      <c r="Y259" s="33" t="s">
        <v>265</v>
      </c>
    </row>
    <row r="260" ht="15.75" customHeight="1">
      <c r="F260" s="12">
        <v>0.0</v>
      </c>
      <c r="G260" s="12">
        <v>0.0</v>
      </c>
      <c r="H260" s="12">
        <v>0.20423636742651838</v>
      </c>
      <c r="I260" s="12">
        <v>0.1830719127788107</v>
      </c>
      <c r="J260" s="12">
        <v>0.14041591193114006</v>
      </c>
      <c r="K260" s="12">
        <v>0.11618315111942466</v>
      </c>
      <c r="L260" s="31">
        <v>0.1875165378496448</v>
      </c>
      <c r="M260" s="31">
        <v>0.17261694980367345</v>
      </c>
      <c r="P260" s="31">
        <v>0.3934485854779079</v>
      </c>
      <c r="Q260" s="31">
        <v>0.381870706343572</v>
      </c>
      <c r="R260" s="31">
        <v>0.027629336243577635</v>
      </c>
      <c r="S260" s="31">
        <v>0.0018971900701655478</v>
      </c>
      <c r="T260" s="31">
        <v>0.016849909431736806</v>
      </c>
      <c r="U260" s="32">
        <v>0.0</v>
      </c>
      <c r="V260" s="33" t="s">
        <v>265</v>
      </c>
      <c r="W260" s="33"/>
      <c r="X260" s="35"/>
      <c r="Y260" s="33" t="s">
        <v>265</v>
      </c>
    </row>
    <row r="261" ht="15.75" customHeight="1">
      <c r="F261" s="12">
        <v>0.0</v>
      </c>
      <c r="G261" s="12">
        <v>0.0</v>
      </c>
      <c r="H261" s="12">
        <v>0.20423636742651838</v>
      </c>
      <c r="I261" s="12">
        <v>0.1830719127788107</v>
      </c>
      <c r="J261" s="12">
        <v>0.14041591193114006</v>
      </c>
      <c r="K261" s="12">
        <v>0.11618315111942466</v>
      </c>
      <c r="L261" s="31">
        <v>0.1875165378496448</v>
      </c>
      <c r="M261" s="31">
        <v>0.17261694980367345</v>
      </c>
      <c r="P261" s="31">
        <v>0.3934485854779079</v>
      </c>
      <c r="Q261" s="31">
        <v>0.381870706343572</v>
      </c>
      <c r="R261" s="31">
        <v>0.027629336243577635</v>
      </c>
      <c r="S261" s="31">
        <v>0.0018971900701655478</v>
      </c>
      <c r="T261" s="31">
        <v>0.016849909431736806</v>
      </c>
      <c r="U261" s="32">
        <v>0.0</v>
      </c>
      <c r="V261" s="33" t="s">
        <v>265</v>
      </c>
      <c r="W261" s="33"/>
      <c r="X261" s="35"/>
      <c r="Y261" s="33" t="s">
        <v>265</v>
      </c>
    </row>
    <row r="262" ht="15.75" customHeight="1">
      <c r="F262" s="12">
        <v>0.0</v>
      </c>
      <c r="G262" s="12">
        <v>0.0</v>
      </c>
      <c r="H262" s="12">
        <v>0.20423636742651838</v>
      </c>
      <c r="I262" s="12">
        <v>0.1830719127788107</v>
      </c>
      <c r="J262" s="12">
        <v>0.14041591193114006</v>
      </c>
      <c r="K262" s="12">
        <v>0.11618315111942466</v>
      </c>
      <c r="L262" s="31">
        <v>0.1875165378496448</v>
      </c>
      <c r="M262" s="31">
        <v>0.17261694980367345</v>
      </c>
      <c r="P262" s="31">
        <v>0.3934485854779079</v>
      </c>
      <c r="Q262" s="31">
        <v>0.381870706343572</v>
      </c>
      <c r="R262" s="31">
        <v>0.027629336243577635</v>
      </c>
      <c r="S262" s="31">
        <v>0.0018971900701655478</v>
      </c>
      <c r="T262" s="31">
        <v>0.016849909431736806</v>
      </c>
      <c r="U262" s="32">
        <v>0.0</v>
      </c>
      <c r="V262" s="33" t="s">
        <v>265</v>
      </c>
      <c r="W262" s="33"/>
      <c r="X262" s="35"/>
      <c r="Y262" s="33" t="s">
        <v>265</v>
      </c>
    </row>
    <row r="263" ht="15.75" customHeight="1">
      <c r="F263" s="12">
        <v>0.0</v>
      </c>
      <c r="G263" s="12">
        <v>0.0</v>
      </c>
      <c r="H263" s="12">
        <v>0.20423636742651838</v>
      </c>
      <c r="I263" s="12">
        <v>0.1830719127788107</v>
      </c>
      <c r="J263" s="12">
        <v>0.14041591193114006</v>
      </c>
      <c r="K263" s="12">
        <v>0.11618315111942466</v>
      </c>
      <c r="L263" s="31">
        <v>0.1875165378496448</v>
      </c>
      <c r="M263" s="31">
        <v>0.17261694980367345</v>
      </c>
      <c r="P263" s="31">
        <v>0.3934485854779079</v>
      </c>
      <c r="Q263" s="31">
        <v>0.381870706343572</v>
      </c>
      <c r="R263" s="31">
        <v>0.027629336243577635</v>
      </c>
      <c r="S263" s="31">
        <v>0.0018971900701655478</v>
      </c>
      <c r="T263" s="31">
        <v>0.016849909431736806</v>
      </c>
      <c r="U263" s="32">
        <v>0.0</v>
      </c>
      <c r="V263" s="33" t="s">
        <v>265</v>
      </c>
      <c r="W263" s="33"/>
      <c r="X263" s="35"/>
      <c r="Y263" s="33" t="s">
        <v>265</v>
      </c>
    </row>
    <row r="264" ht="15.75" customHeight="1">
      <c r="F264" s="12">
        <v>0.0</v>
      </c>
      <c r="G264" s="12">
        <v>0.0</v>
      </c>
      <c r="H264" s="12">
        <v>0.20423636742651838</v>
      </c>
      <c r="I264" s="12">
        <v>0.1830719127788107</v>
      </c>
      <c r="J264" s="12">
        <v>0.14041591193114006</v>
      </c>
      <c r="K264" s="12">
        <v>0.11618315111942466</v>
      </c>
      <c r="L264" s="31">
        <v>0.1875165378496448</v>
      </c>
      <c r="M264" s="31">
        <v>0.17261694980367345</v>
      </c>
      <c r="P264" s="31">
        <v>0.3934485854779079</v>
      </c>
      <c r="Q264" s="31">
        <v>0.381870706343572</v>
      </c>
      <c r="R264" s="31">
        <v>0.027629336243577635</v>
      </c>
      <c r="S264" s="31">
        <v>0.0018971900701655478</v>
      </c>
      <c r="T264" s="31">
        <v>0.016849909431736806</v>
      </c>
      <c r="U264" s="32">
        <v>0.0</v>
      </c>
      <c r="V264" s="33" t="s">
        <v>265</v>
      </c>
      <c r="W264" s="33"/>
      <c r="X264" s="35"/>
      <c r="Y264" s="33" t="s">
        <v>265</v>
      </c>
    </row>
    <row r="265" ht="15.75" customHeight="1">
      <c r="F265" s="12">
        <v>0.0</v>
      </c>
      <c r="G265" s="12">
        <v>0.0</v>
      </c>
      <c r="H265" s="12">
        <v>0.20423636742651838</v>
      </c>
      <c r="I265" s="12">
        <v>0.1830719127788107</v>
      </c>
      <c r="J265" s="12">
        <v>0.14041591193114006</v>
      </c>
      <c r="K265" s="12">
        <v>0.11618315111942466</v>
      </c>
      <c r="L265" s="31">
        <v>0.1875165378496448</v>
      </c>
      <c r="M265" s="31">
        <v>0.17261694980367345</v>
      </c>
      <c r="P265" s="31">
        <v>0.3934485854779079</v>
      </c>
      <c r="Q265" s="31">
        <v>0.381870706343572</v>
      </c>
      <c r="R265" s="31">
        <v>0.027629336243577635</v>
      </c>
      <c r="S265" s="31">
        <v>0.0018971900701655478</v>
      </c>
      <c r="T265" s="31">
        <v>0.016849909431736806</v>
      </c>
      <c r="U265" s="32">
        <v>0.0</v>
      </c>
      <c r="V265" s="33" t="s">
        <v>265</v>
      </c>
      <c r="W265" s="33"/>
      <c r="X265" s="35"/>
      <c r="Y265" s="33" t="s">
        <v>265</v>
      </c>
    </row>
    <row r="266" ht="15.75" customHeight="1">
      <c r="F266" s="12">
        <v>0.0</v>
      </c>
      <c r="G266" s="12">
        <v>0.0</v>
      </c>
      <c r="H266" s="12">
        <v>0.20423636742651838</v>
      </c>
      <c r="I266" s="12">
        <v>0.1830719127788107</v>
      </c>
      <c r="J266" s="12">
        <v>0.14041591193114006</v>
      </c>
      <c r="K266" s="12">
        <v>0.11618315111942466</v>
      </c>
      <c r="L266" s="31">
        <v>0.1875165378496448</v>
      </c>
      <c r="M266" s="31">
        <v>0.17261694980367345</v>
      </c>
      <c r="P266" s="31">
        <v>0.3934485854779079</v>
      </c>
      <c r="Q266" s="31">
        <v>0.381870706343572</v>
      </c>
      <c r="R266" s="31">
        <v>0.027629336243577635</v>
      </c>
      <c r="S266" s="31">
        <v>0.0018971900701655478</v>
      </c>
      <c r="T266" s="31">
        <v>0.016849909431736806</v>
      </c>
      <c r="U266" s="32">
        <v>0.0</v>
      </c>
      <c r="V266" s="33" t="s">
        <v>265</v>
      </c>
      <c r="W266" s="33"/>
      <c r="X266" s="35"/>
      <c r="Y266" s="33" t="s">
        <v>265</v>
      </c>
    </row>
    <row r="267" ht="15.75" customHeight="1">
      <c r="F267" s="12">
        <v>0.0</v>
      </c>
      <c r="G267" s="12">
        <v>0.0</v>
      </c>
      <c r="H267" s="12">
        <v>0.20423636742651838</v>
      </c>
      <c r="I267" s="12">
        <v>0.1830719127788107</v>
      </c>
      <c r="J267" s="12">
        <v>0.14041591193114006</v>
      </c>
      <c r="K267" s="12">
        <v>0.11618315111942466</v>
      </c>
      <c r="L267" s="31">
        <v>0.1875165378496448</v>
      </c>
      <c r="M267" s="31">
        <v>0.17261694980367345</v>
      </c>
      <c r="P267" s="31">
        <v>0.3934485854779079</v>
      </c>
      <c r="Q267" s="31">
        <v>0.381870706343572</v>
      </c>
      <c r="R267" s="31">
        <v>0.027629336243577635</v>
      </c>
      <c r="S267" s="31">
        <v>0.0018971900701655478</v>
      </c>
      <c r="T267" s="31">
        <v>0.016849909431736806</v>
      </c>
      <c r="U267" s="32">
        <v>0.0</v>
      </c>
      <c r="V267" s="33" t="s">
        <v>265</v>
      </c>
      <c r="W267" s="33"/>
      <c r="X267" s="35"/>
      <c r="Y267" s="33" t="s">
        <v>265</v>
      </c>
    </row>
    <row r="268" ht="15.75" customHeight="1">
      <c r="F268" s="12">
        <v>0.0</v>
      </c>
      <c r="G268" s="12">
        <v>0.0</v>
      </c>
      <c r="H268" s="12">
        <v>0.20423636742651838</v>
      </c>
      <c r="I268" s="12">
        <v>0.1830719127788107</v>
      </c>
      <c r="J268" s="12">
        <v>0.14041591193114006</v>
      </c>
      <c r="K268" s="12">
        <v>0.11618315111942466</v>
      </c>
      <c r="L268" s="31">
        <v>0.1875165378496448</v>
      </c>
      <c r="M268" s="31">
        <v>0.17261694980367345</v>
      </c>
      <c r="P268" s="31">
        <v>0.3934485854779079</v>
      </c>
      <c r="Q268" s="31">
        <v>0.381870706343572</v>
      </c>
      <c r="R268" s="31">
        <v>0.027629336243577635</v>
      </c>
      <c r="S268" s="31">
        <v>0.0018971900701655478</v>
      </c>
      <c r="T268" s="31">
        <v>0.016849909431736806</v>
      </c>
      <c r="U268" s="32">
        <v>0.0</v>
      </c>
      <c r="V268" s="33" t="s">
        <v>265</v>
      </c>
      <c r="W268" s="33"/>
      <c r="X268" s="35"/>
      <c r="Y268" s="33" t="s">
        <v>265</v>
      </c>
    </row>
    <row r="269" ht="15.75" customHeight="1">
      <c r="F269" s="12">
        <v>0.0</v>
      </c>
      <c r="G269" s="12">
        <v>0.0</v>
      </c>
      <c r="H269" s="12">
        <v>0.20423636742651838</v>
      </c>
      <c r="I269" s="12">
        <v>0.1830719127788107</v>
      </c>
      <c r="J269" s="12">
        <v>0.14041591193114006</v>
      </c>
      <c r="K269" s="12">
        <v>0.11618315111942466</v>
      </c>
      <c r="L269" s="31">
        <v>0.1875165378496448</v>
      </c>
      <c r="M269" s="31">
        <v>0.17261694980367345</v>
      </c>
      <c r="P269" s="31">
        <v>0.3934485854779079</v>
      </c>
      <c r="Q269" s="31">
        <v>0.381870706343572</v>
      </c>
      <c r="R269" s="31">
        <v>0.027629336243577635</v>
      </c>
      <c r="S269" s="31">
        <v>0.0018971900701655478</v>
      </c>
      <c r="T269" s="31">
        <v>0.016849909431736806</v>
      </c>
      <c r="U269" s="32">
        <v>0.0</v>
      </c>
      <c r="V269" s="33" t="s">
        <v>265</v>
      </c>
      <c r="W269" s="33"/>
      <c r="X269" s="35"/>
      <c r="Y269" s="33" t="s">
        <v>265</v>
      </c>
    </row>
    <row r="270" ht="15.75" customHeight="1">
      <c r="F270" s="12">
        <v>0.0</v>
      </c>
      <c r="G270" s="12">
        <v>0.0</v>
      </c>
      <c r="H270" s="12">
        <v>0.20423636742651838</v>
      </c>
      <c r="I270" s="12">
        <v>0.1830719127788107</v>
      </c>
      <c r="J270" s="12">
        <v>0.14041591193114006</v>
      </c>
      <c r="K270" s="12">
        <v>0.11618315111942466</v>
      </c>
      <c r="L270" s="31">
        <v>0.1875165378496448</v>
      </c>
      <c r="M270" s="31">
        <v>0.17261694980367345</v>
      </c>
      <c r="P270" s="31">
        <v>0.3934485854779079</v>
      </c>
      <c r="Q270" s="31">
        <v>0.381870706343572</v>
      </c>
      <c r="R270" s="31">
        <v>0.027629336243577635</v>
      </c>
      <c r="S270" s="31">
        <v>0.0018971900701655478</v>
      </c>
      <c r="T270" s="31">
        <v>0.016849909431736806</v>
      </c>
      <c r="U270" s="32">
        <v>0.0</v>
      </c>
      <c r="V270" s="33" t="s">
        <v>265</v>
      </c>
      <c r="W270" s="33"/>
      <c r="X270" s="35"/>
      <c r="Y270" s="33" t="s">
        <v>265</v>
      </c>
    </row>
    <row r="271" ht="15.75" customHeight="1">
      <c r="F271" s="12">
        <v>0.0</v>
      </c>
      <c r="G271" s="12">
        <v>0.0</v>
      </c>
      <c r="H271" s="12">
        <v>0.20423636742651838</v>
      </c>
      <c r="I271" s="12">
        <v>0.1830719127788107</v>
      </c>
      <c r="J271" s="12">
        <v>0.14041591193114006</v>
      </c>
      <c r="K271" s="12">
        <v>0.11618315111942466</v>
      </c>
      <c r="L271" s="31">
        <v>0.1875165378496448</v>
      </c>
      <c r="M271" s="31">
        <v>0.17261694980367345</v>
      </c>
      <c r="P271" s="31">
        <v>0.3934485854779079</v>
      </c>
      <c r="Q271" s="31">
        <v>0.381870706343572</v>
      </c>
      <c r="R271" s="31">
        <v>0.027629336243577635</v>
      </c>
      <c r="S271" s="31">
        <v>0.0018971900701655478</v>
      </c>
      <c r="T271" s="31">
        <v>0.016849909431736806</v>
      </c>
      <c r="U271" s="32">
        <v>0.0</v>
      </c>
      <c r="V271" s="33" t="s">
        <v>265</v>
      </c>
      <c r="W271" s="33"/>
      <c r="X271" s="35"/>
      <c r="Y271" s="33" t="s">
        <v>265</v>
      </c>
    </row>
    <row r="272" ht="15.75" customHeight="1">
      <c r="F272" s="12">
        <v>0.0</v>
      </c>
      <c r="G272" s="12">
        <v>0.0</v>
      </c>
      <c r="H272" s="12">
        <v>0.20423636742651838</v>
      </c>
      <c r="I272" s="12">
        <v>0.1830719127788107</v>
      </c>
      <c r="J272" s="12">
        <v>0.14041591193114006</v>
      </c>
      <c r="K272" s="12">
        <v>0.11618315111942466</v>
      </c>
      <c r="L272" s="31">
        <v>0.1875165378496448</v>
      </c>
      <c r="M272" s="31">
        <v>0.17261694980367345</v>
      </c>
      <c r="P272" s="31">
        <v>0.3934485854779079</v>
      </c>
      <c r="Q272" s="31">
        <v>0.381870706343572</v>
      </c>
      <c r="R272" s="31">
        <v>0.027629336243577635</v>
      </c>
      <c r="S272" s="31">
        <v>0.0018971900701655478</v>
      </c>
      <c r="T272" s="31">
        <v>0.016849909431736806</v>
      </c>
      <c r="U272" s="32">
        <v>0.0</v>
      </c>
      <c r="V272" s="33" t="s">
        <v>265</v>
      </c>
      <c r="W272" s="33"/>
      <c r="X272" s="35"/>
      <c r="Y272" s="33" t="s">
        <v>265</v>
      </c>
    </row>
    <row r="273" ht="15.75" customHeight="1">
      <c r="F273" s="12">
        <v>0.0</v>
      </c>
      <c r="G273" s="12">
        <v>0.0</v>
      </c>
      <c r="H273" s="12">
        <v>0.20423636742651838</v>
      </c>
      <c r="I273" s="12">
        <v>0.1830719127788107</v>
      </c>
      <c r="J273" s="12">
        <v>0.14041591193114006</v>
      </c>
      <c r="K273" s="12">
        <v>0.11618315111942466</v>
      </c>
      <c r="L273" s="31">
        <v>0.1875165378496448</v>
      </c>
      <c r="M273" s="31">
        <v>0.17261694980367345</v>
      </c>
      <c r="P273" s="31">
        <v>0.3934485854779079</v>
      </c>
      <c r="Q273" s="31">
        <v>0.381870706343572</v>
      </c>
      <c r="R273" s="31">
        <v>0.027629336243577635</v>
      </c>
      <c r="S273" s="31">
        <v>0.0018971900701655478</v>
      </c>
      <c r="T273" s="31">
        <v>0.016849909431736806</v>
      </c>
      <c r="U273" s="32">
        <v>0.0</v>
      </c>
      <c r="V273" s="33" t="s">
        <v>265</v>
      </c>
      <c r="W273" s="33"/>
      <c r="X273" s="35"/>
      <c r="Y273" s="33" t="s">
        <v>265</v>
      </c>
    </row>
    <row r="274" ht="15.75" customHeight="1">
      <c r="F274" s="12">
        <v>0.0</v>
      </c>
      <c r="G274" s="12">
        <v>0.0</v>
      </c>
      <c r="H274" s="12">
        <v>0.20423636742651838</v>
      </c>
      <c r="I274" s="12">
        <v>0.1830719127788107</v>
      </c>
      <c r="J274" s="12">
        <v>0.14041591193114006</v>
      </c>
      <c r="K274" s="12">
        <v>0.11618315111942466</v>
      </c>
      <c r="L274" s="31">
        <v>0.1875165378496448</v>
      </c>
      <c r="M274" s="31">
        <v>0.17261694980367345</v>
      </c>
      <c r="P274" s="31">
        <v>0.3934485854779079</v>
      </c>
      <c r="Q274" s="31">
        <v>0.381870706343572</v>
      </c>
      <c r="R274" s="31">
        <v>0.027629336243577635</v>
      </c>
      <c r="S274" s="31">
        <v>0.0018971900701655478</v>
      </c>
      <c r="T274" s="31">
        <v>0.016849909431736806</v>
      </c>
      <c r="U274" s="32">
        <v>0.0</v>
      </c>
      <c r="V274" s="33" t="s">
        <v>265</v>
      </c>
      <c r="W274" s="33"/>
      <c r="X274" s="35"/>
      <c r="Y274" s="33" t="s">
        <v>265</v>
      </c>
    </row>
    <row r="275" ht="15.75" customHeight="1">
      <c r="F275" s="12">
        <v>0.0</v>
      </c>
      <c r="G275" s="12">
        <v>0.0</v>
      </c>
      <c r="H275" s="12">
        <v>0.20423636742651838</v>
      </c>
      <c r="I275" s="12">
        <v>0.1830719127788107</v>
      </c>
      <c r="J275" s="12">
        <v>0.14041591193114006</v>
      </c>
      <c r="K275" s="12">
        <v>0.11618315111942466</v>
      </c>
      <c r="L275" s="31">
        <v>0.1875165378496448</v>
      </c>
      <c r="M275" s="31">
        <v>0.17261694980367345</v>
      </c>
      <c r="P275" s="31">
        <v>0.3934485854779079</v>
      </c>
      <c r="Q275" s="31">
        <v>0.381870706343572</v>
      </c>
      <c r="R275" s="31">
        <v>0.027629336243577635</v>
      </c>
      <c r="S275" s="31">
        <v>0.0018971900701655478</v>
      </c>
      <c r="T275" s="31">
        <v>0.016849909431736806</v>
      </c>
      <c r="U275" s="32">
        <v>0.0</v>
      </c>
      <c r="V275" s="33" t="s">
        <v>265</v>
      </c>
      <c r="W275" s="33"/>
      <c r="X275" s="35"/>
      <c r="Y275" s="33" t="s">
        <v>265</v>
      </c>
    </row>
    <row r="276" ht="15.75" customHeight="1">
      <c r="F276" s="12">
        <v>0.0</v>
      </c>
      <c r="G276" s="12">
        <v>0.0</v>
      </c>
      <c r="H276" s="12">
        <v>0.20423636742651838</v>
      </c>
      <c r="I276" s="12">
        <v>0.1830719127788107</v>
      </c>
      <c r="J276" s="12">
        <v>0.14041591193114006</v>
      </c>
      <c r="K276" s="12">
        <v>0.11618315111942466</v>
      </c>
      <c r="L276" s="31">
        <v>0.1875165378496448</v>
      </c>
      <c r="M276" s="31">
        <v>0.17261694980367345</v>
      </c>
      <c r="P276" s="31">
        <v>0.3934485854779079</v>
      </c>
      <c r="Q276" s="31">
        <v>0.381870706343572</v>
      </c>
      <c r="R276" s="31">
        <v>0.027629336243577635</v>
      </c>
      <c r="S276" s="31">
        <v>0.0018971900701655478</v>
      </c>
      <c r="T276" s="31">
        <v>0.016849909431736806</v>
      </c>
      <c r="U276" s="32">
        <v>0.0</v>
      </c>
      <c r="V276" s="33" t="s">
        <v>265</v>
      </c>
      <c r="W276" s="33"/>
      <c r="X276" s="35"/>
      <c r="Y276" s="33" t="s">
        <v>265</v>
      </c>
    </row>
    <row r="277" ht="15.75" customHeight="1">
      <c r="F277" s="12">
        <v>0.0</v>
      </c>
      <c r="G277" s="12">
        <v>0.0</v>
      </c>
      <c r="H277" s="12">
        <v>0.20423636742651838</v>
      </c>
      <c r="I277" s="12">
        <v>0.1830719127788107</v>
      </c>
      <c r="J277" s="12">
        <v>0.14041591193114006</v>
      </c>
      <c r="K277" s="12">
        <v>0.11618315111942466</v>
      </c>
      <c r="L277" s="31">
        <v>0.1875165378496448</v>
      </c>
      <c r="M277" s="31">
        <v>0.17261694980367345</v>
      </c>
      <c r="P277" s="31">
        <v>0.3934485854779079</v>
      </c>
      <c r="Q277" s="31">
        <v>0.381870706343572</v>
      </c>
      <c r="R277" s="31">
        <v>0.027629336243577635</v>
      </c>
      <c r="S277" s="31">
        <v>0.0018971900701655478</v>
      </c>
      <c r="T277" s="31">
        <v>0.016849909431736806</v>
      </c>
      <c r="U277" s="32">
        <v>0.0</v>
      </c>
      <c r="V277" s="33" t="s">
        <v>265</v>
      </c>
      <c r="W277" s="33"/>
      <c r="X277" s="35"/>
      <c r="Y277" s="33" t="s">
        <v>265</v>
      </c>
    </row>
    <row r="278" ht="15.75" customHeight="1">
      <c r="F278" s="12">
        <v>0.0</v>
      </c>
      <c r="G278" s="12">
        <v>0.0</v>
      </c>
      <c r="H278" s="12">
        <v>0.20423636742651838</v>
      </c>
      <c r="I278" s="12">
        <v>0.1830719127788107</v>
      </c>
      <c r="J278" s="12">
        <v>0.14041591193114006</v>
      </c>
      <c r="K278" s="12">
        <v>0.11618315111942466</v>
      </c>
      <c r="L278" s="31">
        <v>0.1875165378496448</v>
      </c>
      <c r="M278" s="31">
        <v>0.17261694980367345</v>
      </c>
      <c r="P278" s="31">
        <v>0.3934485854779079</v>
      </c>
      <c r="Q278" s="31">
        <v>0.381870706343572</v>
      </c>
      <c r="R278" s="31">
        <v>0.027629336243577635</v>
      </c>
      <c r="S278" s="31">
        <v>0.0018971900701655478</v>
      </c>
      <c r="T278" s="31">
        <v>0.016849909431736806</v>
      </c>
      <c r="U278" s="32">
        <v>0.0</v>
      </c>
      <c r="V278" s="33" t="s">
        <v>265</v>
      </c>
      <c r="W278" s="33"/>
      <c r="X278" s="35"/>
      <c r="Y278" s="33" t="s">
        <v>265</v>
      </c>
    </row>
    <row r="279" ht="15.75" customHeight="1">
      <c r="F279" s="12">
        <v>0.0</v>
      </c>
      <c r="G279" s="12">
        <v>0.0</v>
      </c>
      <c r="H279" s="12">
        <v>0.20423636742651838</v>
      </c>
      <c r="I279" s="12">
        <v>0.1830719127788107</v>
      </c>
      <c r="J279" s="12">
        <v>0.14041591193114006</v>
      </c>
      <c r="K279" s="12">
        <v>0.11618315111942466</v>
      </c>
      <c r="L279" s="31">
        <v>0.1875165378496448</v>
      </c>
      <c r="M279" s="31">
        <v>0.17261694980367345</v>
      </c>
      <c r="P279" s="31">
        <v>0.3934485854779079</v>
      </c>
      <c r="Q279" s="31">
        <v>0.381870706343572</v>
      </c>
      <c r="R279" s="31">
        <v>0.027629336243577635</v>
      </c>
      <c r="S279" s="31">
        <v>0.0018971900701655478</v>
      </c>
      <c r="T279" s="31">
        <v>0.016849909431736806</v>
      </c>
      <c r="U279" s="32">
        <v>0.0</v>
      </c>
      <c r="V279" s="33" t="s">
        <v>265</v>
      </c>
      <c r="W279" s="33"/>
      <c r="X279" s="35"/>
      <c r="Y279" s="33" t="s">
        <v>265</v>
      </c>
    </row>
    <row r="280" ht="15.75" customHeight="1">
      <c r="F280" s="12">
        <v>0.0</v>
      </c>
      <c r="G280" s="12">
        <v>0.0</v>
      </c>
      <c r="H280" s="12">
        <v>0.20423636742651838</v>
      </c>
      <c r="I280" s="12">
        <v>0.1830719127788107</v>
      </c>
      <c r="J280" s="12">
        <v>0.14041591193114006</v>
      </c>
      <c r="K280" s="12">
        <v>0.11618315111942466</v>
      </c>
      <c r="L280" s="31">
        <v>0.1875165378496448</v>
      </c>
      <c r="M280" s="31">
        <v>0.17261694980367345</v>
      </c>
      <c r="P280" s="31">
        <v>0.3934485854779079</v>
      </c>
      <c r="Q280" s="31">
        <v>0.381870706343572</v>
      </c>
      <c r="R280" s="31">
        <v>0.027629336243577635</v>
      </c>
      <c r="S280" s="31">
        <v>0.0018971900701655478</v>
      </c>
      <c r="T280" s="31">
        <v>0.016849909431736806</v>
      </c>
      <c r="U280" s="32">
        <v>0.0</v>
      </c>
      <c r="V280" s="33" t="s">
        <v>265</v>
      </c>
      <c r="W280" s="33"/>
      <c r="X280" s="35"/>
      <c r="Y280" s="33" t="s">
        <v>265</v>
      </c>
    </row>
    <row r="281" ht="15.75" customHeight="1">
      <c r="F281" s="12">
        <v>0.0</v>
      </c>
      <c r="G281" s="12">
        <v>0.0</v>
      </c>
      <c r="H281" s="12">
        <v>0.20423636742651838</v>
      </c>
      <c r="I281" s="12">
        <v>0.1830719127788107</v>
      </c>
      <c r="J281" s="12">
        <v>0.14041591193114006</v>
      </c>
      <c r="K281" s="12">
        <v>0.11618315111942466</v>
      </c>
      <c r="L281" s="31">
        <v>0.1875165378496448</v>
      </c>
      <c r="M281" s="31">
        <v>0.17261694980367345</v>
      </c>
      <c r="P281" s="31">
        <v>0.3934485854779079</v>
      </c>
      <c r="Q281" s="31">
        <v>0.381870706343572</v>
      </c>
      <c r="R281" s="31">
        <v>0.027629336243577635</v>
      </c>
      <c r="S281" s="31">
        <v>0.0018971900701655478</v>
      </c>
      <c r="T281" s="31">
        <v>0.016849909431736806</v>
      </c>
      <c r="U281" s="32">
        <v>0.0</v>
      </c>
      <c r="V281" s="33" t="s">
        <v>265</v>
      </c>
      <c r="W281" s="33"/>
      <c r="X281" s="35"/>
      <c r="Y281" s="33" t="s">
        <v>265</v>
      </c>
    </row>
    <row r="282" ht="15.75" customHeight="1">
      <c r="F282" s="12">
        <v>0.0</v>
      </c>
      <c r="G282" s="12">
        <v>0.0</v>
      </c>
      <c r="H282" s="12">
        <v>0.20423636742651838</v>
      </c>
      <c r="I282" s="12">
        <v>0.1830719127788107</v>
      </c>
      <c r="J282" s="12">
        <v>0.14041591193114006</v>
      </c>
      <c r="K282" s="12">
        <v>0.11618315111942466</v>
      </c>
      <c r="L282" s="31">
        <v>0.1875165378496448</v>
      </c>
      <c r="M282" s="31">
        <v>0.17261694980367345</v>
      </c>
      <c r="P282" s="31">
        <v>0.3934485854779079</v>
      </c>
      <c r="Q282" s="31">
        <v>0.381870706343572</v>
      </c>
      <c r="R282" s="31">
        <v>0.027629336243577635</v>
      </c>
      <c r="S282" s="31">
        <v>0.0018971900701655478</v>
      </c>
      <c r="T282" s="31">
        <v>0.016849909431736806</v>
      </c>
      <c r="U282" s="32">
        <v>0.0</v>
      </c>
      <c r="V282" s="33" t="s">
        <v>265</v>
      </c>
      <c r="W282" s="33"/>
      <c r="X282" s="35"/>
      <c r="Y282" s="33" t="s">
        <v>265</v>
      </c>
    </row>
    <row r="283" ht="15.75" customHeight="1">
      <c r="F283" s="12">
        <v>0.0</v>
      </c>
      <c r="G283" s="12">
        <v>0.0</v>
      </c>
      <c r="H283" s="12">
        <v>0.20423636742651838</v>
      </c>
      <c r="I283" s="12">
        <v>0.1830719127788107</v>
      </c>
      <c r="J283" s="12">
        <v>0.14041591193114006</v>
      </c>
      <c r="K283" s="12">
        <v>0.11618315111942466</v>
      </c>
      <c r="L283" s="31">
        <v>0.1875165378496448</v>
      </c>
      <c r="M283" s="31">
        <v>0.17261694980367345</v>
      </c>
      <c r="P283" s="31">
        <v>0.3934485854779079</v>
      </c>
      <c r="Q283" s="31">
        <v>0.381870706343572</v>
      </c>
      <c r="R283" s="31">
        <v>0.027629336243577635</v>
      </c>
      <c r="S283" s="31">
        <v>0.0018971900701655478</v>
      </c>
      <c r="T283" s="31">
        <v>0.016849909431736806</v>
      </c>
      <c r="U283" s="32">
        <v>0.0</v>
      </c>
      <c r="V283" s="33" t="s">
        <v>265</v>
      </c>
      <c r="W283" s="33"/>
      <c r="X283" s="35"/>
      <c r="Y283" s="33" t="s">
        <v>265</v>
      </c>
    </row>
    <row r="284" ht="15.75" customHeight="1">
      <c r="F284" s="12">
        <v>0.0</v>
      </c>
      <c r="G284" s="12">
        <v>0.0</v>
      </c>
      <c r="H284" s="12">
        <v>0.20423636742651838</v>
      </c>
      <c r="I284" s="12">
        <v>0.1830719127788107</v>
      </c>
      <c r="J284" s="12">
        <v>0.14041591193114006</v>
      </c>
      <c r="K284" s="12">
        <v>0.11618315111942466</v>
      </c>
      <c r="L284" s="31">
        <v>0.1875165378496448</v>
      </c>
      <c r="M284" s="31">
        <v>0.17261694980367345</v>
      </c>
      <c r="P284" s="31">
        <v>0.3934485854779079</v>
      </c>
      <c r="Q284" s="31">
        <v>0.381870706343572</v>
      </c>
      <c r="R284" s="31">
        <v>0.027629336243577635</v>
      </c>
      <c r="S284" s="31">
        <v>0.0018971900701655478</v>
      </c>
      <c r="T284" s="31">
        <v>0.016849909431736806</v>
      </c>
      <c r="U284" s="32">
        <v>0.0</v>
      </c>
      <c r="V284" s="33" t="s">
        <v>265</v>
      </c>
      <c r="W284" s="33"/>
      <c r="X284" s="35"/>
      <c r="Y284" s="33" t="s">
        <v>265</v>
      </c>
    </row>
    <row r="285" ht="15.75" customHeight="1">
      <c r="F285" s="12">
        <v>0.0</v>
      </c>
      <c r="G285" s="12">
        <v>0.0</v>
      </c>
      <c r="H285" s="12">
        <v>0.20423636742651838</v>
      </c>
      <c r="I285" s="12">
        <v>0.1830719127788107</v>
      </c>
      <c r="J285" s="12">
        <v>0.14041591193114006</v>
      </c>
      <c r="K285" s="12">
        <v>0.11618315111942466</v>
      </c>
      <c r="L285" s="31">
        <v>0.1875165378496448</v>
      </c>
      <c r="M285" s="31">
        <v>0.17261694980367345</v>
      </c>
      <c r="P285" s="31">
        <v>0.3934485854779079</v>
      </c>
      <c r="Q285" s="31">
        <v>0.381870706343572</v>
      </c>
      <c r="R285" s="31">
        <v>0.027629336243577635</v>
      </c>
      <c r="S285" s="31">
        <v>0.0018971900701655478</v>
      </c>
      <c r="T285" s="31">
        <v>0.016849909431736806</v>
      </c>
      <c r="U285" s="32">
        <v>0.0</v>
      </c>
      <c r="V285" s="33" t="s">
        <v>265</v>
      </c>
      <c r="W285" s="33"/>
      <c r="X285" s="35"/>
      <c r="Y285" s="33" t="s">
        <v>265</v>
      </c>
    </row>
    <row r="286" ht="15.75" customHeight="1">
      <c r="F286" s="12">
        <v>0.0</v>
      </c>
      <c r="G286" s="12">
        <v>0.0</v>
      </c>
      <c r="H286" s="12">
        <v>0.20423636742651838</v>
      </c>
      <c r="I286" s="12">
        <v>0.1830719127788107</v>
      </c>
      <c r="J286" s="12">
        <v>0.14041591193114006</v>
      </c>
      <c r="K286" s="12">
        <v>0.11618315111942466</v>
      </c>
      <c r="L286" s="31">
        <v>0.1875165378496448</v>
      </c>
      <c r="M286" s="31">
        <v>0.17261694980367345</v>
      </c>
      <c r="P286" s="31">
        <v>0.3934485854779079</v>
      </c>
      <c r="Q286" s="31">
        <v>0.381870706343572</v>
      </c>
      <c r="R286" s="31">
        <v>0.027629336243577635</v>
      </c>
      <c r="S286" s="31">
        <v>0.0018971900701655478</v>
      </c>
      <c r="T286" s="31">
        <v>0.016849909431736806</v>
      </c>
      <c r="U286" s="32">
        <v>0.0</v>
      </c>
      <c r="V286" s="33" t="s">
        <v>265</v>
      </c>
      <c r="W286" s="33"/>
      <c r="X286" s="35"/>
      <c r="Y286" s="33" t="s">
        <v>265</v>
      </c>
    </row>
    <row r="287" ht="15.75" customHeight="1">
      <c r="U287" s="24"/>
      <c r="V287" s="23"/>
      <c r="W287" s="23"/>
      <c r="Y287" s="23"/>
    </row>
    <row r="288" ht="15.75" customHeight="1">
      <c r="U288" s="24"/>
      <c r="V288" s="23"/>
      <c r="W288" s="23"/>
      <c r="Y288" s="23"/>
    </row>
    <row r="289" ht="15.75" customHeight="1">
      <c r="U289" s="24"/>
      <c r="V289" s="23"/>
      <c r="W289" s="23"/>
      <c r="Y289" s="23"/>
    </row>
    <row r="290" ht="15.75" customHeight="1">
      <c r="U290" s="24"/>
      <c r="V290" s="23"/>
      <c r="W290" s="23"/>
      <c r="Y290" s="23"/>
    </row>
    <row r="291" ht="15.75" customHeight="1">
      <c r="U291" s="24"/>
      <c r="V291" s="23"/>
      <c r="W291" s="23"/>
      <c r="Y291" s="23"/>
    </row>
    <row r="292" ht="15.75" customHeight="1">
      <c r="U292" s="24"/>
      <c r="V292" s="23"/>
      <c r="W292" s="23"/>
      <c r="Y292" s="23"/>
    </row>
    <row r="293" ht="15.75" customHeight="1">
      <c r="U293" s="24"/>
      <c r="V293" s="23"/>
      <c r="W293" s="23"/>
      <c r="Y293" s="23"/>
    </row>
    <row r="294" ht="15.75" customHeight="1">
      <c r="U294" s="24"/>
      <c r="V294" s="23"/>
      <c r="W294" s="23"/>
      <c r="Y294" s="23"/>
    </row>
    <row r="295" ht="15.75" customHeight="1">
      <c r="U295" s="24"/>
      <c r="V295" s="23"/>
      <c r="W295" s="23"/>
      <c r="Y295" s="23"/>
    </row>
    <row r="296" ht="15.75" customHeight="1">
      <c r="U296" s="24"/>
      <c r="V296" s="23"/>
      <c r="W296" s="23"/>
      <c r="Y296" s="23"/>
    </row>
    <row r="297" ht="15.75" customHeight="1">
      <c r="U297" s="24"/>
      <c r="V297" s="23"/>
      <c r="W297" s="23"/>
      <c r="Y297" s="23"/>
    </row>
    <row r="298" ht="15.75" customHeight="1">
      <c r="U298" s="24"/>
      <c r="V298" s="23"/>
      <c r="W298" s="23"/>
      <c r="Y298" s="23"/>
    </row>
    <row r="299" ht="15.75" customHeight="1">
      <c r="U299" s="24"/>
      <c r="V299" s="23"/>
      <c r="W299" s="23"/>
      <c r="Y299" s="23"/>
    </row>
    <row r="300" ht="15.75" customHeight="1">
      <c r="U300" s="24"/>
      <c r="V300" s="23"/>
      <c r="W300" s="23"/>
      <c r="Y300" s="23"/>
    </row>
    <row r="301" ht="15.75" customHeight="1">
      <c r="U301" s="24"/>
      <c r="V301" s="23"/>
      <c r="W301" s="23"/>
      <c r="Y301" s="23"/>
    </row>
    <row r="302" ht="15.75" customHeight="1">
      <c r="U302" s="24"/>
      <c r="V302" s="23"/>
      <c r="W302" s="23"/>
      <c r="Y302" s="23"/>
    </row>
    <row r="303" ht="15.75" customHeight="1">
      <c r="U303" s="24"/>
      <c r="V303" s="23"/>
      <c r="W303" s="23"/>
      <c r="Y303" s="23"/>
    </row>
    <row r="304" ht="15.75" customHeight="1">
      <c r="U304" s="24"/>
      <c r="V304" s="23"/>
      <c r="W304" s="23"/>
      <c r="Y304" s="23"/>
    </row>
    <row r="305" ht="15.75" customHeight="1">
      <c r="U305" s="24"/>
      <c r="V305" s="23"/>
      <c r="W305" s="23"/>
      <c r="Y305" s="23"/>
    </row>
    <row r="306" ht="15.75" customHeight="1">
      <c r="U306" s="24"/>
      <c r="V306" s="23"/>
      <c r="W306" s="23"/>
      <c r="Y306" s="23"/>
    </row>
    <row r="307" ht="15.75" customHeight="1">
      <c r="U307" s="24"/>
      <c r="V307" s="23"/>
      <c r="W307" s="23"/>
      <c r="Y307" s="23"/>
    </row>
    <row r="308" ht="15.75" customHeight="1">
      <c r="U308" s="24"/>
      <c r="V308" s="23"/>
      <c r="W308" s="23"/>
      <c r="Y308" s="23"/>
    </row>
    <row r="309" ht="15.75" customHeight="1">
      <c r="U309" s="24"/>
      <c r="V309" s="23"/>
      <c r="W309" s="23"/>
      <c r="Y309" s="23"/>
    </row>
    <row r="310" ht="15.75" customHeight="1">
      <c r="U310" s="24"/>
      <c r="V310" s="23"/>
      <c r="W310" s="23"/>
      <c r="Y310" s="23"/>
    </row>
    <row r="311" ht="15.75" customHeight="1">
      <c r="U311" s="24"/>
      <c r="V311" s="23"/>
      <c r="W311" s="23"/>
      <c r="Y311" s="23"/>
    </row>
    <row r="312" ht="15.75" customHeight="1">
      <c r="U312" s="24"/>
      <c r="V312" s="23"/>
      <c r="W312" s="23"/>
      <c r="Y312" s="23"/>
    </row>
    <row r="313" ht="15.75" customHeight="1">
      <c r="U313" s="24"/>
      <c r="V313" s="23"/>
      <c r="W313" s="23"/>
      <c r="Y313" s="23"/>
    </row>
    <row r="314" ht="15.75" customHeight="1">
      <c r="U314" s="24"/>
      <c r="V314" s="23"/>
      <c r="W314" s="23"/>
      <c r="Y314" s="23"/>
    </row>
    <row r="315" ht="15.75" customHeight="1">
      <c r="U315" s="24"/>
      <c r="V315" s="23"/>
      <c r="W315" s="23"/>
      <c r="Y315" s="23"/>
    </row>
    <row r="316" ht="15.75" customHeight="1">
      <c r="U316" s="24"/>
      <c r="V316" s="23"/>
      <c r="W316" s="23"/>
      <c r="Y316" s="23"/>
    </row>
    <row r="317" ht="15.75" customHeight="1">
      <c r="U317" s="24"/>
      <c r="V317" s="23"/>
      <c r="W317" s="23"/>
      <c r="Y317" s="23"/>
    </row>
    <row r="318" ht="15.75" customHeight="1">
      <c r="U318" s="24"/>
      <c r="V318" s="23"/>
      <c r="W318" s="23"/>
      <c r="Y318" s="23"/>
    </row>
    <row r="319" ht="15.75" customHeight="1">
      <c r="U319" s="24"/>
      <c r="V319" s="23"/>
      <c r="W319" s="23"/>
      <c r="Y319" s="23"/>
    </row>
    <row r="320" ht="15.75" customHeight="1">
      <c r="U320" s="24"/>
      <c r="V320" s="23"/>
      <c r="W320" s="23"/>
      <c r="Y320" s="23"/>
    </row>
    <row r="321" ht="15.75" customHeight="1">
      <c r="U321" s="24"/>
      <c r="V321" s="23"/>
      <c r="W321" s="23"/>
      <c r="Y321" s="23"/>
    </row>
    <row r="322" ht="15.75" customHeight="1">
      <c r="U322" s="24"/>
      <c r="V322" s="23"/>
      <c r="W322" s="23"/>
      <c r="Y322" s="23"/>
    </row>
    <row r="323" ht="15.75" customHeight="1">
      <c r="U323" s="24"/>
      <c r="V323" s="23"/>
      <c r="W323" s="23"/>
      <c r="Y323" s="23"/>
    </row>
    <row r="324" ht="15.75" customHeight="1">
      <c r="U324" s="24"/>
      <c r="V324" s="23"/>
      <c r="W324" s="23"/>
      <c r="Y324" s="23"/>
    </row>
    <row r="325" ht="15.75" customHeight="1">
      <c r="U325" s="24"/>
      <c r="V325" s="23"/>
      <c r="W325" s="23"/>
      <c r="Y325" s="23"/>
    </row>
    <row r="326" ht="15.75" customHeight="1">
      <c r="U326" s="24"/>
      <c r="V326" s="23"/>
      <c r="W326" s="23"/>
      <c r="Y326" s="23"/>
    </row>
    <row r="327" ht="15.75" customHeight="1">
      <c r="U327" s="24"/>
      <c r="V327" s="23"/>
      <c r="W327" s="23"/>
      <c r="Y327" s="23"/>
    </row>
    <row r="328" ht="15.75" customHeight="1">
      <c r="U328" s="24"/>
      <c r="V328" s="23"/>
      <c r="W328" s="23"/>
      <c r="Y328" s="23"/>
    </row>
    <row r="329" ht="15.75" customHeight="1">
      <c r="U329" s="24"/>
      <c r="V329" s="23"/>
      <c r="W329" s="23"/>
      <c r="Y329" s="23"/>
    </row>
    <row r="330" ht="15.75" customHeight="1">
      <c r="U330" s="24"/>
      <c r="V330" s="23"/>
      <c r="W330" s="23"/>
      <c r="Y330" s="23"/>
    </row>
    <row r="331" ht="15.75" customHeight="1">
      <c r="U331" s="24"/>
      <c r="V331" s="23"/>
      <c r="W331" s="23"/>
      <c r="Y331" s="23"/>
    </row>
    <row r="332" ht="15.75" customHeight="1">
      <c r="U332" s="24"/>
      <c r="V332" s="23"/>
      <c r="W332" s="23"/>
      <c r="Y332" s="23"/>
    </row>
    <row r="333" ht="15.75" customHeight="1">
      <c r="U333" s="24"/>
      <c r="V333" s="23"/>
      <c r="W333" s="23"/>
      <c r="Y333" s="23"/>
    </row>
    <row r="334" ht="15.75" customHeight="1">
      <c r="U334" s="24"/>
      <c r="V334" s="23"/>
      <c r="W334" s="23"/>
      <c r="Y334" s="23"/>
    </row>
    <row r="335" ht="15.75" customHeight="1">
      <c r="U335" s="24"/>
      <c r="V335" s="23"/>
      <c r="W335" s="23"/>
      <c r="Y335" s="23"/>
    </row>
    <row r="336" ht="15.75" customHeight="1">
      <c r="U336" s="24"/>
      <c r="V336" s="23"/>
      <c r="W336" s="23"/>
      <c r="Y336" s="23"/>
    </row>
    <row r="337" ht="15.75" customHeight="1">
      <c r="U337" s="24"/>
      <c r="V337" s="23"/>
      <c r="W337" s="23"/>
      <c r="Y337" s="23"/>
    </row>
    <row r="338" ht="15.75" customHeight="1">
      <c r="U338" s="24"/>
      <c r="V338" s="23"/>
      <c r="W338" s="23"/>
      <c r="Y338" s="23"/>
    </row>
    <row r="339" ht="15.75" customHeight="1">
      <c r="U339" s="24"/>
      <c r="V339" s="23"/>
      <c r="W339" s="23"/>
      <c r="Y339" s="23"/>
    </row>
    <row r="340" ht="15.75" customHeight="1">
      <c r="U340" s="24"/>
      <c r="V340" s="23"/>
      <c r="W340" s="23"/>
      <c r="Y340" s="23"/>
    </row>
    <row r="341" ht="15.75" customHeight="1">
      <c r="U341" s="24"/>
      <c r="V341" s="23"/>
      <c r="W341" s="23"/>
      <c r="Y341" s="23"/>
    </row>
    <row r="342" ht="15.75" customHeight="1">
      <c r="U342" s="24"/>
      <c r="V342" s="23"/>
      <c r="W342" s="23"/>
      <c r="Y342" s="23"/>
    </row>
    <row r="343" ht="15.75" customHeight="1">
      <c r="U343" s="24"/>
      <c r="V343" s="23"/>
      <c r="W343" s="23"/>
      <c r="Y343" s="23"/>
    </row>
    <row r="344" ht="15.75" customHeight="1">
      <c r="U344" s="24"/>
      <c r="V344" s="23"/>
      <c r="W344" s="23"/>
      <c r="Y344" s="23"/>
    </row>
    <row r="345" ht="15.75" customHeight="1">
      <c r="U345" s="24"/>
      <c r="V345" s="23"/>
      <c r="W345" s="23"/>
      <c r="Y345" s="23"/>
    </row>
    <row r="346" ht="15.75" customHeight="1">
      <c r="U346" s="24"/>
      <c r="V346" s="23"/>
      <c r="W346" s="23"/>
      <c r="Y346" s="23"/>
    </row>
    <row r="347" ht="15.75" customHeight="1">
      <c r="U347" s="24"/>
      <c r="V347" s="23"/>
      <c r="W347" s="23"/>
      <c r="Y347" s="23"/>
    </row>
    <row r="348" ht="15.75" customHeight="1">
      <c r="U348" s="24"/>
      <c r="V348" s="23"/>
      <c r="W348" s="23"/>
      <c r="Y348" s="23"/>
    </row>
    <row r="349" ht="15.75" customHeight="1">
      <c r="U349" s="24"/>
      <c r="V349" s="23"/>
      <c r="W349" s="23"/>
      <c r="Y349" s="23"/>
    </row>
    <row r="350" ht="15.75" customHeight="1">
      <c r="U350" s="24"/>
      <c r="V350" s="23"/>
      <c r="W350" s="23"/>
      <c r="Y350" s="23"/>
    </row>
    <row r="351" ht="15.75" customHeight="1">
      <c r="U351" s="24"/>
      <c r="V351" s="23"/>
      <c r="W351" s="23"/>
      <c r="Y351" s="23"/>
    </row>
    <row r="352" ht="15.75" customHeight="1">
      <c r="U352" s="24"/>
      <c r="V352" s="23"/>
      <c r="W352" s="23"/>
      <c r="Y352" s="23"/>
    </row>
    <row r="353" ht="15.75" customHeight="1">
      <c r="U353" s="24"/>
      <c r="V353" s="23"/>
      <c r="W353" s="23"/>
      <c r="Y353" s="23"/>
    </row>
    <row r="354" ht="15.75" customHeight="1">
      <c r="U354" s="24"/>
      <c r="V354" s="23"/>
      <c r="W354" s="23"/>
      <c r="Y354" s="23"/>
    </row>
    <row r="355" ht="15.75" customHeight="1">
      <c r="U355" s="24"/>
      <c r="V355" s="23"/>
      <c r="W355" s="23"/>
      <c r="Y355" s="23"/>
    </row>
    <row r="356" ht="15.75" customHeight="1">
      <c r="U356" s="24"/>
      <c r="V356" s="23"/>
      <c r="W356" s="23"/>
      <c r="Y356" s="23"/>
    </row>
    <row r="357" ht="15.75" customHeight="1">
      <c r="U357" s="24"/>
      <c r="V357" s="23"/>
      <c r="W357" s="23"/>
      <c r="Y357" s="23"/>
    </row>
    <row r="358" ht="15.75" customHeight="1">
      <c r="U358" s="24"/>
      <c r="V358" s="23"/>
      <c r="W358" s="23"/>
      <c r="Y358" s="23"/>
    </row>
    <row r="359" ht="15.75" customHeight="1">
      <c r="U359" s="24"/>
      <c r="V359" s="23"/>
      <c r="W359" s="23"/>
      <c r="Y359" s="23"/>
    </row>
    <row r="360" ht="15.75" customHeight="1">
      <c r="U360" s="24"/>
      <c r="V360" s="23"/>
      <c r="W360" s="23"/>
      <c r="Y360" s="23"/>
    </row>
    <row r="361" ht="15.75" customHeight="1">
      <c r="U361" s="24"/>
      <c r="V361" s="23"/>
      <c r="W361" s="23"/>
      <c r="Y361" s="23"/>
    </row>
    <row r="362" ht="15.75" customHeight="1">
      <c r="U362" s="24"/>
      <c r="V362" s="23"/>
      <c r="W362" s="23"/>
      <c r="Y362" s="23"/>
    </row>
    <row r="363" ht="15.75" customHeight="1">
      <c r="U363" s="24"/>
      <c r="V363" s="23"/>
      <c r="W363" s="23"/>
      <c r="Y363" s="23"/>
    </row>
    <row r="364" ht="15.75" customHeight="1">
      <c r="U364" s="24"/>
      <c r="V364" s="23"/>
      <c r="W364" s="23"/>
      <c r="Y364" s="23"/>
    </row>
    <row r="365" ht="15.75" customHeight="1">
      <c r="U365" s="24"/>
      <c r="V365" s="23"/>
      <c r="W365" s="23"/>
      <c r="Y365" s="23"/>
    </row>
    <row r="366" ht="15.75" customHeight="1">
      <c r="U366" s="24"/>
      <c r="V366" s="23"/>
      <c r="W366" s="23"/>
      <c r="Y366" s="23"/>
    </row>
    <row r="367" ht="15.75" customHeight="1">
      <c r="U367" s="24"/>
      <c r="V367" s="23"/>
      <c r="W367" s="23"/>
      <c r="Y367" s="23"/>
    </row>
    <row r="368" ht="15.75" customHeight="1">
      <c r="U368" s="24"/>
      <c r="V368" s="23"/>
      <c r="W368" s="23"/>
      <c r="Y368" s="23"/>
    </row>
    <row r="369" ht="15.75" customHeight="1">
      <c r="U369" s="24"/>
      <c r="V369" s="23"/>
      <c r="W369" s="23"/>
      <c r="Y369" s="23"/>
    </row>
    <row r="370" ht="15.75" customHeight="1">
      <c r="U370" s="24"/>
      <c r="V370" s="23"/>
      <c r="W370" s="23"/>
      <c r="Y370" s="23"/>
    </row>
    <row r="371" ht="15.75" customHeight="1">
      <c r="U371" s="24"/>
      <c r="V371" s="23"/>
      <c r="W371" s="23"/>
      <c r="Y371" s="23"/>
    </row>
    <row r="372" ht="15.75" customHeight="1">
      <c r="U372" s="24"/>
      <c r="V372" s="23"/>
      <c r="W372" s="23"/>
      <c r="Y372" s="23"/>
    </row>
    <row r="373" ht="15.75" customHeight="1">
      <c r="U373" s="24"/>
      <c r="V373" s="23"/>
      <c r="W373" s="23"/>
      <c r="Y373" s="23"/>
    </row>
    <row r="374" ht="15.75" customHeight="1">
      <c r="U374" s="24"/>
      <c r="V374" s="23"/>
      <c r="W374" s="23"/>
      <c r="Y374" s="23"/>
    </row>
    <row r="375" ht="15.75" customHeight="1">
      <c r="U375" s="24"/>
      <c r="V375" s="23"/>
      <c r="W375" s="23"/>
      <c r="Y375" s="23"/>
    </row>
    <row r="376" ht="15.75" customHeight="1">
      <c r="U376" s="24"/>
      <c r="V376" s="23"/>
      <c r="W376" s="23"/>
      <c r="Y376" s="23"/>
    </row>
    <row r="377" ht="15.75" customHeight="1">
      <c r="U377" s="24"/>
      <c r="V377" s="23"/>
      <c r="W377" s="23"/>
      <c r="Y377" s="23"/>
    </row>
    <row r="378" ht="15.75" customHeight="1">
      <c r="U378" s="24"/>
      <c r="V378" s="23"/>
      <c r="W378" s="23"/>
      <c r="Y378" s="23"/>
    </row>
    <row r="379" ht="15.75" customHeight="1">
      <c r="U379" s="24"/>
      <c r="V379" s="23"/>
      <c r="W379" s="23"/>
      <c r="Y379" s="23"/>
    </row>
    <row r="380" ht="15.75" customHeight="1">
      <c r="U380" s="24"/>
      <c r="V380" s="23"/>
      <c r="W380" s="23"/>
      <c r="Y380" s="23"/>
    </row>
    <row r="381" ht="15.75" customHeight="1">
      <c r="U381" s="24"/>
      <c r="V381" s="23"/>
      <c r="W381" s="23"/>
      <c r="Y381" s="23"/>
    </row>
    <row r="382" ht="15.75" customHeight="1">
      <c r="U382" s="24"/>
      <c r="V382" s="23"/>
      <c r="W382" s="23"/>
      <c r="Y382" s="23"/>
    </row>
    <row r="383" ht="15.75" customHeight="1">
      <c r="U383" s="24"/>
      <c r="V383" s="23"/>
      <c r="W383" s="23"/>
      <c r="Y383" s="23"/>
    </row>
    <row r="384" ht="15.75" customHeight="1">
      <c r="U384" s="24"/>
      <c r="V384" s="23"/>
      <c r="W384" s="23"/>
      <c r="Y384" s="23"/>
    </row>
    <row r="385" ht="15.75" customHeight="1">
      <c r="U385" s="24"/>
      <c r="V385" s="23"/>
      <c r="W385" s="23"/>
      <c r="Y385" s="23"/>
    </row>
    <row r="386" ht="15.75" customHeight="1">
      <c r="U386" s="24"/>
      <c r="V386" s="23"/>
      <c r="W386" s="23"/>
      <c r="Y386" s="23"/>
    </row>
    <row r="387" ht="15.75" customHeight="1">
      <c r="U387" s="24"/>
      <c r="V387" s="23"/>
      <c r="W387" s="23"/>
      <c r="Y387" s="23"/>
    </row>
    <row r="388" ht="15.75" customHeight="1">
      <c r="U388" s="24"/>
      <c r="V388" s="23"/>
      <c r="W388" s="23"/>
      <c r="Y388" s="23"/>
    </row>
    <row r="389" ht="15.75" customHeight="1">
      <c r="U389" s="24"/>
      <c r="V389" s="23"/>
      <c r="W389" s="23"/>
      <c r="Y389" s="23"/>
    </row>
    <row r="390" ht="15.75" customHeight="1">
      <c r="U390" s="24"/>
      <c r="V390" s="23"/>
      <c r="W390" s="23"/>
      <c r="Y390" s="23"/>
    </row>
    <row r="391" ht="15.75" customHeight="1">
      <c r="U391" s="24"/>
      <c r="V391" s="23"/>
      <c r="W391" s="23"/>
      <c r="Y391" s="23"/>
    </row>
    <row r="392" ht="15.75" customHeight="1">
      <c r="U392" s="24"/>
      <c r="V392" s="23"/>
      <c r="W392" s="23"/>
      <c r="Y392" s="23"/>
    </row>
    <row r="393" ht="15.75" customHeight="1">
      <c r="U393" s="24"/>
      <c r="V393" s="23"/>
      <c r="W393" s="23"/>
      <c r="Y393" s="23"/>
    </row>
    <row r="394" ht="15.75" customHeight="1">
      <c r="U394" s="24"/>
      <c r="V394" s="23"/>
      <c r="W394" s="23"/>
      <c r="Y394" s="23"/>
    </row>
    <row r="395" ht="15.75" customHeight="1">
      <c r="U395" s="24"/>
      <c r="V395" s="23"/>
      <c r="W395" s="23"/>
      <c r="Y395" s="23"/>
    </row>
    <row r="396" ht="15.75" customHeight="1">
      <c r="U396" s="24"/>
      <c r="V396" s="23"/>
      <c r="W396" s="23"/>
      <c r="Y396" s="23"/>
    </row>
    <row r="397" ht="15.75" customHeight="1">
      <c r="U397" s="24"/>
      <c r="V397" s="23"/>
      <c r="W397" s="23"/>
      <c r="Y397" s="23"/>
    </row>
    <row r="398" ht="15.75" customHeight="1">
      <c r="U398" s="24"/>
      <c r="V398" s="23"/>
      <c r="W398" s="23"/>
      <c r="Y398" s="23"/>
    </row>
    <row r="399" ht="15.75" customHeight="1">
      <c r="U399" s="24"/>
      <c r="V399" s="23"/>
      <c r="W399" s="23"/>
      <c r="Y399" s="23"/>
    </row>
    <row r="400" ht="15.75" customHeight="1">
      <c r="U400" s="24"/>
      <c r="V400" s="23"/>
      <c r="W400" s="23"/>
      <c r="Y400" s="23"/>
    </row>
    <row r="401" ht="15.75" customHeight="1">
      <c r="U401" s="24"/>
      <c r="V401" s="23"/>
      <c r="W401" s="23"/>
      <c r="Y401" s="23"/>
    </row>
    <row r="402" ht="15.75" customHeight="1">
      <c r="U402" s="24"/>
      <c r="V402" s="23"/>
      <c r="W402" s="23"/>
      <c r="Y402" s="23"/>
    </row>
    <row r="403" ht="15.75" customHeight="1">
      <c r="U403" s="24"/>
      <c r="V403" s="23"/>
      <c r="W403" s="23"/>
      <c r="Y403" s="23"/>
    </row>
    <row r="404" ht="15.75" customHeight="1">
      <c r="U404" s="24"/>
      <c r="V404" s="23"/>
      <c r="W404" s="23"/>
      <c r="Y404" s="23"/>
    </row>
    <row r="405" ht="15.75" customHeight="1">
      <c r="U405" s="24"/>
      <c r="V405" s="23"/>
      <c r="W405" s="23"/>
      <c r="Y405" s="23"/>
    </row>
    <row r="406" ht="15.75" customHeight="1">
      <c r="U406" s="24"/>
      <c r="V406" s="23"/>
      <c r="W406" s="23"/>
      <c r="Y406" s="23"/>
    </row>
    <row r="407" ht="15.75" customHeight="1">
      <c r="U407" s="24"/>
      <c r="V407" s="23"/>
      <c r="W407" s="23"/>
      <c r="Y407" s="23"/>
    </row>
    <row r="408" ht="15.75" customHeight="1">
      <c r="U408" s="24"/>
      <c r="V408" s="23"/>
      <c r="W408" s="23"/>
      <c r="Y408" s="23"/>
    </row>
    <row r="409" ht="15.75" customHeight="1">
      <c r="U409" s="24"/>
      <c r="V409" s="23"/>
      <c r="W409" s="23"/>
      <c r="Y409" s="23"/>
    </row>
    <row r="410" ht="15.75" customHeight="1">
      <c r="U410" s="24"/>
      <c r="V410" s="23"/>
      <c r="W410" s="23"/>
      <c r="Y410" s="23"/>
    </row>
    <row r="411" ht="15.75" customHeight="1">
      <c r="U411" s="24"/>
      <c r="V411" s="23"/>
      <c r="W411" s="23"/>
      <c r="Y411" s="23"/>
    </row>
    <row r="412" ht="15.75" customHeight="1">
      <c r="U412" s="24"/>
      <c r="V412" s="23"/>
      <c r="W412" s="23"/>
      <c r="Y412" s="23"/>
    </row>
    <row r="413" ht="15.75" customHeight="1">
      <c r="U413" s="24"/>
      <c r="V413" s="23"/>
      <c r="W413" s="23"/>
      <c r="Y413" s="23"/>
    </row>
    <row r="414" ht="15.75" customHeight="1">
      <c r="U414" s="24"/>
      <c r="V414" s="23"/>
      <c r="W414" s="23"/>
      <c r="Y414" s="23"/>
    </row>
    <row r="415" ht="15.75" customHeight="1">
      <c r="U415" s="24"/>
      <c r="V415" s="23"/>
      <c r="W415" s="23"/>
      <c r="Y415" s="23"/>
    </row>
    <row r="416" ht="15.75" customHeight="1">
      <c r="U416" s="24"/>
      <c r="V416" s="23"/>
      <c r="W416" s="23"/>
      <c r="Y416" s="23"/>
    </row>
    <row r="417" ht="15.75" customHeight="1">
      <c r="U417" s="24"/>
      <c r="V417" s="23"/>
      <c r="W417" s="23"/>
      <c r="Y417" s="23"/>
    </row>
    <row r="418" ht="15.75" customHeight="1">
      <c r="U418" s="24"/>
      <c r="V418" s="23"/>
      <c r="W418" s="23"/>
      <c r="Y418" s="23"/>
    </row>
    <row r="419" ht="15.75" customHeight="1">
      <c r="U419" s="24"/>
      <c r="V419" s="23"/>
      <c r="W419" s="23"/>
      <c r="Y419" s="23"/>
    </row>
    <row r="420" ht="15.75" customHeight="1">
      <c r="U420" s="24"/>
      <c r="V420" s="23"/>
      <c r="W420" s="23"/>
      <c r="Y420" s="23"/>
    </row>
    <row r="421" ht="15.75" customHeight="1">
      <c r="U421" s="24"/>
      <c r="V421" s="23"/>
      <c r="W421" s="23"/>
      <c r="Y421" s="23"/>
    </row>
    <row r="422" ht="15.75" customHeight="1">
      <c r="U422" s="24"/>
      <c r="V422" s="23"/>
      <c r="W422" s="23"/>
      <c r="Y422" s="23"/>
    </row>
    <row r="423" ht="15.75" customHeight="1">
      <c r="U423" s="24"/>
      <c r="V423" s="23"/>
      <c r="W423" s="23"/>
      <c r="Y423" s="23"/>
    </row>
    <row r="424" ht="15.75" customHeight="1">
      <c r="U424" s="24"/>
      <c r="V424" s="23"/>
      <c r="W424" s="23"/>
      <c r="Y424" s="23"/>
    </row>
    <row r="425" ht="15.75" customHeight="1">
      <c r="U425" s="24"/>
      <c r="V425" s="23"/>
      <c r="W425" s="23"/>
      <c r="Y425" s="23"/>
    </row>
    <row r="426" ht="15.75" customHeight="1">
      <c r="U426" s="24"/>
      <c r="V426" s="23"/>
      <c r="W426" s="23"/>
      <c r="Y426" s="23"/>
    </row>
    <row r="427" ht="15.75" customHeight="1">
      <c r="U427" s="24"/>
      <c r="V427" s="23"/>
      <c r="W427" s="23"/>
      <c r="Y427" s="23"/>
    </row>
    <row r="428" ht="15.75" customHeight="1">
      <c r="U428" s="24"/>
      <c r="V428" s="23"/>
      <c r="W428" s="23"/>
      <c r="Y428" s="23"/>
    </row>
    <row r="429" ht="15.75" customHeight="1">
      <c r="U429" s="24"/>
      <c r="V429" s="23"/>
      <c r="W429" s="23"/>
      <c r="Y429" s="23"/>
    </row>
    <row r="430" ht="15.75" customHeight="1">
      <c r="U430" s="24"/>
      <c r="V430" s="23"/>
      <c r="W430" s="23"/>
      <c r="Y430" s="23"/>
    </row>
    <row r="431" ht="15.75" customHeight="1">
      <c r="U431" s="24"/>
      <c r="V431" s="23"/>
      <c r="W431" s="23"/>
      <c r="Y431" s="23"/>
    </row>
    <row r="432" ht="15.75" customHeight="1">
      <c r="U432" s="24"/>
      <c r="V432" s="23"/>
      <c r="W432" s="23"/>
      <c r="Y432" s="23"/>
    </row>
    <row r="433" ht="15.75" customHeight="1">
      <c r="U433" s="24"/>
      <c r="V433" s="23"/>
      <c r="W433" s="23"/>
      <c r="Y433" s="23"/>
    </row>
    <row r="434" ht="15.75" customHeight="1">
      <c r="U434" s="24"/>
      <c r="V434" s="23"/>
      <c r="W434" s="23"/>
      <c r="Y434" s="23"/>
    </row>
    <row r="435" ht="15.75" customHeight="1">
      <c r="U435" s="24"/>
      <c r="V435" s="23"/>
      <c r="W435" s="23"/>
      <c r="Y435" s="23"/>
    </row>
    <row r="436" ht="15.75" customHeight="1">
      <c r="U436" s="24"/>
      <c r="V436" s="23"/>
      <c r="W436" s="23"/>
      <c r="Y436" s="23"/>
    </row>
    <row r="437" ht="15.75" customHeight="1">
      <c r="U437" s="24"/>
      <c r="V437" s="23"/>
      <c r="W437" s="23"/>
      <c r="Y437" s="23"/>
    </row>
    <row r="438" ht="15.75" customHeight="1">
      <c r="U438" s="24"/>
      <c r="V438" s="23"/>
      <c r="W438" s="23"/>
      <c r="Y438" s="23"/>
    </row>
    <row r="439" ht="15.75" customHeight="1">
      <c r="U439" s="24"/>
      <c r="V439" s="23"/>
      <c r="W439" s="23"/>
      <c r="Y439" s="23"/>
    </row>
    <row r="440" ht="15.75" customHeight="1">
      <c r="U440" s="24"/>
      <c r="V440" s="23"/>
      <c r="W440" s="23"/>
      <c r="Y440" s="23"/>
    </row>
    <row r="441" ht="15.75" customHeight="1">
      <c r="U441" s="24"/>
      <c r="V441" s="23"/>
      <c r="W441" s="23"/>
      <c r="Y441" s="23"/>
    </row>
    <row r="442" ht="15.75" customHeight="1">
      <c r="U442" s="24"/>
      <c r="V442" s="23"/>
      <c r="W442" s="23"/>
      <c r="Y442" s="23"/>
    </row>
    <row r="443" ht="15.75" customHeight="1">
      <c r="U443" s="24"/>
      <c r="V443" s="23"/>
      <c r="W443" s="23"/>
      <c r="Y443" s="23"/>
    </row>
    <row r="444" ht="15.75" customHeight="1">
      <c r="U444" s="24"/>
      <c r="V444" s="23"/>
      <c r="W444" s="23"/>
      <c r="Y444" s="23"/>
    </row>
    <row r="445" ht="15.75" customHeight="1">
      <c r="U445" s="24"/>
      <c r="V445" s="23"/>
      <c r="W445" s="23"/>
      <c r="Y445" s="23"/>
    </row>
    <row r="446" ht="15.75" customHeight="1">
      <c r="U446" s="24"/>
      <c r="V446" s="23"/>
      <c r="W446" s="23"/>
      <c r="Y446" s="23"/>
    </row>
    <row r="447" ht="15.75" customHeight="1">
      <c r="U447" s="24"/>
      <c r="V447" s="23"/>
      <c r="W447" s="23"/>
      <c r="Y447" s="23"/>
    </row>
    <row r="448" ht="15.75" customHeight="1">
      <c r="U448" s="24"/>
      <c r="V448" s="23"/>
      <c r="W448" s="23"/>
      <c r="Y448" s="23"/>
    </row>
    <row r="449" ht="15.75" customHeight="1">
      <c r="U449" s="24"/>
      <c r="V449" s="23"/>
      <c r="W449" s="23"/>
      <c r="Y449" s="23"/>
    </row>
    <row r="450" ht="15.75" customHeight="1">
      <c r="U450" s="24"/>
      <c r="V450" s="23"/>
      <c r="W450" s="23"/>
      <c r="Y450" s="23"/>
    </row>
    <row r="451" ht="15.75" customHeight="1">
      <c r="U451" s="24"/>
      <c r="V451" s="23"/>
      <c r="W451" s="23"/>
      <c r="Y451" s="23"/>
    </row>
    <row r="452" ht="15.75" customHeight="1">
      <c r="U452" s="24"/>
      <c r="V452" s="23"/>
      <c r="W452" s="23"/>
      <c r="Y452" s="23"/>
    </row>
    <row r="453" ht="15.75" customHeight="1">
      <c r="U453" s="24"/>
      <c r="V453" s="23"/>
      <c r="W453" s="23"/>
      <c r="Y453" s="23"/>
    </row>
    <row r="454" ht="15.75" customHeight="1">
      <c r="U454" s="24"/>
      <c r="V454" s="23"/>
      <c r="W454" s="23"/>
      <c r="Y454" s="23"/>
    </row>
    <row r="455" ht="15.75" customHeight="1">
      <c r="U455" s="24"/>
      <c r="V455" s="23"/>
      <c r="W455" s="23"/>
      <c r="Y455" s="23"/>
    </row>
    <row r="456" ht="15.75" customHeight="1">
      <c r="U456" s="24"/>
      <c r="V456" s="23"/>
      <c r="W456" s="23"/>
      <c r="Y456" s="23"/>
    </row>
    <row r="457" ht="15.75" customHeight="1">
      <c r="U457" s="24"/>
      <c r="V457" s="23"/>
      <c r="W457" s="23"/>
      <c r="Y457" s="23"/>
    </row>
    <row r="458" ht="15.75" customHeight="1">
      <c r="U458" s="24"/>
      <c r="V458" s="23"/>
      <c r="W458" s="23"/>
      <c r="Y458" s="23"/>
    </row>
    <row r="459" ht="15.75" customHeight="1">
      <c r="U459" s="24"/>
      <c r="V459" s="23"/>
      <c r="W459" s="23"/>
      <c r="Y459" s="23"/>
    </row>
    <row r="460" ht="15.75" customHeight="1">
      <c r="U460" s="24"/>
      <c r="V460" s="23"/>
      <c r="W460" s="23"/>
      <c r="Y460" s="23"/>
    </row>
    <row r="461" ht="15.75" customHeight="1">
      <c r="U461" s="24"/>
      <c r="V461" s="23"/>
      <c r="W461" s="23"/>
      <c r="Y461" s="23"/>
    </row>
    <row r="462" ht="15.75" customHeight="1">
      <c r="U462" s="24"/>
      <c r="V462" s="23"/>
      <c r="W462" s="23"/>
      <c r="Y462" s="23"/>
    </row>
    <row r="463" ht="15.75" customHeight="1">
      <c r="U463" s="24"/>
      <c r="V463" s="23"/>
      <c r="W463" s="23"/>
      <c r="Y463" s="23"/>
    </row>
    <row r="464" ht="15.75" customHeight="1">
      <c r="U464" s="24"/>
      <c r="V464" s="23"/>
      <c r="W464" s="23"/>
      <c r="Y464" s="23"/>
    </row>
    <row r="465" ht="15.75" customHeight="1">
      <c r="U465" s="24"/>
      <c r="V465" s="23"/>
      <c r="W465" s="23"/>
      <c r="Y465" s="23"/>
    </row>
    <row r="466" ht="15.75" customHeight="1">
      <c r="U466" s="24"/>
      <c r="V466" s="23"/>
      <c r="W466" s="23"/>
      <c r="Y466" s="23"/>
    </row>
    <row r="467" ht="15.75" customHeight="1">
      <c r="U467" s="24"/>
      <c r="V467" s="23"/>
      <c r="W467" s="23"/>
      <c r="Y467" s="23"/>
    </row>
    <row r="468" ht="15.75" customHeight="1">
      <c r="U468" s="24"/>
      <c r="V468" s="23"/>
      <c r="W468" s="23"/>
      <c r="Y468" s="23"/>
    </row>
    <row r="469" ht="15.75" customHeight="1">
      <c r="U469" s="24"/>
      <c r="V469" s="23"/>
      <c r="W469" s="23"/>
      <c r="Y469" s="23"/>
    </row>
    <row r="470" ht="15.75" customHeight="1">
      <c r="U470" s="24"/>
      <c r="V470" s="23"/>
      <c r="W470" s="23"/>
      <c r="Y470" s="23"/>
    </row>
    <row r="471" ht="15.75" customHeight="1">
      <c r="U471" s="24"/>
      <c r="V471" s="23"/>
      <c r="W471" s="23"/>
      <c r="Y471" s="23"/>
    </row>
    <row r="472" ht="15.75" customHeight="1">
      <c r="U472" s="24"/>
      <c r="V472" s="23"/>
      <c r="W472" s="23"/>
      <c r="Y472" s="23"/>
    </row>
    <row r="473" ht="15.75" customHeight="1">
      <c r="U473" s="24"/>
      <c r="V473" s="23"/>
      <c r="W473" s="23"/>
      <c r="Y473" s="23"/>
    </row>
    <row r="474" ht="15.75" customHeight="1">
      <c r="U474" s="24"/>
      <c r="V474" s="23"/>
      <c r="W474" s="23"/>
      <c r="Y474" s="23"/>
    </row>
    <row r="475" ht="15.75" customHeight="1">
      <c r="U475" s="24"/>
      <c r="V475" s="23"/>
      <c r="W475" s="23"/>
      <c r="Y475" s="23"/>
    </row>
    <row r="476" ht="15.75" customHeight="1">
      <c r="U476" s="24"/>
      <c r="V476" s="23"/>
      <c r="W476" s="23"/>
      <c r="Y476" s="23"/>
    </row>
    <row r="477" ht="15.75" customHeight="1">
      <c r="U477" s="24"/>
      <c r="V477" s="23"/>
      <c r="W477" s="23"/>
      <c r="Y477" s="23"/>
    </row>
    <row r="478" ht="15.75" customHeight="1">
      <c r="U478" s="24"/>
      <c r="V478" s="23"/>
      <c r="W478" s="23"/>
      <c r="Y478" s="23"/>
    </row>
    <row r="479" ht="15.75" customHeight="1">
      <c r="U479" s="24"/>
      <c r="V479" s="23"/>
      <c r="W479" s="23"/>
      <c r="Y479" s="23"/>
    </row>
    <row r="480" ht="15.75" customHeight="1">
      <c r="U480" s="24"/>
      <c r="V480" s="23"/>
      <c r="W480" s="23"/>
      <c r="Y480" s="23"/>
    </row>
    <row r="481" ht="15.75" customHeight="1">
      <c r="U481" s="24"/>
      <c r="V481" s="23"/>
      <c r="W481" s="23"/>
      <c r="Y481" s="23"/>
    </row>
    <row r="482" ht="15.75" customHeight="1">
      <c r="U482" s="24"/>
      <c r="V482" s="23"/>
      <c r="W482" s="23"/>
      <c r="Y482" s="23"/>
    </row>
    <row r="483" ht="15.75" customHeight="1">
      <c r="U483" s="24"/>
      <c r="V483" s="23"/>
      <c r="W483" s="23"/>
      <c r="Y483" s="23"/>
    </row>
    <row r="484" ht="15.75" customHeight="1">
      <c r="U484" s="24"/>
      <c r="V484" s="23"/>
      <c r="W484" s="23"/>
      <c r="Y484" s="23"/>
    </row>
    <row r="485" ht="15.75" customHeight="1">
      <c r="U485" s="24"/>
      <c r="V485" s="23"/>
      <c r="W485" s="23"/>
      <c r="Y485" s="23"/>
    </row>
    <row r="486" ht="15.75" customHeight="1">
      <c r="U486" s="24"/>
      <c r="V486" s="23"/>
      <c r="W486" s="23"/>
      <c r="Y486" s="23"/>
    </row>
    <row r="487" ht="15.75" customHeight="1">
      <c r="U487" s="24"/>
      <c r="V487" s="23"/>
      <c r="W487" s="23"/>
      <c r="Y487" s="23"/>
    </row>
    <row r="488" ht="15.75" customHeight="1">
      <c r="U488" s="24"/>
      <c r="V488" s="23"/>
      <c r="W488" s="23"/>
      <c r="Y488" s="23"/>
    </row>
    <row r="489" ht="15.75" customHeight="1">
      <c r="U489" s="24"/>
      <c r="V489" s="23"/>
      <c r="W489" s="23"/>
      <c r="Y489" s="23"/>
    </row>
    <row r="490" ht="15.75" customHeight="1">
      <c r="U490" s="24"/>
      <c r="V490" s="23"/>
      <c r="W490" s="23"/>
      <c r="Y490" s="23"/>
    </row>
    <row r="491" ht="15.75" customHeight="1">
      <c r="U491" s="24"/>
      <c r="V491" s="23"/>
      <c r="W491" s="23"/>
      <c r="Y491" s="23"/>
    </row>
    <row r="492" ht="15.75" customHeight="1">
      <c r="U492" s="24"/>
      <c r="V492" s="23"/>
      <c r="W492" s="23"/>
      <c r="Y492" s="23"/>
    </row>
    <row r="493" ht="15.75" customHeight="1">
      <c r="U493" s="24"/>
      <c r="V493" s="23"/>
      <c r="W493" s="23"/>
      <c r="Y493" s="23"/>
    </row>
    <row r="494" ht="15.75" customHeight="1">
      <c r="U494" s="24"/>
      <c r="V494" s="23"/>
      <c r="W494" s="23"/>
      <c r="Y494" s="23"/>
    </row>
    <row r="495" ht="15.75" customHeight="1">
      <c r="U495" s="24"/>
      <c r="V495" s="23"/>
      <c r="W495" s="23"/>
      <c r="Y495" s="23"/>
    </row>
    <row r="496" ht="15.75" customHeight="1">
      <c r="U496" s="24"/>
      <c r="V496" s="23"/>
      <c r="W496" s="23"/>
      <c r="Y496" s="23"/>
    </row>
    <row r="497" ht="15.75" customHeight="1">
      <c r="U497" s="24"/>
      <c r="V497" s="23"/>
      <c r="W497" s="23"/>
      <c r="Y497" s="23"/>
    </row>
    <row r="498" ht="15.75" customHeight="1">
      <c r="U498" s="24"/>
      <c r="V498" s="23"/>
      <c r="W498" s="23"/>
      <c r="Y498" s="23"/>
    </row>
    <row r="499" ht="15.75" customHeight="1">
      <c r="U499" s="24"/>
      <c r="V499" s="23"/>
      <c r="W499" s="23"/>
      <c r="Y499" s="23"/>
    </row>
    <row r="500" ht="15.75" customHeight="1">
      <c r="U500" s="24"/>
      <c r="V500" s="23"/>
      <c r="W500" s="23"/>
      <c r="Y500" s="23"/>
    </row>
    <row r="501" ht="15.75" customHeight="1">
      <c r="U501" s="24"/>
      <c r="V501" s="23"/>
      <c r="W501" s="23"/>
      <c r="Y501" s="23"/>
    </row>
    <row r="502" ht="15.75" customHeight="1">
      <c r="U502" s="24"/>
      <c r="V502" s="23"/>
      <c r="W502" s="23"/>
      <c r="Y502" s="23"/>
    </row>
    <row r="503" ht="15.75" customHeight="1">
      <c r="U503" s="24"/>
      <c r="V503" s="23"/>
      <c r="W503" s="23"/>
      <c r="Y503" s="23"/>
    </row>
    <row r="504" ht="15.75" customHeight="1">
      <c r="U504" s="24"/>
      <c r="V504" s="23"/>
      <c r="W504" s="23"/>
      <c r="Y504" s="23"/>
    </row>
    <row r="505" ht="15.75" customHeight="1">
      <c r="U505" s="24"/>
      <c r="V505" s="23"/>
      <c r="W505" s="23"/>
      <c r="Y505" s="23"/>
    </row>
    <row r="506" ht="15.75" customHeight="1">
      <c r="U506" s="24"/>
      <c r="V506" s="23"/>
      <c r="W506" s="23"/>
      <c r="Y506" s="23"/>
    </row>
    <row r="507" ht="15.75" customHeight="1">
      <c r="U507" s="24"/>
      <c r="V507" s="23"/>
      <c r="W507" s="23"/>
      <c r="Y507" s="23"/>
    </row>
    <row r="508" ht="15.75" customHeight="1">
      <c r="U508" s="24"/>
      <c r="V508" s="23"/>
      <c r="W508" s="23"/>
      <c r="Y508" s="23"/>
    </row>
    <row r="509" ht="15.75" customHeight="1">
      <c r="U509" s="24"/>
      <c r="V509" s="23"/>
      <c r="W509" s="23"/>
      <c r="Y509" s="23"/>
    </row>
    <row r="510" ht="15.75" customHeight="1">
      <c r="U510" s="24"/>
      <c r="V510" s="23"/>
      <c r="W510" s="23"/>
      <c r="Y510" s="23"/>
    </row>
    <row r="511" ht="15.75" customHeight="1">
      <c r="U511" s="24"/>
      <c r="V511" s="23"/>
      <c r="W511" s="23"/>
      <c r="Y511" s="23"/>
    </row>
    <row r="512" ht="15.75" customHeight="1">
      <c r="U512" s="24"/>
      <c r="V512" s="23"/>
      <c r="W512" s="23"/>
      <c r="Y512" s="23"/>
    </row>
    <row r="513" ht="15.75" customHeight="1">
      <c r="U513" s="24"/>
      <c r="V513" s="23"/>
      <c r="W513" s="23"/>
      <c r="Y513" s="23"/>
    </row>
    <row r="514" ht="15.75" customHeight="1">
      <c r="U514" s="24"/>
      <c r="V514" s="23"/>
      <c r="W514" s="23"/>
      <c r="Y514" s="23"/>
    </row>
    <row r="515" ht="15.75" customHeight="1">
      <c r="U515" s="24"/>
      <c r="V515" s="23"/>
      <c r="W515" s="23"/>
      <c r="Y515" s="23"/>
    </row>
    <row r="516" ht="15.75" customHeight="1">
      <c r="U516" s="24"/>
      <c r="V516" s="23"/>
      <c r="W516" s="23"/>
      <c r="Y516" s="23"/>
    </row>
    <row r="517" ht="15.75" customHeight="1">
      <c r="U517" s="24"/>
      <c r="V517" s="23"/>
      <c r="W517" s="23"/>
      <c r="Y517" s="23"/>
    </row>
    <row r="518" ht="15.75" customHeight="1">
      <c r="U518" s="24"/>
      <c r="V518" s="23"/>
      <c r="W518" s="23"/>
      <c r="Y518" s="23"/>
    </row>
    <row r="519" ht="15.75" customHeight="1">
      <c r="U519" s="24"/>
      <c r="V519" s="23"/>
      <c r="W519" s="23"/>
      <c r="Y519" s="23"/>
    </row>
    <row r="520" ht="15.75" customHeight="1">
      <c r="U520" s="24"/>
      <c r="V520" s="23"/>
      <c r="W520" s="23"/>
      <c r="Y520" s="23"/>
    </row>
    <row r="521" ht="15.75" customHeight="1">
      <c r="U521" s="24"/>
      <c r="V521" s="23"/>
      <c r="W521" s="23"/>
      <c r="Y521" s="23"/>
    </row>
    <row r="522" ht="15.75" customHeight="1">
      <c r="U522" s="24"/>
      <c r="V522" s="23"/>
      <c r="W522" s="23"/>
      <c r="Y522" s="23"/>
    </row>
    <row r="523" ht="15.75" customHeight="1">
      <c r="U523" s="24"/>
      <c r="V523" s="23"/>
      <c r="W523" s="23"/>
      <c r="Y523" s="23"/>
    </row>
    <row r="524" ht="15.75" customHeight="1">
      <c r="U524" s="24"/>
      <c r="V524" s="23"/>
      <c r="W524" s="23"/>
      <c r="Y524" s="23"/>
    </row>
    <row r="525" ht="15.75" customHeight="1">
      <c r="U525" s="24"/>
      <c r="V525" s="23"/>
      <c r="W525" s="23"/>
      <c r="Y525" s="23"/>
    </row>
    <row r="526" ht="15.75" customHeight="1">
      <c r="U526" s="24"/>
      <c r="V526" s="23"/>
      <c r="W526" s="23"/>
      <c r="Y526" s="23"/>
    </row>
    <row r="527" ht="15.75" customHeight="1">
      <c r="U527" s="24"/>
      <c r="V527" s="23"/>
      <c r="W527" s="23"/>
      <c r="Y527" s="23"/>
    </row>
    <row r="528" ht="15.75" customHeight="1">
      <c r="U528" s="24"/>
      <c r="V528" s="23"/>
      <c r="W528" s="23"/>
      <c r="Y528" s="23"/>
    </row>
    <row r="529" ht="15.75" customHeight="1">
      <c r="U529" s="24"/>
      <c r="V529" s="23"/>
      <c r="W529" s="23"/>
      <c r="Y529" s="23"/>
    </row>
    <row r="530" ht="15.75" customHeight="1">
      <c r="U530" s="24"/>
      <c r="V530" s="23"/>
      <c r="W530" s="23"/>
      <c r="Y530" s="23"/>
    </row>
    <row r="531" ht="15.75" customHeight="1">
      <c r="U531" s="24"/>
      <c r="V531" s="23"/>
      <c r="W531" s="23"/>
      <c r="Y531" s="23"/>
    </row>
    <row r="532" ht="15.75" customHeight="1">
      <c r="U532" s="24"/>
      <c r="V532" s="23"/>
      <c r="W532" s="23"/>
      <c r="Y532" s="23"/>
    </row>
    <row r="533" ht="15.75" customHeight="1">
      <c r="U533" s="24"/>
      <c r="V533" s="23"/>
      <c r="W533" s="23"/>
      <c r="Y533" s="23"/>
    </row>
    <row r="534" ht="15.75" customHeight="1">
      <c r="U534" s="24"/>
      <c r="V534" s="23"/>
      <c r="W534" s="23"/>
      <c r="Y534" s="23"/>
    </row>
    <row r="535" ht="15.75" customHeight="1">
      <c r="U535" s="24"/>
      <c r="V535" s="23"/>
      <c r="W535" s="23"/>
      <c r="Y535" s="23"/>
    </row>
    <row r="536" ht="15.75" customHeight="1">
      <c r="U536" s="24"/>
      <c r="V536" s="23"/>
      <c r="W536" s="23"/>
      <c r="Y536" s="23"/>
    </row>
    <row r="537" ht="15.75" customHeight="1">
      <c r="U537" s="24"/>
      <c r="V537" s="23"/>
      <c r="W537" s="23"/>
      <c r="Y537" s="23"/>
    </row>
    <row r="538" ht="15.75" customHeight="1">
      <c r="U538" s="24"/>
      <c r="V538" s="23"/>
      <c r="W538" s="23"/>
      <c r="Y538" s="23"/>
    </row>
    <row r="539" ht="15.75" customHeight="1">
      <c r="U539" s="24"/>
      <c r="V539" s="23"/>
      <c r="W539" s="23"/>
      <c r="Y539" s="23"/>
    </row>
    <row r="540" ht="15.75" customHeight="1">
      <c r="U540" s="24"/>
      <c r="V540" s="23"/>
      <c r="W540" s="23"/>
      <c r="Y540" s="23"/>
    </row>
    <row r="541" ht="15.75" customHeight="1">
      <c r="U541" s="24"/>
      <c r="V541" s="23"/>
      <c r="W541" s="23"/>
      <c r="Y541" s="23"/>
    </row>
    <row r="542" ht="15.75" customHeight="1">
      <c r="U542" s="24"/>
      <c r="V542" s="23"/>
      <c r="W542" s="23"/>
      <c r="Y542" s="23"/>
    </row>
    <row r="543" ht="15.75" customHeight="1">
      <c r="U543" s="24"/>
      <c r="V543" s="23"/>
      <c r="W543" s="23"/>
      <c r="Y543" s="23"/>
    </row>
    <row r="544" ht="15.75" customHeight="1">
      <c r="U544" s="24"/>
      <c r="V544" s="23"/>
      <c r="W544" s="23"/>
      <c r="Y544" s="23"/>
    </row>
    <row r="545" ht="15.75" customHeight="1">
      <c r="U545" s="24"/>
      <c r="V545" s="23"/>
      <c r="W545" s="23"/>
      <c r="Y545" s="23"/>
    </row>
    <row r="546" ht="15.75" customHeight="1">
      <c r="U546" s="24"/>
      <c r="V546" s="23"/>
      <c r="W546" s="23"/>
      <c r="Y546" s="23"/>
    </row>
    <row r="547" ht="15.75" customHeight="1">
      <c r="U547" s="24"/>
      <c r="V547" s="23"/>
      <c r="W547" s="23"/>
      <c r="Y547" s="23"/>
    </row>
    <row r="548" ht="15.75" customHeight="1">
      <c r="U548" s="24"/>
      <c r="V548" s="23"/>
      <c r="W548" s="23"/>
      <c r="Y548" s="23"/>
    </row>
    <row r="549" ht="15.75" customHeight="1">
      <c r="U549" s="24"/>
      <c r="V549" s="23"/>
      <c r="W549" s="23"/>
      <c r="Y549" s="23"/>
    </row>
    <row r="550" ht="15.75" customHeight="1">
      <c r="U550" s="24"/>
      <c r="V550" s="23"/>
      <c r="W550" s="23"/>
      <c r="Y550" s="23"/>
    </row>
    <row r="551" ht="15.75" customHeight="1">
      <c r="U551" s="24"/>
      <c r="V551" s="23"/>
      <c r="W551" s="23"/>
      <c r="Y551" s="23"/>
    </row>
    <row r="552" ht="15.75" customHeight="1">
      <c r="U552" s="24"/>
      <c r="V552" s="23"/>
      <c r="W552" s="23"/>
      <c r="Y552" s="23"/>
    </row>
    <row r="553" ht="15.75" customHeight="1">
      <c r="U553" s="24"/>
      <c r="V553" s="23"/>
      <c r="W553" s="23"/>
      <c r="Y553" s="23"/>
    </row>
    <row r="554" ht="15.75" customHeight="1">
      <c r="U554" s="24"/>
      <c r="V554" s="23"/>
      <c r="W554" s="23"/>
      <c r="Y554" s="23"/>
    </row>
    <row r="555" ht="15.75" customHeight="1">
      <c r="U555" s="24"/>
      <c r="V555" s="23"/>
      <c r="W555" s="23"/>
      <c r="Y555" s="23"/>
    </row>
    <row r="556" ht="15.75" customHeight="1">
      <c r="U556" s="24"/>
      <c r="V556" s="23"/>
      <c r="W556" s="23"/>
      <c r="Y556" s="23"/>
    </row>
    <row r="557" ht="15.75" customHeight="1">
      <c r="U557" s="24"/>
      <c r="V557" s="23"/>
      <c r="W557" s="23"/>
      <c r="Y557" s="23"/>
    </row>
    <row r="558" ht="15.75" customHeight="1">
      <c r="U558" s="24"/>
      <c r="V558" s="23"/>
      <c r="W558" s="23"/>
      <c r="Y558" s="23"/>
    </row>
    <row r="559" ht="15.75" customHeight="1">
      <c r="U559" s="24"/>
      <c r="V559" s="23"/>
      <c r="W559" s="23"/>
      <c r="Y559" s="23"/>
    </row>
    <row r="560" ht="15.75" customHeight="1">
      <c r="U560" s="24"/>
      <c r="V560" s="23"/>
      <c r="W560" s="23"/>
      <c r="Y560" s="23"/>
    </row>
    <row r="561" ht="15.75" customHeight="1">
      <c r="U561" s="24"/>
      <c r="V561" s="23"/>
      <c r="W561" s="23"/>
      <c r="Y561" s="23"/>
    </row>
    <row r="562" ht="15.75" customHeight="1">
      <c r="U562" s="24"/>
      <c r="V562" s="23"/>
      <c r="W562" s="23"/>
      <c r="Y562" s="23"/>
    </row>
    <row r="563" ht="15.75" customHeight="1">
      <c r="U563" s="24"/>
      <c r="V563" s="23"/>
      <c r="W563" s="23"/>
      <c r="Y563" s="23"/>
    </row>
    <row r="564" ht="15.75" customHeight="1">
      <c r="U564" s="24"/>
      <c r="V564" s="23"/>
      <c r="W564" s="23"/>
      <c r="Y564" s="23"/>
    </row>
    <row r="565" ht="15.75" customHeight="1">
      <c r="U565" s="24"/>
      <c r="V565" s="23"/>
      <c r="W565" s="23"/>
      <c r="Y565" s="23"/>
    </row>
    <row r="566" ht="15.75" customHeight="1">
      <c r="U566" s="24"/>
      <c r="V566" s="23"/>
      <c r="W566" s="23"/>
      <c r="Y566" s="23"/>
    </row>
    <row r="567" ht="15.75" customHeight="1">
      <c r="U567" s="24"/>
      <c r="V567" s="23"/>
      <c r="W567" s="23"/>
      <c r="Y567" s="23"/>
    </row>
    <row r="568" ht="15.75" customHeight="1">
      <c r="U568" s="24"/>
      <c r="V568" s="23"/>
      <c r="W568" s="23"/>
      <c r="Y568" s="23"/>
    </row>
    <row r="569" ht="15.75" customHeight="1">
      <c r="U569" s="24"/>
      <c r="V569" s="23"/>
      <c r="W569" s="23"/>
      <c r="Y569" s="23"/>
    </row>
    <row r="570" ht="15.75" customHeight="1">
      <c r="U570" s="24"/>
      <c r="V570" s="23"/>
      <c r="W570" s="23"/>
      <c r="Y570" s="23"/>
    </row>
    <row r="571" ht="15.75" customHeight="1">
      <c r="U571" s="24"/>
      <c r="V571" s="23"/>
      <c r="W571" s="23"/>
      <c r="Y571" s="23"/>
    </row>
    <row r="572" ht="15.75" customHeight="1">
      <c r="U572" s="24"/>
      <c r="V572" s="23"/>
      <c r="W572" s="23"/>
      <c r="Y572" s="23"/>
    </row>
    <row r="573" ht="15.75" customHeight="1">
      <c r="U573" s="24"/>
      <c r="V573" s="23"/>
      <c r="W573" s="23"/>
      <c r="Y573" s="23"/>
    </row>
    <row r="574" ht="15.75" customHeight="1">
      <c r="U574" s="24"/>
      <c r="V574" s="23"/>
      <c r="W574" s="23"/>
      <c r="Y574" s="23"/>
    </row>
    <row r="575" ht="15.75" customHeight="1">
      <c r="U575" s="24"/>
      <c r="V575" s="23"/>
      <c r="W575" s="23"/>
      <c r="Y575" s="23"/>
    </row>
    <row r="576" ht="15.75" customHeight="1">
      <c r="U576" s="24"/>
      <c r="V576" s="23"/>
      <c r="W576" s="23"/>
      <c r="Y576" s="23"/>
    </row>
    <row r="577" ht="15.75" customHeight="1">
      <c r="U577" s="24"/>
      <c r="V577" s="23"/>
      <c r="W577" s="23"/>
      <c r="Y577" s="23"/>
    </row>
    <row r="578" ht="15.75" customHeight="1">
      <c r="U578" s="24"/>
      <c r="V578" s="23"/>
      <c r="W578" s="23"/>
      <c r="Y578" s="23"/>
    </row>
    <row r="579" ht="15.75" customHeight="1">
      <c r="U579" s="24"/>
      <c r="V579" s="23"/>
      <c r="W579" s="23"/>
      <c r="Y579" s="23"/>
    </row>
    <row r="580" ht="15.75" customHeight="1">
      <c r="U580" s="24"/>
      <c r="V580" s="23"/>
      <c r="W580" s="23"/>
      <c r="Y580" s="23"/>
    </row>
    <row r="581" ht="15.75" customHeight="1">
      <c r="U581" s="24"/>
      <c r="V581" s="23"/>
      <c r="W581" s="23"/>
      <c r="Y581" s="23"/>
    </row>
    <row r="582" ht="15.75" customHeight="1">
      <c r="U582" s="24"/>
      <c r="V582" s="23"/>
      <c r="W582" s="23"/>
      <c r="Y582" s="23"/>
    </row>
    <row r="583" ht="15.75" customHeight="1">
      <c r="U583" s="24"/>
      <c r="V583" s="23"/>
      <c r="W583" s="23"/>
      <c r="Y583" s="23"/>
    </row>
    <row r="584" ht="15.75" customHeight="1">
      <c r="U584" s="24"/>
      <c r="V584" s="23"/>
      <c r="W584" s="23"/>
      <c r="Y584" s="23"/>
    </row>
    <row r="585" ht="15.75" customHeight="1">
      <c r="U585" s="24"/>
      <c r="V585" s="23"/>
      <c r="W585" s="23"/>
      <c r="Y585" s="23"/>
    </row>
    <row r="586" ht="15.75" customHeight="1">
      <c r="U586" s="24"/>
      <c r="V586" s="23"/>
      <c r="W586" s="23"/>
      <c r="Y586" s="23"/>
    </row>
    <row r="587" ht="15.75" customHeight="1">
      <c r="U587" s="24"/>
      <c r="V587" s="23"/>
      <c r="W587" s="23"/>
      <c r="Y587" s="23"/>
    </row>
    <row r="588" ht="15.75" customHeight="1">
      <c r="U588" s="24"/>
      <c r="V588" s="23"/>
      <c r="W588" s="23"/>
      <c r="Y588" s="23"/>
    </row>
    <row r="589" ht="15.75" customHeight="1">
      <c r="U589" s="24"/>
      <c r="V589" s="23"/>
      <c r="W589" s="23"/>
      <c r="Y589" s="23"/>
    </row>
    <row r="590" ht="15.75" customHeight="1">
      <c r="U590" s="24"/>
      <c r="V590" s="23"/>
      <c r="W590" s="23"/>
      <c r="Y590" s="23"/>
    </row>
    <row r="591" ht="15.75" customHeight="1">
      <c r="U591" s="24"/>
      <c r="V591" s="23"/>
      <c r="W591" s="23"/>
      <c r="Y591" s="23"/>
    </row>
    <row r="592" ht="15.75" customHeight="1">
      <c r="U592" s="24"/>
      <c r="V592" s="23"/>
      <c r="W592" s="23"/>
      <c r="Y592" s="23"/>
    </row>
    <row r="593" ht="15.75" customHeight="1">
      <c r="U593" s="24"/>
      <c r="V593" s="23"/>
      <c r="W593" s="23"/>
      <c r="Y593" s="23"/>
    </row>
    <row r="594" ht="15.75" customHeight="1">
      <c r="U594" s="24"/>
      <c r="V594" s="23"/>
      <c r="W594" s="23"/>
      <c r="Y594" s="23"/>
    </row>
    <row r="595" ht="15.75" customHeight="1">
      <c r="U595" s="24"/>
      <c r="V595" s="23"/>
      <c r="W595" s="23"/>
      <c r="Y595" s="23"/>
    </row>
    <row r="596" ht="15.75" customHeight="1">
      <c r="U596" s="24"/>
      <c r="V596" s="23"/>
      <c r="W596" s="23"/>
      <c r="Y596" s="23"/>
    </row>
    <row r="597" ht="15.75" customHeight="1">
      <c r="U597" s="24"/>
      <c r="V597" s="23"/>
      <c r="W597" s="23"/>
      <c r="Y597" s="23"/>
    </row>
    <row r="598" ht="15.75" customHeight="1">
      <c r="U598" s="24"/>
      <c r="V598" s="23"/>
      <c r="W598" s="23"/>
      <c r="Y598" s="23"/>
    </row>
    <row r="599" ht="15.75" customHeight="1">
      <c r="U599" s="24"/>
      <c r="V599" s="23"/>
      <c r="W599" s="23"/>
      <c r="Y599" s="23"/>
    </row>
    <row r="600" ht="15.75" customHeight="1">
      <c r="U600" s="24"/>
      <c r="V600" s="23"/>
      <c r="W600" s="23"/>
      <c r="Y600" s="23"/>
    </row>
    <row r="601" ht="15.75" customHeight="1">
      <c r="U601" s="24"/>
      <c r="V601" s="23"/>
      <c r="W601" s="23"/>
      <c r="Y601" s="23"/>
    </row>
    <row r="602" ht="15.75" customHeight="1">
      <c r="U602" s="24"/>
      <c r="V602" s="23"/>
      <c r="W602" s="23"/>
      <c r="Y602" s="23"/>
    </row>
    <row r="603" ht="15.75" customHeight="1">
      <c r="U603" s="24"/>
      <c r="V603" s="23"/>
      <c r="W603" s="23"/>
      <c r="Y603" s="23"/>
    </row>
    <row r="604" ht="15.75" customHeight="1">
      <c r="U604" s="24"/>
      <c r="V604" s="23"/>
      <c r="W604" s="23"/>
      <c r="Y604" s="23"/>
    </row>
    <row r="605" ht="15.75" customHeight="1">
      <c r="U605" s="24"/>
      <c r="V605" s="23"/>
      <c r="W605" s="23"/>
      <c r="Y605" s="23"/>
    </row>
    <row r="606" ht="15.75" customHeight="1">
      <c r="U606" s="24"/>
      <c r="V606" s="23"/>
      <c r="W606" s="23"/>
      <c r="Y606" s="23"/>
    </row>
    <row r="607" ht="15.75" customHeight="1">
      <c r="U607" s="24"/>
      <c r="V607" s="23"/>
      <c r="W607" s="23"/>
      <c r="Y607" s="23"/>
    </row>
    <row r="608" ht="15.75" customHeight="1">
      <c r="U608" s="24"/>
      <c r="V608" s="23"/>
      <c r="W608" s="23"/>
      <c r="Y608" s="23"/>
    </row>
    <row r="609" ht="15.75" customHeight="1">
      <c r="U609" s="24"/>
      <c r="V609" s="23"/>
      <c r="W609" s="23"/>
      <c r="Y609" s="23"/>
    </row>
    <row r="610" ht="15.75" customHeight="1">
      <c r="U610" s="24"/>
      <c r="V610" s="23"/>
      <c r="W610" s="23"/>
      <c r="Y610" s="23"/>
    </row>
    <row r="611" ht="15.75" customHeight="1">
      <c r="U611" s="24"/>
      <c r="V611" s="23"/>
      <c r="W611" s="23"/>
      <c r="Y611" s="23"/>
    </row>
    <row r="612" ht="15.75" customHeight="1">
      <c r="U612" s="24"/>
      <c r="V612" s="23"/>
      <c r="W612" s="23"/>
      <c r="Y612" s="23"/>
    </row>
    <row r="613" ht="15.75" customHeight="1">
      <c r="U613" s="24"/>
      <c r="V613" s="23"/>
      <c r="W613" s="23"/>
      <c r="Y613" s="23"/>
    </row>
    <row r="614" ht="15.75" customHeight="1">
      <c r="U614" s="24"/>
      <c r="V614" s="23"/>
      <c r="W614" s="23"/>
      <c r="Y614" s="23"/>
    </row>
    <row r="615" ht="15.75" customHeight="1">
      <c r="U615" s="24"/>
      <c r="V615" s="23"/>
      <c r="W615" s="23"/>
      <c r="Y615" s="23"/>
    </row>
    <row r="616" ht="15.75" customHeight="1">
      <c r="U616" s="24"/>
      <c r="V616" s="23"/>
      <c r="W616" s="23"/>
      <c r="Y616" s="23"/>
    </row>
    <row r="617" ht="15.75" customHeight="1">
      <c r="U617" s="24"/>
      <c r="V617" s="23"/>
      <c r="W617" s="23"/>
      <c r="Y617" s="23"/>
    </row>
    <row r="618" ht="15.75" customHeight="1">
      <c r="U618" s="24"/>
      <c r="V618" s="23"/>
      <c r="W618" s="23"/>
      <c r="Y618" s="23"/>
    </row>
    <row r="619" ht="15.75" customHeight="1">
      <c r="U619" s="24"/>
      <c r="V619" s="23"/>
      <c r="W619" s="23"/>
      <c r="Y619" s="23"/>
    </row>
    <row r="620" ht="15.75" customHeight="1">
      <c r="U620" s="24"/>
      <c r="V620" s="23"/>
      <c r="W620" s="23"/>
      <c r="Y620" s="23"/>
    </row>
    <row r="621" ht="15.75" customHeight="1">
      <c r="U621" s="24"/>
      <c r="V621" s="23"/>
      <c r="W621" s="23"/>
      <c r="Y621" s="23"/>
    </row>
    <row r="622" ht="15.75" customHeight="1">
      <c r="U622" s="24"/>
      <c r="V622" s="23"/>
      <c r="W622" s="23"/>
      <c r="Y622" s="23"/>
    </row>
    <row r="623" ht="15.75" customHeight="1">
      <c r="U623" s="24"/>
      <c r="V623" s="23"/>
      <c r="W623" s="23"/>
      <c r="Y623" s="23"/>
    </row>
    <row r="624" ht="15.75" customHeight="1">
      <c r="U624" s="24"/>
      <c r="V624" s="23"/>
      <c r="W624" s="23"/>
      <c r="Y624" s="23"/>
    </row>
    <row r="625" ht="15.75" customHeight="1">
      <c r="U625" s="24"/>
      <c r="V625" s="23"/>
      <c r="W625" s="23"/>
      <c r="Y625" s="23"/>
    </row>
    <row r="626" ht="15.75" customHeight="1">
      <c r="U626" s="24"/>
      <c r="V626" s="23"/>
      <c r="W626" s="23"/>
      <c r="Y626" s="23"/>
    </row>
    <row r="627" ht="15.75" customHeight="1">
      <c r="U627" s="24"/>
      <c r="V627" s="23"/>
      <c r="W627" s="23"/>
      <c r="Y627" s="23"/>
    </row>
    <row r="628" ht="15.75" customHeight="1">
      <c r="U628" s="24"/>
      <c r="V628" s="23"/>
      <c r="W628" s="23"/>
      <c r="Y628" s="23"/>
    </row>
    <row r="629" ht="15.75" customHeight="1">
      <c r="U629" s="24"/>
      <c r="V629" s="23"/>
      <c r="W629" s="23"/>
      <c r="Y629" s="23"/>
    </row>
    <row r="630" ht="15.75" customHeight="1">
      <c r="U630" s="24"/>
      <c r="V630" s="23"/>
      <c r="W630" s="23"/>
      <c r="Y630" s="23"/>
    </row>
    <row r="631" ht="15.75" customHeight="1">
      <c r="U631" s="24"/>
      <c r="V631" s="23"/>
      <c r="W631" s="23"/>
      <c r="Y631" s="23"/>
    </row>
    <row r="632" ht="15.75" customHeight="1">
      <c r="U632" s="24"/>
      <c r="V632" s="23"/>
      <c r="W632" s="23"/>
      <c r="Y632" s="23"/>
    </row>
    <row r="633" ht="15.75" customHeight="1">
      <c r="U633" s="24"/>
      <c r="V633" s="23"/>
      <c r="W633" s="23"/>
      <c r="Y633" s="23"/>
    </row>
    <row r="634" ht="15.75" customHeight="1">
      <c r="U634" s="24"/>
      <c r="V634" s="23"/>
      <c r="W634" s="23"/>
      <c r="Y634" s="23"/>
    </row>
    <row r="635" ht="15.75" customHeight="1">
      <c r="U635" s="24"/>
      <c r="V635" s="23"/>
      <c r="W635" s="23"/>
      <c r="Y635" s="23"/>
    </row>
    <row r="636" ht="15.75" customHeight="1">
      <c r="U636" s="24"/>
      <c r="V636" s="23"/>
      <c r="W636" s="23"/>
      <c r="Y636" s="23"/>
    </row>
    <row r="637" ht="15.75" customHeight="1">
      <c r="U637" s="24"/>
      <c r="V637" s="23"/>
      <c r="W637" s="23"/>
      <c r="Y637" s="23"/>
    </row>
    <row r="638" ht="15.75" customHeight="1">
      <c r="U638" s="24"/>
      <c r="V638" s="23"/>
      <c r="W638" s="23"/>
      <c r="Y638" s="23"/>
    </row>
    <row r="639" ht="15.75" customHeight="1">
      <c r="U639" s="24"/>
      <c r="V639" s="23"/>
      <c r="W639" s="23"/>
      <c r="Y639" s="23"/>
    </row>
    <row r="640" ht="15.75" customHeight="1">
      <c r="U640" s="24"/>
      <c r="V640" s="23"/>
      <c r="W640" s="23"/>
      <c r="Y640" s="23"/>
    </row>
    <row r="641" ht="15.75" customHeight="1">
      <c r="U641" s="24"/>
      <c r="V641" s="23"/>
      <c r="W641" s="23"/>
      <c r="Y641" s="23"/>
    </row>
    <row r="642" ht="15.75" customHeight="1">
      <c r="U642" s="24"/>
      <c r="V642" s="23"/>
      <c r="W642" s="23"/>
      <c r="Y642" s="23"/>
    </row>
    <row r="643" ht="15.75" customHeight="1">
      <c r="U643" s="24"/>
      <c r="V643" s="23"/>
      <c r="W643" s="23"/>
      <c r="Y643" s="23"/>
    </row>
    <row r="644" ht="15.75" customHeight="1">
      <c r="U644" s="24"/>
      <c r="V644" s="23"/>
      <c r="W644" s="23"/>
      <c r="Y644" s="23"/>
    </row>
    <row r="645" ht="15.75" customHeight="1">
      <c r="U645" s="24"/>
      <c r="V645" s="23"/>
      <c r="W645" s="23"/>
      <c r="Y645" s="23"/>
    </row>
    <row r="646" ht="15.75" customHeight="1">
      <c r="U646" s="24"/>
      <c r="V646" s="23"/>
      <c r="W646" s="23"/>
      <c r="Y646" s="23"/>
    </row>
    <row r="647" ht="15.75" customHeight="1">
      <c r="U647" s="24"/>
      <c r="V647" s="23"/>
      <c r="W647" s="23"/>
      <c r="Y647" s="23"/>
    </row>
    <row r="648" ht="15.75" customHeight="1">
      <c r="U648" s="24"/>
      <c r="V648" s="23"/>
      <c r="W648" s="23"/>
      <c r="Y648" s="23"/>
    </row>
    <row r="649" ht="15.75" customHeight="1">
      <c r="U649" s="24"/>
      <c r="V649" s="23"/>
      <c r="W649" s="23"/>
      <c r="Y649" s="23"/>
    </row>
    <row r="650" ht="15.75" customHeight="1">
      <c r="U650" s="24"/>
      <c r="V650" s="23"/>
      <c r="W650" s="23"/>
      <c r="Y650" s="23"/>
    </row>
    <row r="651" ht="15.75" customHeight="1">
      <c r="U651" s="24"/>
      <c r="V651" s="23"/>
      <c r="W651" s="23"/>
      <c r="Y651" s="23"/>
    </row>
    <row r="652" ht="15.75" customHeight="1">
      <c r="U652" s="24"/>
      <c r="V652" s="23"/>
      <c r="W652" s="23"/>
      <c r="Y652" s="23"/>
    </row>
    <row r="653" ht="15.75" customHeight="1">
      <c r="U653" s="24"/>
      <c r="V653" s="23"/>
      <c r="W653" s="23"/>
      <c r="Y653" s="23"/>
    </row>
    <row r="654" ht="15.75" customHeight="1">
      <c r="U654" s="24"/>
      <c r="V654" s="23"/>
      <c r="W654" s="23"/>
      <c r="Y654" s="23"/>
    </row>
    <row r="655" ht="15.75" customHeight="1">
      <c r="U655" s="24"/>
      <c r="V655" s="23"/>
      <c r="W655" s="23"/>
      <c r="Y655" s="23"/>
    </row>
    <row r="656" ht="15.75" customHeight="1">
      <c r="U656" s="24"/>
      <c r="V656" s="23"/>
      <c r="W656" s="23"/>
      <c r="Y656" s="23"/>
    </row>
    <row r="657" ht="15.75" customHeight="1">
      <c r="U657" s="24"/>
      <c r="V657" s="23"/>
      <c r="W657" s="23"/>
      <c r="Y657" s="23"/>
    </row>
    <row r="658" ht="15.75" customHeight="1">
      <c r="U658" s="24"/>
      <c r="V658" s="23"/>
      <c r="W658" s="23"/>
      <c r="Y658" s="23"/>
    </row>
    <row r="659" ht="15.75" customHeight="1">
      <c r="U659" s="24"/>
      <c r="V659" s="23"/>
      <c r="W659" s="23"/>
      <c r="Y659" s="23"/>
    </row>
    <row r="660" ht="15.75" customHeight="1">
      <c r="U660" s="24"/>
      <c r="V660" s="23"/>
      <c r="W660" s="23"/>
      <c r="Y660" s="23"/>
    </row>
    <row r="661" ht="15.75" customHeight="1">
      <c r="U661" s="24"/>
      <c r="V661" s="23"/>
      <c r="W661" s="23"/>
      <c r="Y661" s="23"/>
    </row>
    <row r="662" ht="15.75" customHeight="1">
      <c r="U662" s="24"/>
      <c r="V662" s="23"/>
      <c r="W662" s="23"/>
      <c r="Y662" s="23"/>
    </row>
    <row r="663" ht="15.75" customHeight="1">
      <c r="U663" s="24"/>
      <c r="V663" s="23"/>
      <c r="W663" s="23"/>
      <c r="Y663" s="23"/>
    </row>
    <row r="664" ht="15.75" customHeight="1">
      <c r="U664" s="24"/>
      <c r="V664" s="23"/>
      <c r="W664" s="23"/>
      <c r="Y664" s="23"/>
    </row>
    <row r="665" ht="15.75" customHeight="1">
      <c r="U665" s="24"/>
      <c r="V665" s="23"/>
      <c r="W665" s="23"/>
      <c r="Y665" s="23"/>
    </row>
    <row r="666" ht="15.75" customHeight="1">
      <c r="U666" s="24"/>
      <c r="V666" s="23"/>
      <c r="W666" s="23"/>
      <c r="Y666" s="23"/>
    </row>
    <row r="667" ht="15.75" customHeight="1">
      <c r="U667" s="24"/>
      <c r="V667" s="23"/>
      <c r="W667" s="23"/>
      <c r="Y667" s="23"/>
    </row>
    <row r="668" ht="15.75" customHeight="1">
      <c r="U668" s="24"/>
      <c r="V668" s="23"/>
      <c r="W668" s="23"/>
      <c r="Y668" s="23"/>
    </row>
    <row r="669" ht="15.75" customHeight="1">
      <c r="U669" s="24"/>
      <c r="V669" s="23"/>
      <c r="W669" s="23"/>
      <c r="Y669" s="23"/>
    </row>
    <row r="670" ht="15.75" customHeight="1">
      <c r="U670" s="24"/>
      <c r="V670" s="23"/>
      <c r="W670" s="23"/>
      <c r="Y670" s="23"/>
    </row>
    <row r="671" ht="15.75" customHeight="1">
      <c r="U671" s="24"/>
      <c r="V671" s="23"/>
      <c r="W671" s="23"/>
      <c r="Y671" s="23"/>
    </row>
    <row r="672" ht="15.75" customHeight="1">
      <c r="U672" s="24"/>
      <c r="V672" s="23"/>
      <c r="W672" s="23"/>
      <c r="Y672" s="23"/>
    </row>
    <row r="673" ht="15.75" customHeight="1">
      <c r="U673" s="24"/>
      <c r="V673" s="23"/>
      <c r="W673" s="23"/>
      <c r="Y673" s="23"/>
    </row>
    <row r="674" ht="15.75" customHeight="1">
      <c r="U674" s="24"/>
      <c r="V674" s="23"/>
      <c r="W674" s="23"/>
      <c r="Y674" s="23"/>
    </row>
    <row r="675" ht="15.75" customHeight="1">
      <c r="U675" s="24"/>
      <c r="V675" s="23"/>
      <c r="W675" s="23"/>
      <c r="Y675" s="23"/>
    </row>
    <row r="676" ht="15.75" customHeight="1">
      <c r="U676" s="24"/>
      <c r="V676" s="23"/>
      <c r="W676" s="23"/>
      <c r="Y676" s="23"/>
    </row>
    <row r="677" ht="15.75" customHeight="1">
      <c r="U677" s="24"/>
      <c r="V677" s="23"/>
      <c r="W677" s="23"/>
      <c r="Y677" s="23"/>
    </row>
    <row r="678" ht="15.75" customHeight="1">
      <c r="U678" s="24"/>
      <c r="V678" s="23"/>
      <c r="W678" s="23"/>
      <c r="Y678" s="23"/>
    </row>
    <row r="679" ht="15.75" customHeight="1">
      <c r="U679" s="24"/>
      <c r="V679" s="23"/>
      <c r="W679" s="23"/>
      <c r="Y679" s="23"/>
    </row>
    <row r="680" ht="15.75" customHeight="1">
      <c r="U680" s="24"/>
      <c r="V680" s="23"/>
      <c r="W680" s="23"/>
      <c r="Y680" s="23"/>
    </row>
    <row r="681" ht="15.75" customHeight="1">
      <c r="U681" s="24"/>
      <c r="V681" s="23"/>
      <c r="W681" s="23"/>
      <c r="Y681" s="23"/>
    </row>
    <row r="682" ht="15.75" customHeight="1">
      <c r="U682" s="24"/>
      <c r="V682" s="23"/>
      <c r="W682" s="23"/>
      <c r="Y682" s="23"/>
    </row>
    <row r="683" ht="15.75" customHeight="1">
      <c r="U683" s="24"/>
      <c r="V683" s="23"/>
      <c r="W683" s="23"/>
      <c r="Y683" s="23"/>
    </row>
    <row r="684" ht="15.75" customHeight="1">
      <c r="U684" s="24"/>
      <c r="V684" s="23"/>
      <c r="W684" s="23"/>
      <c r="Y684" s="23"/>
    </row>
    <row r="685" ht="15.75" customHeight="1">
      <c r="U685" s="24"/>
      <c r="V685" s="23"/>
      <c r="W685" s="23"/>
      <c r="Y685" s="23"/>
    </row>
    <row r="686" ht="15.75" customHeight="1">
      <c r="U686" s="24"/>
      <c r="V686" s="23"/>
      <c r="W686" s="23"/>
      <c r="Y686" s="23"/>
    </row>
    <row r="687" ht="15.75" customHeight="1">
      <c r="U687" s="24"/>
      <c r="V687" s="23"/>
      <c r="W687" s="23"/>
      <c r="Y687" s="23"/>
    </row>
    <row r="688" ht="15.75" customHeight="1">
      <c r="U688" s="24"/>
      <c r="V688" s="23"/>
      <c r="W688" s="23"/>
      <c r="Y688" s="23"/>
    </row>
    <row r="689" ht="15.75" customHeight="1">
      <c r="U689" s="24"/>
      <c r="V689" s="23"/>
      <c r="W689" s="23"/>
      <c r="Y689" s="23"/>
    </row>
    <row r="690" ht="15.75" customHeight="1">
      <c r="U690" s="24"/>
      <c r="V690" s="23"/>
      <c r="W690" s="23"/>
      <c r="Y690" s="23"/>
    </row>
    <row r="691" ht="15.75" customHeight="1">
      <c r="U691" s="24"/>
      <c r="V691" s="23"/>
      <c r="W691" s="23"/>
      <c r="Y691" s="23"/>
    </row>
    <row r="692" ht="15.75" customHeight="1">
      <c r="U692" s="24"/>
      <c r="V692" s="23"/>
      <c r="W692" s="23"/>
      <c r="Y692" s="23"/>
    </row>
    <row r="693" ht="15.75" customHeight="1">
      <c r="U693" s="24"/>
      <c r="V693" s="23"/>
      <c r="W693" s="23"/>
      <c r="Y693" s="23"/>
    </row>
    <row r="694" ht="15.75" customHeight="1">
      <c r="U694" s="24"/>
      <c r="V694" s="23"/>
      <c r="W694" s="23"/>
      <c r="Y694" s="23"/>
    </row>
    <row r="695" ht="15.75" customHeight="1">
      <c r="U695" s="24"/>
      <c r="V695" s="23"/>
      <c r="W695" s="23"/>
      <c r="Y695" s="23"/>
    </row>
    <row r="696" ht="15.75" customHeight="1">
      <c r="U696" s="24"/>
      <c r="V696" s="23"/>
      <c r="W696" s="23"/>
      <c r="Y696" s="23"/>
    </row>
    <row r="697" ht="15.75" customHeight="1">
      <c r="U697" s="24"/>
      <c r="V697" s="23"/>
      <c r="W697" s="23"/>
      <c r="Y697" s="23"/>
    </row>
    <row r="698" ht="15.75" customHeight="1">
      <c r="U698" s="24"/>
      <c r="V698" s="23"/>
      <c r="W698" s="23"/>
      <c r="Y698" s="23"/>
    </row>
    <row r="699" ht="15.75" customHeight="1">
      <c r="U699" s="24"/>
      <c r="V699" s="23"/>
      <c r="W699" s="23"/>
      <c r="Y699" s="23"/>
    </row>
    <row r="700" ht="15.75" customHeight="1">
      <c r="U700" s="24"/>
      <c r="V700" s="23"/>
      <c r="W700" s="23"/>
      <c r="Y700" s="23"/>
    </row>
    <row r="701" ht="15.75" customHeight="1">
      <c r="U701" s="24"/>
      <c r="V701" s="23"/>
      <c r="W701" s="23"/>
      <c r="Y701" s="23"/>
    </row>
    <row r="702" ht="15.75" customHeight="1">
      <c r="U702" s="24"/>
      <c r="V702" s="23"/>
      <c r="W702" s="23"/>
      <c r="Y702" s="23"/>
    </row>
    <row r="703" ht="15.75" customHeight="1">
      <c r="U703" s="24"/>
      <c r="V703" s="23"/>
      <c r="W703" s="23"/>
      <c r="Y703" s="23"/>
    </row>
    <row r="704" ht="15.75" customHeight="1">
      <c r="U704" s="24"/>
      <c r="V704" s="23"/>
      <c r="W704" s="23"/>
      <c r="Y704" s="23"/>
    </row>
    <row r="705" ht="15.75" customHeight="1">
      <c r="U705" s="24"/>
      <c r="V705" s="23"/>
      <c r="W705" s="23"/>
      <c r="Y705" s="23"/>
    </row>
    <row r="706" ht="15.75" customHeight="1">
      <c r="U706" s="24"/>
      <c r="V706" s="23"/>
      <c r="W706" s="23"/>
      <c r="Y706" s="23"/>
    </row>
    <row r="707" ht="15.75" customHeight="1">
      <c r="U707" s="24"/>
      <c r="V707" s="23"/>
      <c r="W707" s="23"/>
      <c r="Y707" s="23"/>
    </row>
    <row r="708" ht="15.75" customHeight="1">
      <c r="U708" s="24"/>
      <c r="V708" s="23"/>
      <c r="W708" s="23"/>
      <c r="Y708" s="23"/>
    </row>
    <row r="709" ht="15.75" customHeight="1">
      <c r="U709" s="24"/>
      <c r="V709" s="23"/>
      <c r="W709" s="23"/>
      <c r="Y709" s="23"/>
    </row>
    <row r="710" ht="15.75" customHeight="1">
      <c r="U710" s="24"/>
      <c r="V710" s="23"/>
      <c r="W710" s="23"/>
      <c r="Y710" s="23"/>
    </row>
    <row r="711" ht="15.75" customHeight="1">
      <c r="U711" s="24"/>
      <c r="V711" s="23"/>
      <c r="W711" s="23"/>
      <c r="Y711" s="23"/>
    </row>
    <row r="712" ht="15.75" customHeight="1">
      <c r="U712" s="24"/>
      <c r="V712" s="23"/>
      <c r="W712" s="23"/>
      <c r="Y712" s="23"/>
    </row>
    <row r="713" ht="15.75" customHeight="1">
      <c r="U713" s="24"/>
      <c r="V713" s="23"/>
      <c r="W713" s="23"/>
      <c r="Y713" s="23"/>
    </row>
    <row r="714" ht="15.75" customHeight="1">
      <c r="U714" s="24"/>
      <c r="V714" s="23"/>
      <c r="W714" s="23"/>
      <c r="Y714" s="23"/>
    </row>
    <row r="715" ht="15.75" customHeight="1">
      <c r="U715" s="24"/>
      <c r="V715" s="23"/>
      <c r="W715" s="23"/>
      <c r="Y715" s="23"/>
    </row>
    <row r="716" ht="15.75" customHeight="1">
      <c r="U716" s="24"/>
      <c r="V716" s="23"/>
      <c r="W716" s="23"/>
      <c r="Y716" s="23"/>
    </row>
    <row r="717" ht="15.75" customHeight="1">
      <c r="U717" s="24"/>
      <c r="V717" s="23"/>
      <c r="W717" s="23"/>
      <c r="Y717" s="23"/>
    </row>
    <row r="718" ht="15.75" customHeight="1">
      <c r="U718" s="24"/>
      <c r="V718" s="23"/>
      <c r="W718" s="23"/>
      <c r="Y718" s="23"/>
    </row>
    <row r="719" ht="15.75" customHeight="1">
      <c r="U719" s="24"/>
      <c r="V719" s="23"/>
      <c r="W719" s="23"/>
      <c r="Y719" s="23"/>
    </row>
    <row r="720" ht="15.75" customHeight="1">
      <c r="U720" s="24"/>
      <c r="V720" s="23"/>
      <c r="W720" s="23"/>
      <c r="Y720" s="23"/>
    </row>
    <row r="721" ht="15.75" customHeight="1">
      <c r="U721" s="24"/>
      <c r="V721" s="23"/>
      <c r="W721" s="23"/>
      <c r="Y721" s="23"/>
    </row>
    <row r="722" ht="15.75" customHeight="1">
      <c r="U722" s="24"/>
      <c r="V722" s="23"/>
      <c r="W722" s="23"/>
      <c r="Y722" s="23"/>
    </row>
    <row r="723" ht="15.75" customHeight="1">
      <c r="U723" s="24"/>
      <c r="V723" s="23"/>
      <c r="W723" s="23"/>
      <c r="Y723" s="23"/>
    </row>
    <row r="724" ht="15.75" customHeight="1">
      <c r="U724" s="24"/>
      <c r="V724" s="23"/>
      <c r="W724" s="23"/>
      <c r="Y724" s="23"/>
    </row>
    <row r="725" ht="15.75" customHeight="1">
      <c r="U725" s="24"/>
      <c r="V725" s="23"/>
      <c r="W725" s="23"/>
      <c r="Y725" s="23"/>
    </row>
    <row r="726" ht="15.75" customHeight="1">
      <c r="U726" s="24"/>
      <c r="V726" s="23"/>
      <c r="W726" s="23"/>
      <c r="Y726" s="23"/>
    </row>
    <row r="727" ht="15.75" customHeight="1">
      <c r="U727" s="24"/>
      <c r="V727" s="23"/>
      <c r="W727" s="23"/>
      <c r="Y727" s="23"/>
    </row>
    <row r="728" ht="15.75" customHeight="1">
      <c r="U728" s="24"/>
      <c r="V728" s="23"/>
      <c r="W728" s="23"/>
      <c r="Y728" s="23"/>
    </row>
    <row r="729" ht="15.75" customHeight="1">
      <c r="U729" s="24"/>
      <c r="V729" s="23"/>
      <c r="W729" s="23"/>
      <c r="Y729" s="23"/>
    </row>
    <row r="730" ht="15.75" customHeight="1">
      <c r="U730" s="24"/>
      <c r="V730" s="23"/>
      <c r="W730" s="23"/>
      <c r="Y730" s="23"/>
    </row>
    <row r="731" ht="15.75" customHeight="1">
      <c r="U731" s="24"/>
      <c r="V731" s="23"/>
      <c r="W731" s="23"/>
      <c r="Y731" s="23"/>
    </row>
    <row r="732" ht="15.75" customHeight="1">
      <c r="U732" s="24"/>
      <c r="V732" s="23"/>
      <c r="W732" s="23"/>
      <c r="Y732" s="23"/>
    </row>
    <row r="733" ht="15.75" customHeight="1">
      <c r="U733" s="24"/>
      <c r="V733" s="23"/>
      <c r="W733" s="23"/>
      <c r="Y733" s="23"/>
    </row>
    <row r="734" ht="15.75" customHeight="1">
      <c r="U734" s="24"/>
      <c r="V734" s="23"/>
      <c r="W734" s="23"/>
      <c r="Y734" s="23"/>
    </row>
    <row r="735" ht="15.75" customHeight="1">
      <c r="U735" s="24"/>
      <c r="V735" s="23"/>
      <c r="W735" s="23"/>
      <c r="Y735" s="23"/>
    </row>
    <row r="736" ht="15.75" customHeight="1">
      <c r="U736" s="24"/>
      <c r="V736" s="23"/>
      <c r="W736" s="23"/>
      <c r="Y736" s="23"/>
    </row>
    <row r="737" ht="15.75" customHeight="1">
      <c r="U737" s="24"/>
      <c r="V737" s="23"/>
      <c r="W737" s="23"/>
      <c r="Y737" s="23"/>
    </row>
    <row r="738" ht="15.75" customHeight="1">
      <c r="U738" s="24"/>
      <c r="V738" s="23"/>
      <c r="W738" s="23"/>
      <c r="Y738" s="23"/>
    </row>
    <row r="739" ht="15.75" customHeight="1">
      <c r="U739" s="24"/>
      <c r="V739" s="23"/>
      <c r="W739" s="23"/>
      <c r="Y739" s="23"/>
    </row>
    <row r="740" ht="15.75" customHeight="1">
      <c r="U740" s="24"/>
      <c r="V740" s="23"/>
      <c r="W740" s="23"/>
      <c r="Y740" s="23"/>
    </row>
    <row r="741" ht="15.75" customHeight="1">
      <c r="U741" s="24"/>
      <c r="V741" s="23"/>
      <c r="W741" s="23"/>
      <c r="Y741" s="23"/>
    </row>
    <row r="742" ht="15.75" customHeight="1">
      <c r="U742" s="24"/>
      <c r="V742" s="23"/>
      <c r="W742" s="23"/>
      <c r="Y742" s="23"/>
    </row>
    <row r="743" ht="15.75" customHeight="1">
      <c r="U743" s="24"/>
      <c r="V743" s="23"/>
      <c r="W743" s="23"/>
      <c r="Y743" s="23"/>
    </row>
    <row r="744" ht="15.75" customHeight="1">
      <c r="U744" s="24"/>
      <c r="V744" s="23"/>
      <c r="W744" s="23"/>
      <c r="Y744" s="23"/>
    </row>
    <row r="745" ht="15.75" customHeight="1">
      <c r="U745" s="24"/>
      <c r="V745" s="23"/>
      <c r="W745" s="23"/>
      <c r="Y745" s="23"/>
    </row>
    <row r="746" ht="15.75" customHeight="1">
      <c r="U746" s="24"/>
      <c r="V746" s="23"/>
      <c r="W746" s="23"/>
      <c r="Y746" s="23"/>
    </row>
    <row r="747" ht="15.75" customHeight="1">
      <c r="U747" s="24"/>
      <c r="V747" s="23"/>
      <c r="W747" s="23"/>
      <c r="Y747" s="23"/>
    </row>
    <row r="748" ht="15.75" customHeight="1">
      <c r="U748" s="24"/>
      <c r="V748" s="23"/>
      <c r="W748" s="23"/>
      <c r="Y748" s="23"/>
    </row>
    <row r="749" ht="15.75" customHeight="1">
      <c r="U749" s="24"/>
      <c r="V749" s="23"/>
      <c r="W749" s="23"/>
      <c r="Y749" s="23"/>
    </row>
    <row r="750" ht="15.75" customHeight="1">
      <c r="U750" s="24"/>
      <c r="V750" s="23"/>
      <c r="W750" s="23"/>
      <c r="Y750" s="23"/>
    </row>
    <row r="751" ht="15.75" customHeight="1">
      <c r="U751" s="24"/>
      <c r="V751" s="23"/>
      <c r="W751" s="23"/>
      <c r="Y751" s="23"/>
    </row>
    <row r="752" ht="15.75" customHeight="1">
      <c r="U752" s="24"/>
      <c r="V752" s="23"/>
      <c r="W752" s="23"/>
      <c r="Y752" s="23"/>
    </row>
    <row r="753" ht="15.75" customHeight="1">
      <c r="U753" s="24"/>
      <c r="V753" s="23"/>
      <c r="W753" s="23"/>
      <c r="Y753" s="23"/>
    </row>
    <row r="754" ht="15.75" customHeight="1">
      <c r="U754" s="24"/>
      <c r="V754" s="23"/>
      <c r="W754" s="23"/>
      <c r="Y754" s="23"/>
    </row>
    <row r="755" ht="15.75" customHeight="1">
      <c r="U755" s="24"/>
      <c r="V755" s="23"/>
      <c r="W755" s="23"/>
      <c r="Y755" s="23"/>
    </row>
    <row r="756" ht="15.75" customHeight="1">
      <c r="U756" s="24"/>
      <c r="V756" s="23"/>
      <c r="W756" s="23"/>
      <c r="Y756" s="23"/>
    </row>
    <row r="757" ht="15.75" customHeight="1">
      <c r="U757" s="24"/>
      <c r="V757" s="23"/>
      <c r="W757" s="23"/>
      <c r="Y757" s="23"/>
    </row>
    <row r="758" ht="15.75" customHeight="1">
      <c r="U758" s="24"/>
      <c r="V758" s="23"/>
      <c r="W758" s="23"/>
      <c r="Y758" s="23"/>
    </row>
    <row r="759" ht="15.75" customHeight="1">
      <c r="U759" s="24"/>
      <c r="V759" s="23"/>
      <c r="W759" s="23"/>
      <c r="Y759" s="23"/>
    </row>
    <row r="760" ht="15.75" customHeight="1">
      <c r="U760" s="24"/>
      <c r="V760" s="23"/>
      <c r="W760" s="23"/>
      <c r="Y760" s="23"/>
    </row>
    <row r="761" ht="15.75" customHeight="1">
      <c r="U761" s="24"/>
      <c r="V761" s="23"/>
      <c r="W761" s="23"/>
      <c r="Y761" s="23"/>
    </row>
    <row r="762" ht="15.75" customHeight="1">
      <c r="U762" s="24"/>
      <c r="V762" s="23"/>
      <c r="W762" s="23"/>
      <c r="Y762" s="23"/>
    </row>
    <row r="763" ht="15.75" customHeight="1">
      <c r="U763" s="24"/>
      <c r="V763" s="23"/>
      <c r="W763" s="23"/>
      <c r="Y763" s="23"/>
    </row>
    <row r="764" ht="15.75" customHeight="1">
      <c r="U764" s="24"/>
      <c r="V764" s="23"/>
      <c r="W764" s="23"/>
      <c r="Y764" s="23"/>
    </row>
    <row r="765" ht="15.75" customHeight="1">
      <c r="U765" s="24"/>
      <c r="V765" s="23"/>
      <c r="W765" s="23"/>
      <c r="Y765" s="23"/>
    </row>
    <row r="766" ht="15.75" customHeight="1">
      <c r="U766" s="24"/>
      <c r="V766" s="23"/>
      <c r="W766" s="23"/>
      <c r="Y766" s="23"/>
    </row>
    <row r="767" ht="15.75" customHeight="1">
      <c r="U767" s="24"/>
      <c r="V767" s="23"/>
      <c r="W767" s="23"/>
      <c r="Y767" s="23"/>
    </row>
    <row r="768" ht="15.75" customHeight="1">
      <c r="U768" s="24"/>
      <c r="V768" s="23"/>
      <c r="W768" s="23"/>
      <c r="Y768" s="23"/>
    </row>
    <row r="769" ht="15.75" customHeight="1">
      <c r="U769" s="24"/>
      <c r="V769" s="23"/>
      <c r="W769" s="23"/>
      <c r="Y769" s="23"/>
    </row>
    <row r="770" ht="15.75" customHeight="1">
      <c r="U770" s="24"/>
      <c r="V770" s="23"/>
      <c r="W770" s="23"/>
      <c r="Y770" s="23"/>
    </row>
    <row r="771" ht="15.75" customHeight="1">
      <c r="U771" s="24"/>
      <c r="V771" s="23"/>
      <c r="W771" s="23"/>
      <c r="Y771" s="23"/>
    </row>
    <row r="772" ht="15.75" customHeight="1">
      <c r="U772" s="24"/>
      <c r="V772" s="23"/>
      <c r="W772" s="23"/>
      <c r="Y772" s="23"/>
    </row>
    <row r="773" ht="15.75" customHeight="1">
      <c r="U773" s="24"/>
      <c r="V773" s="23"/>
      <c r="W773" s="23"/>
      <c r="Y773" s="23"/>
    </row>
    <row r="774" ht="15.75" customHeight="1">
      <c r="U774" s="24"/>
      <c r="V774" s="23"/>
      <c r="W774" s="23"/>
      <c r="Y774" s="23"/>
    </row>
    <row r="775" ht="15.75" customHeight="1">
      <c r="U775" s="24"/>
      <c r="V775" s="23"/>
      <c r="W775" s="23"/>
      <c r="Y775" s="23"/>
    </row>
    <row r="776" ht="15.75" customHeight="1">
      <c r="U776" s="24"/>
      <c r="V776" s="23"/>
      <c r="W776" s="23"/>
      <c r="Y776" s="23"/>
    </row>
    <row r="777" ht="15.75" customHeight="1">
      <c r="U777" s="24"/>
      <c r="V777" s="23"/>
      <c r="W777" s="23"/>
      <c r="Y777" s="23"/>
    </row>
    <row r="778" ht="15.75" customHeight="1">
      <c r="U778" s="24"/>
      <c r="V778" s="23"/>
      <c r="W778" s="23"/>
      <c r="Y778" s="23"/>
    </row>
    <row r="779" ht="15.75" customHeight="1">
      <c r="U779" s="24"/>
      <c r="V779" s="23"/>
      <c r="W779" s="23"/>
      <c r="Y779" s="23"/>
    </row>
    <row r="780" ht="15.75" customHeight="1">
      <c r="U780" s="24"/>
      <c r="V780" s="23"/>
      <c r="W780" s="23"/>
      <c r="Y780" s="23"/>
    </row>
    <row r="781" ht="15.75" customHeight="1">
      <c r="U781" s="24"/>
      <c r="V781" s="23"/>
      <c r="W781" s="23"/>
      <c r="Y781" s="23"/>
    </row>
    <row r="782" ht="15.75" customHeight="1">
      <c r="U782" s="24"/>
      <c r="V782" s="23"/>
      <c r="W782" s="23"/>
      <c r="Y782" s="23"/>
    </row>
    <row r="783" ht="15.75" customHeight="1">
      <c r="U783" s="24"/>
      <c r="V783" s="23"/>
      <c r="W783" s="23"/>
      <c r="Y783" s="23"/>
    </row>
    <row r="784" ht="15.75" customHeight="1">
      <c r="U784" s="24"/>
      <c r="V784" s="23"/>
      <c r="W784" s="23"/>
      <c r="Y784" s="23"/>
    </row>
    <row r="785" ht="15.75" customHeight="1">
      <c r="U785" s="24"/>
      <c r="V785" s="23"/>
      <c r="W785" s="23"/>
      <c r="Y785" s="23"/>
    </row>
    <row r="786" ht="15.75" customHeight="1">
      <c r="U786" s="24"/>
      <c r="V786" s="23"/>
      <c r="W786" s="23"/>
      <c r="Y786" s="23"/>
    </row>
    <row r="787" ht="15.75" customHeight="1">
      <c r="U787" s="24"/>
      <c r="V787" s="23"/>
      <c r="W787" s="23"/>
      <c r="Y787" s="23"/>
    </row>
    <row r="788" ht="15.75" customHeight="1">
      <c r="U788" s="24"/>
      <c r="V788" s="23"/>
      <c r="W788" s="23"/>
      <c r="Y788" s="23"/>
    </row>
    <row r="789" ht="15.75" customHeight="1">
      <c r="U789" s="24"/>
      <c r="V789" s="23"/>
      <c r="W789" s="23"/>
      <c r="Y789" s="23"/>
    </row>
    <row r="790" ht="15.75" customHeight="1">
      <c r="U790" s="24"/>
      <c r="V790" s="23"/>
      <c r="W790" s="23"/>
      <c r="Y790" s="23"/>
    </row>
    <row r="791" ht="15.75" customHeight="1">
      <c r="U791" s="24"/>
      <c r="V791" s="23"/>
      <c r="W791" s="23"/>
      <c r="Y791" s="23"/>
    </row>
    <row r="792" ht="15.75" customHeight="1">
      <c r="U792" s="24"/>
      <c r="V792" s="23"/>
      <c r="W792" s="23"/>
      <c r="Y792" s="23"/>
    </row>
    <row r="793" ht="15.75" customHeight="1">
      <c r="U793" s="24"/>
      <c r="V793" s="23"/>
      <c r="W793" s="23"/>
      <c r="Y793" s="23"/>
    </row>
    <row r="794" ht="15.75" customHeight="1">
      <c r="U794" s="24"/>
      <c r="V794" s="23"/>
      <c r="W794" s="23"/>
      <c r="Y794" s="23"/>
    </row>
    <row r="795" ht="15.75" customHeight="1">
      <c r="U795" s="24"/>
      <c r="V795" s="23"/>
      <c r="W795" s="23"/>
      <c r="Y795" s="23"/>
    </row>
    <row r="796" ht="15.75" customHeight="1">
      <c r="U796" s="24"/>
      <c r="V796" s="23"/>
      <c r="W796" s="23"/>
      <c r="Y796" s="23"/>
    </row>
    <row r="797" ht="15.75" customHeight="1">
      <c r="U797" s="24"/>
      <c r="V797" s="23"/>
      <c r="W797" s="23"/>
      <c r="Y797" s="23"/>
    </row>
    <row r="798" ht="15.75" customHeight="1">
      <c r="U798" s="24"/>
      <c r="V798" s="23"/>
      <c r="W798" s="23"/>
      <c r="Y798" s="23"/>
    </row>
    <row r="799" ht="15.75" customHeight="1">
      <c r="U799" s="24"/>
      <c r="V799" s="23"/>
      <c r="W799" s="23"/>
      <c r="Y799" s="23"/>
    </row>
    <row r="800" ht="15.75" customHeight="1">
      <c r="U800" s="24"/>
      <c r="V800" s="23"/>
      <c r="W800" s="23"/>
      <c r="Y800" s="23"/>
    </row>
    <row r="801" ht="15.75" customHeight="1">
      <c r="U801" s="24"/>
      <c r="V801" s="23"/>
      <c r="W801" s="23"/>
      <c r="Y801" s="23"/>
    </row>
    <row r="802" ht="15.75" customHeight="1">
      <c r="U802" s="24"/>
      <c r="V802" s="23"/>
      <c r="W802" s="23"/>
      <c r="Y802" s="23"/>
    </row>
    <row r="803" ht="15.75" customHeight="1">
      <c r="U803" s="24"/>
      <c r="V803" s="23"/>
      <c r="W803" s="23"/>
      <c r="Y803" s="23"/>
    </row>
    <row r="804" ht="15.75" customHeight="1">
      <c r="U804" s="24"/>
      <c r="V804" s="23"/>
      <c r="W804" s="23"/>
      <c r="Y804" s="23"/>
    </row>
    <row r="805" ht="15.75" customHeight="1">
      <c r="U805" s="24"/>
      <c r="V805" s="23"/>
      <c r="W805" s="23"/>
      <c r="Y805" s="23"/>
    </row>
    <row r="806" ht="15.75" customHeight="1">
      <c r="U806" s="24"/>
      <c r="V806" s="23"/>
      <c r="W806" s="23"/>
      <c r="Y806" s="23"/>
    </row>
    <row r="807" ht="15.75" customHeight="1">
      <c r="U807" s="24"/>
      <c r="V807" s="23"/>
      <c r="W807" s="23"/>
      <c r="Y807" s="23"/>
    </row>
    <row r="808" ht="15.75" customHeight="1">
      <c r="U808" s="24"/>
      <c r="V808" s="23"/>
      <c r="W808" s="23"/>
      <c r="Y808" s="23"/>
    </row>
    <row r="809" ht="15.75" customHeight="1">
      <c r="U809" s="24"/>
      <c r="V809" s="23"/>
      <c r="W809" s="23"/>
      <c r="Y809" s="23"/>
    </row>
    <row r="810" ht="15.75" customHeight="1">
      <c r="U810" s="24"/>
      <c r="V810" s="23"/>
      <c r="W810" s="23"/>
      <c r="Y810" s="23"/>
    </row>
    <row r="811" ht="15.75" customHeight="1">
      <c r="U811" s="24"/>
      <c r="V811" s="23"/>
      <c r="W811" s="23"/>
      <c r="Y811" s="23"/>
    </row>
    <row r="812" ht="15.75" customHeight="1">
      <c r="U812" s="24"/>
      <c r="V812" s="23"/>
      <c r="W812" s="23"/>
      <c r="Y812" s="23"/>
    </row>
    <row r="813" ht="15.75" customHeight="1">
      <c r="U813" s="24"/>
      <c r="V813" s="23"/>
      <c r="W813" s="23"/>
      <c r="Y813" s="23"/>
    </row>
    <row r="814" ht="15.75" customHeight="1">
      <c r="U814" s="24"/>
      <c r="V814" s="23"/>
      <c r="W814" s="23"/>
      <c r="Y814" s="23"/>
    </row>
    <row r="815" ht="15.75" customHeight="1">
      <c r="U815" s="24"/>
      <c r="V815" s="23"/>
      <c r="W815" s="23"/>
      <c r="Y815" s="23"/>
    </row>
    <row r="816" ht="15.75" customHeight="1">
      <c r="U816" s="24"/>
      <c r="V816" s="23"/>
      <c r="W816" s="23"/>
      <c r="Y816" s="23"/>
    </row>
    <row r="817" ht="15.75" customHeight="1">
      <c r="U817" s="24"/>
      <c r="V817" s="23"/>
      <c r="W817" s="23"/>
      <c r="Y817" s="23"/>
    </row>
    <row r="818" ht="15.75" customHeight="1">
      <c r="U818" s="24"/>
      <c r="V818" s="23"/>
      <c r="W818" s="23"/>
      <c r="Y818" s="23"/>
    </row>
    <row r="819" ht="15.75" customHeight="1">
      <c r="U819" s="24"/>
      <c r="V819" s="23"/>
      <c r="W819" s="23"/>
      <c r="Y819" s="23"/>
    </row>
    <row r="820" ht="15.75" customHeight="1">
      <c r="U820" s="24"/>
      <c r="V820" s="23"/>
      <c r="W820" s="23"/>
      <c r="Y820" s="23"/>
    </row>
    <row r="821" ht="15.75" customHeight="1">
      <c r="U821" s="24"/>
      <c r="V821" s="23"/>
      <c r="W821" s="23"/>
      <c r="Y821" s="23"/>
    </row>
    <row r="822" ht="15.75" customHeight="1">
      <c r="U822" s="24"/>
      <c r="V822" s="23"/>
      <c r="W822" s="23"/>
      <c r="Y822" s="23"/>
    </row>
    <row r="823" ht="15.75" customHeight="1">
      <c r="U823" s="24"/>
      <c r="V823" s="23"/>
      <c r="W823" s="23"/>
      <c r="Y823" s="23"/>
    </row>
    <row r="824" ht="15.75" customHeight="1">
      <c r="U824" s="24"/>
      <c r="V824" s="23"/>
      <c r="W824" s="23"/>
      <c r="Y824" s="23"/>
    </row>
    <row r="825" ht="15.75" customHeight="1">
      <c r="U825" s="24"/>
      <c r="V825" s="23"/>
      <c r="W825" s="23"/>
      <c r="Y825" s="23"/>
    </row>
    <row r="826" ht="15.75" customHeight="1">
      <c r="U826" s="24"/>
      <c r="V826" s="23"/>
      <c r="W826" s="23"/>
      <c r="Y826" s="23"/>
    </row>
    <row r="827" ht="15.75" customHeight="1">
      <c r="U827" s="24"/>
      <c r="V827" s="23"/>
      <c r="W827" s="23"/>
      <c r="Y827" s="23"/>
    </row>
    <row r="828" ht="15.75" customHeight="1">
      <c r="U828" s="24"/>
      <c r="V828" s="23"/>
      <c r="W828" s="23"/>
      <c r="Y828" s="23"/>
    </row>
    <row r="829" ht="15.75" customHeight="1">
      <c r="U829" s="24"/>
      <c r="V829" s="23"/>
      <c r="W829" s="23"/>
      <c r="Y829" s="23"/>
    </row>
    <row r="830" ht="15.75" customHeight="1">
      <c r="U830" s="24"/>
      <c r="V830" s="23"/>
      <c r="W830" s="23"/>
      <c r="Y830" s="23"/>
    </row>
    <row r="831" ht="15.75" customHeight="1">
      <c r="U831" s="24"/>
      <c r="V831" s="23"/>
      <c r="W831" s="23"/>
      <c r="Y831" s="23"/>
    </row>
    <row r="832" ht="15.75" customHeight="1">
      <c r="U832" s="24"/>
      <c r="V832" s="23"/>
      <c r="W832" s="23"/>
      <c r="Y832" s="23"/>
    </row>
    <row r="833" ht="15.75" customHeight="1">
      <c r="U833" s="24"/>
      <c r="V833" s="23"/>
      <c r="W833" s="23"/>
      <c r="Y833" s="23"/>
    </row>
    <row r="834" ht="15.75" customHeight="1">
      <c r="U834" s="24"/>
      <c r="V834" s="23"/>
      <c r="W834" s="23"/>
      <c r="Y834" s="23"/>
    </row>
    <row r="835" ht="15.75" customHeight="1">
      <c r="U835" s="24"/>
      <c r="V835" s="23"/>
      <c r="W835" s="23"/>
      <c r="Y835" s="23"/>
    </row>
    <row r="836" ht="15.75" customHeight="1">
      <c r="U836" s="24"/>
      <c r="V836" s="23"/>
      <c r="W836" s="23"/>
      <c r="Y836" s="23"/>
    </row>
    <row r="837" ht="15.75" customHeight="1">
      <c r="U837" s="24"/>
      <c r="V837" s="23"/>
      <c r="W837" s="23"/>
      <c r="Y837" s="23"/>
    </row>
    <row r="838" ht="15.75" customHeight="1">
      <c r="U838" s="24"/>
      <c r="V838" s="23"/>
      <c r="W838" s="23"/>
      <c r="Y838" s="23"/>
    </row>
    <row r="839" ht="15.75" customHeight="1">
      <c r="U839" s="24"/>
      <c r="V839" s="23"/>
      <c r="W839" s="23"/>
      <c r="Y839" s="23"/>
    </row>
    <row r="840" ht="15.75" customHeight="1">
      <c r="U840" s="24"/>
      <c r="V840" s="23"/>
      <c r="W840" s="23"/>
      <c r="Y840" s="23"/>
    </row>
    <row r="841" ht="15.75" customHeight="1">
      <c r="U841" s="24"/>
      <c r="V841" s="23"/>
      <c r="W841" s="23"/>
      <c r="Y841" s="23"/>
    </row>
    <row r="842" ht="15.75" customHeight="1">
      <c r="U842" s="24"/>
      <c r="V842" s="23"/>
      <c r="W842" s="23"/>
      <c r="Y842" s="23"/>
    </row>
    <row r="843" ht="15.75" customHeight="1">
      <c r="U843" s="24"/>
      <c r="V843" s="23"/>
      <c r="W843" s="23"/>
      <c r="Y843" s="23"/>
    </row>
    <row r="844" ht="15.75" customHeight="1">
      <c r="U844" s="24"/>
      <c r="V844" s="23"/>
      <c r="W844" s="23"/>
      <c r="Y844" s="23"/>
    </row>
    <row r="845" ht="15.75" customHeight="1">
      <c r="U845" s="24"/>
      <c r="V845" s="23"/>
      <c r="W845" s="23"/>
      <c r="Y845" s="23"/>
    </row>
    <row r="846" ht="15.75" customHeight="1">
      <c r="U846" s="24"/>
      <c r="V846" s="23"/>
      <c r="W846" s="23"/>
      <c r="Y846" s="23"/>
    </row>
    <row r="847" ht="15.75" customHeight="1">
      <c r="U847" s="24"/>
      <c r="V847" s="23"/>
      <c r="W847" s="23"/>
      <c r="Y847" s="23"/>
    </row>
    <row r="848" ht="15.75" customHeight="1">
      <c r="U848" s="24"/>
      <c r="V848" s="23"/>
      <c r="W848" s="23"/>
      <c r="Y848" s="23"/>
    </row>
    <row r="849" ht="15.75" customHeight="1">
      <c r="U849" s="24"/>
      <c r="V849" s="23"/>
      <c r="W849" s="23"/>
      <c r="Y849" s="23"/>
    </row>
    <row r="850" ht="15.75" customHeight="1">
      <c r="U850" s="24"/>
      <c r="V850" s="23"/>
      <c r="W850" s="23"/>
      <c r="Y850" s="23"/>
    </row>
    <row r="851" ht="15.75" customHeight="1">
      <c r="U851" s="24"/>
      <c r="V851" s="23"/>
      <c r="W851" s="23"/>
      <c r="Y851" s="23"/>
    </row>
    <row r="852" ht="15.75" customHeight="1">
      <c r="U852" s="24"/>
      <c r="V852" s="23"/>
      <c r="W852" s="23"/>
      <c r="Y852" s="23"/>
    </row>
    <row r="853" ht="15.75" customHeight="1">
      <c r="U853" s="24"/>
      <c r="V853" s="23"/>
      <c r="W853" s="23"/>
      <c r="Y853" s="23"/>
    </row>
    <row r="854" ht="15.75" customHeight="1">
      <c r="U854" s="24"/>
      <c r="V854" s="23"/>
      <c r="W854" s="23"/>
      <c r="Y854" s="23"/>
    </row>
    <row r="855" ht="15.75" customHeight="1">
      <c r="U855" s="24"/>
      <c r="V855" s="23"/>
      <c r="W855" s="23"/>
      <c r="Y855" s="23"/>
    </row>
    <row r="856" ht="15.75" customHeight="1">
      <c r="U856" s="24"/>
      <c r="V856" s="23"/>
      <c r="W856" s="23"/>
      <c r="Y856" s="23"/>
    </row>
    <row r="857" ht="15.75" customHeight="1">
      <c r="U857" s="24"/>
      <c r="V857" s="23"/>
      <c r="W857" s="23"/>
      <c r="Y857" s="23"/>
    </row>
    <row r="858" ht="15.75" customHeight="1">
      <c r="U858" s="24"/>
      <c r="V858" s="23"/>
      <c r="W858" s="23"/>
      <c r="Y858" s="23"/>
    </row>
    <row r="859" ht="15.75" customHeight="1">
      <c r="U859" s="24"/>
      <c r="V859" s="23"/>
      <c r="W859" s="23"/>
      <c r="Y859" s="23"/>
    </row>
    <row r="860" ht="15.75" customHeight="1">
      <c r="U860" s="24"/>
      <c r="V860" s="23"/>
      <c r="W860" s="23"/>
      <c r="Y860" s="23"/>
    </row>
    <row r="861" ht="15.75" customHeight="1">
      <c r="U861" s="24"/>
      <c r="V861" s="23"/>
      <c r="W861" s="23"/>
      <c r="Y861" s="23"/>
    </row>
    <row r="862" ht="15.75" customHeight="1">
      <c r="U862" s="24"/>
      <c r="V862" s="23"/>
      <c r="W862" s="23"/>
      <c r="Y862" s="23"/>
    </row>
    <row r="863" ht="15.75" customHeight="1">
      <c r="U863" s="24"/>
      <c r="V863" s="23"/>
      <c r="W863" s="23"/>
      <c r="Y863" s="23"/>
    </row>
    <row r="864" ht="15.75" customHeight="1">
      <c r="U864" s="24"/>
      <c r="V864" s="23"/>
      <c r="W864" s="23"/>
      <c r="Y864" s="23"/>
    </row>
    <row r="865" ht="15.75" customHeight="1">
      <c r="U865" s="24"/>
      <c r="V865" s="23"/>
      <c r="W865" s="23"/>
      <c r="Y865" s="23"/>
    </row>
    <row r="866" ht="15.75" customHeight="1">
      <c r="U866" s="24"/>
      <c r="V866" s="23"/>
      <c r="W866" s="23"/>
      <c r="Y866" s="23"/>
    </row>
    <row r="867" ht="15.75" customHeight="1">
      <c r="U867" s="24"/>
      <c r="V867" s="23"/>
      <c r="W867" s="23"/>
      <c r="Y867" s="23"/>
    </row>
    <row r="868" ht="15.75" customHeight="1">
      <c r="U868" s="24"/>
      <c r="V868" s="23"/>
      <c r="W868" s="23"/>
      <c r="Y868" s="23"/>
    </row>
    <row r="869" ht="15.75" customHeight="1">
      <c r="U869" s="24"/>
      <c r="V869" s="23"/>
      <c r="W869" s="23"/>
      <c r="Y869" s="23"/>
    </row>
    <row r="870" ht="15.75" customHeight="1">
      <c r="U870" s="24"/>
      <c r="V870" s="23"/>
      <c r="W870" s="23"/>
      <c r="Y870" s="23"/>
    </row>
    <row r="871" ht="15.75" customHeight="1">
      <c r="U871" s="24"/>
      <c r="V871" s="23"/>
      <c r="W871" s="23"/>
      <c r="Y871" s="23"/>
    </row>
    <row r="872" ht="15.75" customHeight="1">
      <c r="U872" s="24"/>
      <c r="V872" s="23"/>
      <c r="W872" s="23"/>
      <c r="Y872" s="23"/>
    </row>
    <row r="873" ht="15.75" customHeight="1">
      <c r="U873" s="24"/>
      <c r="V873" s="23"/>
      <c r="W873" s="23"/>
      <c r="Y873" s="23"/>
    </row>
    <row r="874" ht="15.75" customHeight="1">
      <c r="U874" s="24"/>
      <c r="V874" s="23"/>
      <c r="W874" s="23"/>
      <c r="Y874" s="23"/>
    </row>
    <row r="875" ht="15.75" customHeight="1">
      <c r="U875" s="24"/>
      <c r="V875" s="23"/>
      <c r="W875" s="23"/>
      <c r="Y875" s="23"/>
    </row>
    <row r="876" ht="15.75" customHeight="1">
      <c r="U876" s="24"/>
      <c r="V876" s="23"/>
      <c r="W876" s="23"/>
      <c r="Y876" s="23"/>
    </row>
    <row r="877" ht="15.75" customHeight="1">
      <c r="U877" s="24"/>
      <c r="V877" s="23"/>
      <c r="W877" s="23"/>
      <c r="Y877" s="23"/>
    </row>
    <row r="878" ht="15.75" customHeight="1">
      <c r="U878" s="24"/>
      <c r="V878" s="23"/>
      <c r="W878" s="23"/>
      <c r="Y878" s="23"/>
    </row>
    <row r="879" ht="15.75" customHeight="1">
      <c r="U879" s="24"/>
      <c r="V879" s="23"/>
      <c r="W879" s="23"/>
      <c r="Y879" s="23"/>
    </row>
    <row r="880" ht="15.75" customHeight="1">
      <c r="U880" s="24"/>
      <c r="V880" s="23"/>
      <c r="W880" s="23"/>
      <c r="Y880" s="23"/>
    </row>
    <row r="881" ht="15.75" customHeight="1">
      <c r="U881" s="24"/>
      <c r="V881" s="23"/>
      <c r="W881" s="23"/>
      <c r="Y881" s="23"/>
    </row>
    <row r="882" ht="15.75" customHeight="1">
      <c r="U882" s="24"/>
      <c r="V882" s="23"/>
      <c r="W882" s="23"/>
      <c r="Y882" s="23"/>
    </row>
    <row r="883" ht="15.75" customHeight="1">
      <c r="U883" s="24"/>
      <c r="V883" s="23"/>
      <c r="W883" s="23"/>
      <c r="Y883" s="23"/>
    </row>
    <row r="884" ht="15.75" customHeight="1">
      <c r="U884" s="24"/>
      <c r="V884" s="23"/>
      <c r="W884" s="23"/>
      <c r="Y884" s="23"/>
    </row>
    <row r="885" ht="15.75" customHeight="1">
      <c r="U885" s="24"/>
      <c r="V885" s="23"/>
      <c r="W885" s="23"/>
      <c r="Y885" s="23"/>
    </row>
    <row r="886" ht="15.75" customHeight="1">
      <c r="U886" s="24"/>
      <c r="V886" s="23"/>
      <c r="W886" s="23"/>
      <c r="Y886" s="23"/>
    </row>
    <row r="887" ht="15.75" customHeight="1">
      <c r="U887" s="24"/>
      <c r="V887" s="23"/>
      <c r="W887" s="23"/>
      <c r="Y887" s="23"/>
    </row>
    <row r="888" ht="15.75" customHeight="1">
      <c r="U888" s="24"/>
      <c r="V888" s="23"/>
      <c r="W888" s="23"/>
      <c r="Y888" s="23"/>
    </row>
    <row r="889" ht="15.75" customHeight="1">
      <c r="U889" s="24"/>
      <c r="V889" s="23"/>
      <c r="W889" s="23"/>
      <c r="Y889" s="23"/>
    </row>
    <row r="890" ht="15.75" customHeight="1">
      <c r="U890" s="24"/>
      <c r="V890" s="23"/>
      <c r="W890" s="23"/>
      <c r="Y890" s="23"/>
    </row>
    <row r="891" ht="15.75" customHeight="1">
      <c r="U891" s="24"/>
      <c r="V891" s="23"/>
      <c r="W891" s="23"/>
      <c r="Y891" s="23"/>
    </row>
    <row r="892" ht="15.75" customHeight="1">
      <c r="U892" s="24"/>
      <c r="V892" s="23"/>
      <c r="W892" s="23"/>
      <c r="Y892" s="23"/>
    </row>
    <row r="893" ht="15.75" customHeight="1">
      <c r="U893" s="24"/>
      <c r="V893" s="23"/>
      <c r="W893" s="23"/>
      <c r="Y893" s="23"/>
    </row>
    <row r="894" ht="15.75" customHeight="1">
      <c r="U894" s="24"/>
      <c r="V894" s="23"/>
      <c r="W894" s="23"/>
      <c r="Y894" s="23"/>
    </row>
    <row r="895" ht="15.75" customHeight="1">
      <c r="U895" s="24"/>
      <c r="V895" s="23"/>
      <c r="W895" s="23"/>
      <c r="Y895" s="23"/>
    </row>
    <row r="896" ht="15.75" customHeight="1">
      <c r="U896" s="24"/>
      <c r="V896" s="23"/>
      <c r="W896" s="23"/>
      <c r="Y896" s="23"/>
    </row>
    <row r="897" ht="15.75" customHeight="1">
      <c r="U897" s="24"/>
      <c r="V897" s="23"/>
      <c r="W897" s="23"/>
      <c r="Y897" s="23"/>
    </row>
    <row r="898" ht="15.75" customHeight="1">
      <c r="U898" s="24"/>
      <c r="V898" s="23"/>
      <c r="W898" s="23"/>
      <c r="Y898" s="23"/>
    </row>
    <row r="899" ht="15.75" customHeight="1">
      <c r="U899" s="24"/>
      <c r="V899" s="23"/>
      <c r="W899" s="23"/>
      <c r="Y899" s="23"/>
    </row>
    <row r="900" ht="15.75" customHeight="1">
      <c r="U900" s="24"/>
      <c r="V900" s="23"/>
      <c r="W900" s="23"/>
      <c r="Y900" s="23"/>
    </row>
    <row r="901" ht="15.75" customHeight="1">
      <c r="U901" s="24"/>
      <c r="V901" s="23"/>
      <c r="W901" s="23"/>
      <c r="Y901" s="23"/>
    </row>
    <row r="902" ht="15.75" customHeight="1">
      <c r="U902" s="24"/>
      <c r="V902" s="23"/>
      <c r="W902" s="23"/>
      <c r="Y902" s="23"/>
    </row>
    <row r="903" ht="15.75" customHeight="1">
      <c r="U903" s="24"/>
      <c r="V903" s="23"/>
      <c r="W903" s="23"/>
      <c r="Y903" s="23"/>
    </row>
    <row r="904" ht="15.75" customHeight="1">
      <c r="U904" s="24"/>
      <c r="V904" s="23"/>
      <c r="W904" s="23"/>
      <c r="Y904" s="23"/>
    </row>
    <row r="905" ht="15.75" customHeight="1">
      <c r="U905" s="24"/>
      <c r="V905" s="23"/>
      <c r="W905" s="23"/>
      <c r="Y905" s="23"/>
    </row>
    <row r="906" ht="15.75" customHeight="1">
      <c r="U906" s="24"/>
      <c r="V906" s="23"/>
      <c r="W906" s="23"/>
      <c r="Y906" s="23"/>
    </row>
    <row r="907" ht="15.75" customHeight="1">
      <c r="U907" s="24"/>
      <c r="V907" s="23"/>
      <c r="W907" s="23"/>
      <c r="Y907" s="23"/>
    </row>
    <row r="908" ht="15.75" customHeight="1">
      <c r="U908" s="24"/>
      <c r="V908" s="23"/>
      <c r="W908" s="23"/>
      <c r="Y908" s="23"/>
    </row>
    <row r="909" ht="15.75" customHeight="1">
      <c r="U909" s="24"/>
      <c r="V909" s="23"/>
      <c r="W909" s="23"/>
      <c r="Y909" s="23"/>
    </row>
    <row r="910" ht="15.75" customHeight="1">
      <c r="U910" s="24"/>
      <c r="V910" s="23"/>
      <c r="W910" s="23"/>
      <c r="Y910" s="23"/>
    </row>
    <row r="911" ht="15.75" customHeight="1">
      <c r="U911" s="24"/>
      <c r="V911" s="23"/>
      <c r="W911" s="23"/>
      <c r="Y911" s="23"/>
    </row>
    <row r="912" ht="15.75" customHeight="1">
      <c r="U912" s="24"/>
      <c r="V912" s="23"/>
      <c r="W912" s="23"/>
      <c r="Y912" s="23"/>
    </row>
    <row r="913" ht="15.75" customHeight="1">
      <c r="U913" s="24"/>
      <c r="V913" s="23"/>
      <c r="W913" s="23"/>
      <c r="Y913" s="23"/>
    </row>
    <row r="914" ht="15.75" customHeight="1">
      <c r="U914" s="24"/>
      <c r="V914" s="23"/>
      <c r="W914" s="23"/>
      <c r="Y914" s="23"/>
    </row>
    <row r="915" ht="15.75" customHeight="1">
      <c r="U915" s="24"/>
      <c r="V915" s="23"/>
      <c r="W915" s="23"/>
      <c r="Y915" s="23"/>
    </row>
    <row r="916" ht="15.75" customHeight="1">
      <c r="U916" s="24"/>
      <c r="V916" s="23"/>
      <c r="W916" s="23"/>
      <c r="Y916" s="23"/>
    </row>
    <row r="917" ht="15.75" customHeight="1">
      <c r="U917" s="24"/>
      <c r="V917" s="23"/>
      <c r="W917" s="23"/>
      <c r="Y917" s="23"/>
    </row>
    <row r="918" ht="15.75" customHeight="1">
      <c r="U918" s="24"/>
      <c r="V918" s="23"/>
      <c r="W918" s="23"/>
      <c r="Y918" s="23"/>
    </row>
    <row r="919" ht="15.75" customHeight="1">
      <c r="U919" s="24"/>
      <c r="V919" s="23"/>
      <c r="W919" s="23"/>
      <c r="Y919" s="23"/>
    </row>
    <row r="920" ht="15.75" customHeight="1">
      <c r="U920" s="24"/>
      <c r="V920" s="23"/>
      <c r="W920" s="23"/>
      <c r="Y920" s="23"/>
    </row>
    <row r="921" ht="15.75" customHeight="1">
      <c r="U921" s="24"/>
      <c r="V921" s="23"/>
      <c r="W921" s="23"/>
      <c r="Y921" s="23"/>
    </row>
    <row r="922" ht="15.75" customHeight="1">
      <c r="U922" s="24"/>
      <c r="V922" s="23"/>
      <c r="W922" s="23"/>
      <c r="Y922" s="23"/>
    </row>
    <row r="923" ht="15.75" customHeight="1">
      <c r="U923" s="24"/>
      <c r="V923" s="23"/>
      <c r="W923" s="23"/>
      <c r="Y923" s="23"/>
    </row>
    <row r="924" ht="15.75" customHeight="1">
      <c r="U924" s="24"/>
      <c r="V924" s="23"/>
      <c r="W924" s="23"/>
      <c r="Y924" s="23"/>
    </row>
    <row r="925" ht="15.75" customHeight="1">
      <c r="U925" s="24"/>
      <c r="V925" s="23"/>
      <c r="W925" s="23"/>
      <c r="Y925" s="23"/>
    </row>
    <row r="926" ht="15.75" customHeight="1">
      <c r="U926" s="24"/>
      <c r="V926" s="23"/>
      <c r="W926" s="23"/>
      <c r="Y926" s="23"/>
    </row>
    <row r="927" ht="15.75" customHeight="1">
      <c r="U927" s="24"/>
      <c r="V927" s="23"/>
      <c r="W927" s="23"/>
      <c r="Y927" s="23"/>
    </row>
    <row r="928" ht="15.75" customHeight="1">
      <c r="U928" s="24"/>
      <c r="V928" s="23"/>
      <c r="W928" s="23"/>
      <c r="Y928" s="23"/>
    </row>
    <row r="929" ht="15.75" customHeight="1">
      <c r="U929" s="24"/>
      <c r="V929" s="23"/>
      <c r="W929" s="23"/>
      <c r="Y929" s="23"/>
    </row>
    <row r="930" ht="15.75" customHeight="1">
      <c r="U930" s="24"/>
      <c r="V930" s="23"/>
      <c r="W930" s="23"/>
      <c r="Y930" s="23"/>
    </row>
    <row r="931" ht="15.75" customHeight="1">
      <c r="U931" s="24"/>
      <c r="V931" s="23"/>
      <c r="W931" s="23"/>
      <c r="Y931" s="23"/>
    </row>
    <row r="932" ht="15.75" customHeight="1">
      <c r="U932" s="24"/>
      <c r="V932" s="23"/>
      <c r="W932" s="23"/>
      <c r="Y932" s="23"/>
    </row>
    <row r="933" ht="15.75" customHeight="1">
      <c r="U933" s="24"/>
      <c r="V933" s="23"/>
      <c r="W933" s="23"/>
      <c r="Y933" s="23"/>
    </row>
    <row r="934" ht="15.75" customHeight="1">
      <c r="U934" s="24"/>
      <c r="V934" s="23"/>
      <c r="W934" s="23"/>
      <c r="Y934" s="23"/>
    </row>
    <row r="935" ht="15.75" customHeight="1">
      <c r="U935" s="24"/>
      <c r="V935" s="23"/>
      <c r="W935" s="23"/>
      <c r="Y935" s="23"/>
    </row>
    <row r="936" ht="15.75" customHeight="1">
      <c r="U936" s="24"/>
      <c r="V936" s="23"/>
      <c r="W936" s="23"/>
      <c r="Y936" s="23"/>
    </row>
    <row r="937" ht="15.75" customHeight="1">
      <c r="U937" s="24"/>
      <c r="V937" s="23"/>
      <c r="W937" s="23"/>
      <c r="Y937" s="23"/>
    </row>
    <row r="938" ht="15.75" customHeight="1">
      <c r="U938" s="24"/>
      <c r="V938" s="23"/>
      <c r="W938" s="23"/>
      <c r="Y938" s="23"/>
    </row>
    <row r="939" ht="15.75" customHeight="1">
      <c r="U939" s="24"/>
      <c r="V939" s="23"/>
      <c r="W939" s="23"/>
      <c r="Y939" s="23"/>
    </row>
    <row r="940" ht="15.75" customHeight="1">
      <c r="U940" s="24"/>
      <c r="V940" s="23"/>
      <c r="W940" s="23"/>
      <c r="Y940" s="23"/>
    </row>
    <row r="941" ht="15.75" customHeight="1">
      <c r="U941" s="24"/>
      <c r="V941" s="23"/>
      <c r="W941" s="23"/>
      <c r="Y941" s="23"/>
    </row>
    <row r="942" ht="15.75" customHeight="1">
      <c r="U942" s="24"/>
      <c r="V942" s="23"/>
      <c r="W942" s="23"/>
      <c r="Y942" s="23"/>
    </row>
    <row r="943" ht="15.75" customHeight="1">
      <c r="U943" s="24"/>
      <c r="V943" s="23"/>
      <c r="W943" s="23"/>
      <c r="Y943" s="23"/>
    </row>
    <row r="944" ht="15.75" customHeight="1">
      <c r="U944" s="24"/>
      <c r="V944" s="23"/>
      <c r="W944" s="23"/>
      <c r="Y944" s="23"/>
    </row>
    <row r="945" ht="15.75" customHeight="1">
      <c r="U945" s="24"/>
      <c r="V945" s="23"/>
      <c r="W945" s="23"/>
      <c r="Y945" s="23"/>
    </row>
    <row r="946" ht="15.75" customHeight="1">
      <c r="U946" s="24"/>
      <c r="V946" s="23"/>
      <c r="W946" s="23"/>
      <c r="Y946" s="23"/>
    </row>
    <row r="947" ht="15.75" customHeight="1">
      <c r="U947" s="24"/>
      <c r="V947" s="23"/>
      <c r="W947" s="23"/>
      <c r="Y947" s="23"/>
    </row>
    <row r="948" ht="15.75" customHeight="1">
      <c r="U948" s="24"/>
      <c r="V948" s="23"/>
      <c r="W948" s="23"/>
      <c r="Y948" s="23"/>
    </row>
    <row r="949" ht="15.75" customHeight="1">
      <c r="U949" s="24"/>
      <c r="V949" s="23"/>
      <c r="W949" s="23"/>
      <c r="Y949" s="23"/>
    </row>
    <row r="950" ht="15.75" customHeight="1">
      <c r="U950" s="24"/>
      <c r="V950" s="23"/>
      <c r="W950" s="23"/>
      <c r="Y950" s="23"/>
    </row>
    <row r="951" ht="15.75" customHeight="1">
      <c r="U951" s="24"/>
      <c r="V951" s="23"/>
      <c r="W951" s="23"/>
      <c r="Y951" s="23"/>
    </row>
    <row r="952" ht="15.75" customHeight="1">
      <c r="U952" s="24"/>
      <c r="V952" s="23"/>
      <c r="W952" s="23"/>
      <c r="Y952" s="23"/>
    </row>
    <row r="953" ht="15.75" customHeight="1">
      <c r="U953" s="24"/>
      <c r="V953" s="23"/>
      <c r="W953" s="23"/>
      <c r="Y953" s="23"/>
    </row>
    <row r="954" ht="15.75" customHeight="1">
      <c r="U954" s="24"/>
      <c r="V954" s="23"/>
      <c r="W954" s="23"/>
      <c r="Y954" s="23"/>
    </row>
    <row r="955" ht="15.75" customHeight="1">
      <c r="U955" s="24"/>
      <c r="V955" s="23"/>
      <c r="W955" s="23"/>
      <c r="Y955" s="23"/>
    </row>
    <row r="956" ht="15.75" customHeight="1">
      <c r="U956" s="24"/>
      <c r="V956" s="23"/>
      <c r="W956" s="23"/>
      <c r="Y956" s="23"/>
    </row>
    <row r="957" ht="15.75" customHeight="1">
      <c r="U957" s="24"/>
      <c r="V957" s="23"/>
      <c r="W957" s="23"/>
      <c r="Y957" s="23"/>
    </row>
    <row r="958" ht="15.75" customHeight="1">
      <c r="U958" s="24"/>
      <c r="V958" s="23"/>
      <c r="W958" s="23"/>
      <c r="Y958" s="23"/>
    </row>
    <row r="959" ht="15.75" customHeight="1">
      <c r="U959" s="24"/>
      <c r="V959" s="23"/>
      <c r="W959" s="23"/>
      <c r="Y959" s="23"/>
    </row>
    <row r="960" ht="15.75" customHeight="1">
      <c r="U960" s="24"/>
      <c r="V960" s="23"/>
      <c r="W960" s="23"/>
      <c r="Y960" s="23"/>
    </row>
    <row r="961" ht="15.75" customHeight="1">
      <c r="U961" s="24"/>
      <c r="V961" s="23"/>
      <c r="W961" s="23"/>
      <c r="Y961" s="23"/>
    </row>
    <row r="962" ht="15.75" customHeight="1">
      <c r="U962" s="24"/>
      <c r="V962" s="23"/>
      <c r="W962" s="23"/>
      <c r="Y962" s="23"/>
    </row>
    <row r="963" ht="15.75" customHeight="1">
      <c r="U963" s="24"/>
      <c r="V963" s="23"/>
      <c r="W963" s="23"/>
      <c r="Y963" s="23"/>
    </row>
    <row r="964" ht="15.75" customHeight="1">
      <c r="U964" s="24"/>
      <c r="V964" s="23"/>
      <c r="W964" s="23"/>
      <c r="Y964" s="23"/>
    </row>
    <row r="965" ht="15.75" customHeight="1">
      <c r="U965" s="24"/>
      <c r="V965" s="23"/>
      <c r="W965" s="23"/>
      <c r="Y965" s="23"/>
    </row>
    <row r="966" ht="15.75" customHeight="1">
      <c r="U966" s="24"/>
      <c r="V966" s="23"/>
      <c r="W966" s="23"/>
      <c r="Y966" s="23"/>
    </row>
    <row r="967" ht="15.75" customHeight="1">
      <c r="U967" s="24"/>
      <c r="V967" s="23"/>
      <c r="W967" s="23"/>
      <c r="Y967" s="23"/>
    </row>
    <row r="968" ht="15.75" customHeight="1">
      <c r="U968" s="24"/>
      <c r="V968" s="23"/>
      <c r="W968" s="23"/>
      <c r="Y968" s="23"/>
    </row>
    <row r="969" ht="15.75" customHeight="1">
      <c r="U969" s="24"/>
      <c r="V969" s="23"/>
      <c r="W969" s="23"/>
      <c r="Y969" s="23"/>
    </row>
    <row r="970" ht="15.75" customHeight="1">
      <c r="U970" s="24"/>
      <c r="V970" s="23"/>
      <c r="W970" s="23"/>
      <c r="Y970" s="23"/>
    </row>
    <row r="971" ht="15.75" customHeight="1">
      <c r="U971" s="24"/>
      <c r="V971" s="23"/>
      <c r="W971" s="23"/>
      <c r="Y971" s="23"/>
    </row>
    <row r="972" ht="15.75" customHeight="1">
      <c r="U972" s="24"/>
      <c r="V972" s="23"/>
      <c r="W972" s="23"/>
      <c r="Y972" s="23"/>
    </row>
    <row r="973" ht="15.75" customHeight="1">
      <c r="U973" s="24"/>
      <c r="V973" s="23"/>
      <c r="W973" s="23"/>
      <c r="Y973" s="23"/>
    </row>
    <row r="974" ht="15.75" customHeight="1">
      <c r="U974" s="24"/>
      <c r="V974" s="23"/>
      <c r="W974" s="23"/>
      <c r="Y974" s="23"/>
    </row>
    <row r="975" ht="15.75" customHeight="1">
      <c r="U975" s="24"/>
      <c r="V975" s="23"/>
      <c r="W975" s="23"/>
      <c r="Y975" s="23"/>
    </row>
    <row r="976" ht="15.75" customHeight="1">
      <c r="U976" s="24"/>
      <c r="V976" s="23"/>
      <c r="W976" s="23"/>
      <c r="Y976" s="23"/>
    </row>
    <row r="977" ht="15.75" customHeight="1">
      <c r="U977" s="24"/>
      <c r="V977" s="23"/>
      <c r="W977" s="23"/>
      <c r="Y977" s="23"/>
    </row>
    <row r="978" ht="15.75" customHeight="1">
      <c r="U978" s="24"/>
      <c r="V978" s="23"/>
      <c r="W978" s="23"/>
      <c r="Y978" s="23"/>
    </row>
    <row r="979" ht="15.75" customHeight="1">
      <c r="U979" s="24"/>
      <c r="V979" s="23"/>
      <c r="W979" s="23"/>
      <c r="Y979" s="23"/>
    </row>
    <row r="980" ht="15.75" customHeight="1">
      <c r="U980" s="24"/>
      <c r="V980" s="23"/>
      <c r="W980" s="23"/>
      <c r="Y980" s="23"/>
    </row>
    <row r="981" ht="15.75" customHeight="1">
      <c r="U981" s="24"/>
      <c r="V981" s="23"/>
      <c r="W981" s="23"/>
      <c r="Y981" s="23"/>
    </row>
    <row r="982" ht="15.75" customHeight="1">
      <c r="U982" s="24"/>
      <c r="V982" s="23"/>
      <c r="W982" s="23"/>
      <c r="Y982" s="23"/>
    </row>
    <row r="983" ht="15.75" customHeight="1">
      <c r="U983" s="24"/>
      <c r="V983" s="23"/>
      <c r="W983" s="23"/>
      <c r="Y983" s="23"/>
    </row>
    <row r="984" ht="15.75" customHeight="1">
      <c r="U984" s="24"/>
      <c r="V984" s="23"/>
      <c r="W984" s="23"/>
      <c r="Y984" s="23"/>
    </row>
    <row r="985" ht="15.75" customHeight="1">
      <c r="U985" s="24"/>
      <c r="V985" s="23"/>
      <c r="W985" s="23"/>
      <c r="Y985" s="23"/>
    </row>
    <row r="986" ht="15.75" customHeight="1">
      <c r="U986" s="24"/>
      <c r="V986" s="23"/>
      <c r="W986" s="23"/>
      <c r="Y986" s="23"/>
    </row>
    <row r="987" ht="15.75" customHeight="1">
      <c r="U987" s="24"/>
      <c r="V987" s="23"/>
      <c r="W987" s="23"/>
      <c r="Y987" s="23"/>
    </row>
    <row r="988" ht="15.75" customHeight="1">
      <c r="U988" s="24"/>
      <c r="V988" s="23"/>
      <c r="W988" s="23"/>
      <c r="Y988" s="23"/>
    </row>
    <row r="989" ht="15.75" customHeight="1">
      <c r="U989" s="24"/>
      <c r="V989" s="23"/>
      <c r="W989" s="23"/>
      <c r="Y989" s="23"/>
    </row>
    <row r="990" ht="15.75" customHeight="1">
      <c r="U990" s="24"/>
      <c r="V990" s="23"/>
      <c r="W990" s="23"/>
      <c r="Y990" s="23"/>
    </row>
    <row r="991" ht="15.75" customHeight="1">
      <c r="U991" s="24"/>
      <c r="V991" s="23"/>
      <c r="W991" s="23"/>
      <c r="Y991" s="23"/>
    </row>
    <row r="992" ht="15.75" customHeight="1">
      <c r="U992" s="24"/>
      <c r="V992" s="23"/>
      <c r="W992" s="23"/>
      <c r="Y992" s="23"/>
    </row>
    <row r="993" ht="15.75" customHeight="1">
      <c r="U993" s="24"/>
      <c r="V993" s="23"/>
      <c r="W993" s="23"/>
      <c r="Y993" s="23"/>
    </row>
    <row r="994" ht="15.75" customHeight="1">
      <c r="U994" s="24"/>
      <c r="V994" s="23"/>
      <c r="W994" s="23"/>
      <c r="Y994" s="23"/>
    </row>
    <row r="995" ht="15.75" customHeight="1">
      <c r="U995" s="24"/>
      <c r="V995" s="23"/>
      <c r="W995" s="23"/>
      <c r="Y995" s="23"/>
    </row>
    <row r="996" ht="15.75" customHeight="1">
      <c r="U996" s="24"/>
      <c r="V996" s="23"/>
      <c r="W996" s="23"/>
      <c r="Y996" s="23"/>
    </row>
    <row r="997" ht="15.75" customHeight="1">
      <c r="U997" s="24"/>
      <c r="V997" s="23"/>
      <c r="W997" s="23"/>
      <c r="Y997" s="23"/>
    </row>
    <row r="998" ht="15.75" customHeight="1">
      <c r="U998" s="24"/>
      <c r="V998" s="23"/>
      <c r="W998" s="23"/>
      <c r="Y998" s="23"/>
    </row>
    <row r="999" ht="15.75" customHeight="1">
      <c r="U999" s="24"/>
      <c r="V999" s="23"/>
      <c r="W999" s="23"/>
      <c r="Y999" s="23"/>
    </row>
    <row r="1000" ht="15.75" customHeight="1">
      <c r="U1000" s="24"/>
      <c r="V1000" s="23"/>
      <c r="W1000" s="23"/>
      <c r="Y1000" s="23"/>
    </row>
  </sheetData>
  <autoFilter ref="$X$1:$Y$114">
    <sortState ref="X1:Y114">
      <sortCondition descending="1" ref="Y1:Y114"/>
      <sortCondition ref="X1:X114"/>
    </sortState>
  </autoFilter>
  <printOptions/>
  <pageMargins bottom="1.0" footer="0.0" header="0.0" left="0.75" right="0.75" top="1.0"/>
  <pageSetup orientation="landscape"/>
  <drawing r:id="rId1"/>
</worksheet>
</file>