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3Homework-JULY\"/>
    </mc:Choice>
  </mc:AlternateContent>
  <bookViews>
    <workbookView xWindow="0" yWindow="0" windowWidth="20496" windowHeight="83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 s="1"/>
  <c r="K17" i="1" s="1"/>
  <c r="K15" i="1"/>
  <c r="J15" i="1"/>
  <c r="K16" i="1" l="1"/>
  <c r="R9" i="1"/>
  <c r="O10" i="1"/>
  <c r="O11" i="1"/>
  <c r="Q10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Q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O5" i="1"/>
  <c r="O6" i="1"/>
  <c r="O4" i="1"/>
  <c r="J4" i="1"/>
  <c r="J5" i="1"/>
  <c r="J6" i="1"/>
  <c r="J7" i="1"/>
  <c r="J8" i="1"/>
  <c r="J9" i="1"/>
  <c r="J10" i="1"/>
  <c r="J11" i="1"/>
  <c r="J12" i="1"/>
  <c r="J13" i="1"/>
  <c r="J3" i="1"/>
  <c r="I14" i="1"/>
  <c r="I11" i="1"/>
  <c r="I13" i="1"/>
  <c r="I12" i="1"/>
  <c r="I10" i="1"/>
  <c r="I9" i="1"/>
  <c r="I8" i="1"/>
  <c r="I7" i="1"/>
  <c r="I6" i="1"/>
  <c r="I5" i="1"/>
  <c r="I4" i="1"/>
  <c r="I3" i="1"/>
  <c r="Q11" i="1" l="1"/>
  <c r="R11" i="1" s="1"/>
  <c r="R10" i="1"/>
</calcChain>
</file>

<file path=xl/sharedStrings.xml><?xml version="1.0" encoding="utf-8"?>
<sst xmlns="http://schemas.openxmlformats.org/spreadsheetml/2006/main" count="39" uniqueCount="34">
  <si>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</si>
  <si>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</si>
  <si>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</si>
  <si>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</si>
  <si>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</si>
  <si>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</si>
  <si>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</si>
  <si>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</si>
  <si>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</si>
  <si>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</si>
  <si>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</si>
  <si>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</si>
  <si>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</si>
  <si>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</si>
  <si>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You bet $1 on the number 14 in roulette 100 times. Find the mean,</t>
  </si>
  <si>
    <t>variance and standard deviation of your winnings.</t>
  </si>
  <si>
    <t>mean</t>
  </si>
  <si>
    <t>variance</t>
  </si>
  <si>
    <t>stdv</t>
  </si>
  <si>
    <t>2 DICE OUCTCOMES</t>
  </si>
  <si>
    <t>PROB.</t>
  </si>
  <si>
    <t>FOR50DICE</t>
  </si>
  <si>
    <t>FOR 2 DICE</t>
  </si>
  <si>
    <t>=(MEAN-X)^2</t>
  </si>
  <si>
    <t>average birth on each day</t>
  </si>
  <si>
    <t>for 30 days</t>
  </si>
  <si>
    <t>possible outcome</t>
  </si>
  <si>
    <t>00</t>
  </si>
  <si>
    <t>prob.</t>
  </si>
  <si>
    <t>prize$</t>
  </si>
  <si>
    <t>for 100 times</t>
  </si>
  <si>
    <t>ans2</t>
  </si>
  <si>
    <t>ans1</t>
  </si>
  <si>
    <t>ans3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</si>
</sst>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2" fontId="0" fillId="0" borderId="0" xfId="0" applyNumberFormat="1"/>
    <xf numFmtId="0" fontId="0" fillId="0" borderId="0" xfId="0" quotePrefix="1"/>
    <xf numFmtId="170" fontId="0" fillId="0" borderId="0" xfId="0" applyNumberFormat="1"/>
    <xf numFmtId="171" fontId="0" fillId="0" borderId="0" xfId="0" applyNumberForma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B1" workbookViewId="0">
      <selection activeCell="L9" sqref="L9"/>
    </sheetView>
  </sheetViews>
  <sheetFormatPr defaultRowHeight="14.4" x14ac:dyDescent="0.3"/>
  <cols>
    <col min="8" max="8" width="17.88671875" customWidth="1"/>
    <col min="10" max="10" width="17.6640625" bestFit="1" customWidth="1"/>
    <col min="12" max="12" width="16.77734375" customWidth="1"/>
    <col min="13" max="13" width="10.33203125" customWidth="1"/>
    <col min="18" max="18" width="12.6640625" bestFit="1" customWidth="1"/>
  </cols>
  <sheetData>
    <row r="1" spans="1:18" x14ac:dyDescent="0.3">
      <c r="A1" t="s">
        <v>0</v>
      </c>
      <c r="H1" t="s">
        <v>32</v>
      </c>
    </row>
    <row r="2" spans="1:18" x14ac:dyDescent="0.3">
      <c r="A2" s="1" t="s">
        <v>3</v>
      </c>
      <c r="H2" t="s">
        <v>19</v>
      </c>
      <c r="I2" t="s">
        <v>20</v>
      </c>
      <c r="J2" s="6" t="s">
        <v>23</v>
      </c>
      <c r="L2" t="s">
        <v>31</v>
      </c>
    </row>
    <row r="3" spans="1:18" x14ac:dyDescent="0.3">
      <c r="A3" s="1" t="s">
        <v>1</v>
      </c>
      <c r="B3" s="1"/>
      <c r="C3" s="1"/>
      <c r="D3" s="1"/>
      <c r="E3" s="1"/>
      <c r="F3" s="1"/>
      <c r="H3">
        <v>2</v>
      </c>
      <c r="I3" s="4">
        <f>1/36</f>
        <v>2.7777777777777776E-2</v>
      </c>
      <c r="J3">
        <f>(H3-$J$15)^2</f>
        <v>24.999999999999993</v>
      </c>
      <c r="O3" t="s">
        <v>25</v>
      </c>
    </row>
    <row r="4" spans="1:18" x14ac:dyDescent="0.3">
      <c r="A4" s="1" t="s">
        <v>2</v>
      </c>
      <c r="B4" s="1"/>
      <c r="C4" s="1"/>
      <c r="D4" s="1"/>
      <c r="E4" s="1"/>
      <c r="F4" s="1"/>
      <c r="H4">
        <v>3</v>
      </c>
      <c r="I4" s="4">
        <f>2/36</f>
        <v>5.5555555555555552E-2</v>
      </c>
      <c r="J4">
        <f t="shared" ref="J4:J13" si="0">(H4-$J$15)^2</f>
        <v>15.999999999999993</v>
      </c>
      <c r="L4" t="s">
        <v>24</v>
      </c>
      <c r="N4">
        <v>6</v>
      </c>
      <c r="O4">
        <f>N4*30</f>
        <v>180</v>
      </c>
    </row>
    <row r="5" spans="1:18" x14ac:dyDescent="0.3">
      <c r="A5" s="1" t="s">
        <v>4</v>
      </c>
      <c r="B5" s="1"/>
      <c r="C5" s="1"/>
      <c r="D5" s="1"/>
      <c r="E5" s="1"/>
      <c r="F5" s="1"/>
      <c r="H5">
        <v>4</v>
      </c>
      <c r="I5" s="4">
        <f>3/36</f>
        <v>8.3333333333333329E-2</v>
      </c>
      <c r="J5">
        <f t="shared" si="0"/>
        <v>8.9999999999999947</v>
      </c>
      <c r="L5" t="s">
        <v>18</v>
      </c>
      <c r="N5">
        <v>3</v>
      </c>
      <c r="O5">
        <f>N5*SQRT(30)</f>
        <v>16.431676725154983</v>
      </c>
    </row>
    <row r="6" spans="1:18" x14ac:dyDescent="0.3">
      <c r="H6">
        <v>5</v>
      </c>
      <c r="I6" s="4">
        <f>4/36</f>
        <v>0.1111111111111111</v>
      </c>
      <c r="J6">
        <f t="shared" si="0"/>
        <v>3.9999999999999964</v>
      </c>
      <c r="L6" t="s">
        <v>17</v>
      </c>
      <c r="N6">
        <v>9</v>
      </c>
      <c r="O6">
        <f t="shared" ref="O6" si="1">N6*30</f>
        <v>270</v>
      </c>
    </row>
    <row r="7" spans="1:18" x14ac:dyDescent="0.3">
      <c r="A7" s="2" t="s">
        <v>5</v>
      </c>
      <c r="B7" s="2"/>
      <c r="C7" s="2"/>
      <c r="D7" s="2"/>
      <c r="E7" s="2"/>
      <c r="F7" s="2"/>
      <c r="H7">
        <v>6</v>
      </c>
      <c r="I7" s="4">
        <f>5/36</f>
        <v>0.1388888888888889</v>
      </c>
      <c r="J7">
        <f t="shared" si="0"/>
        <v>0.99999999999999822</v>
      </c>
    </row>
    <row r="8" spans="1:18" x14ac:dyDescent="0.3">
      <c r="A8" s="2" t="s">
        <v>6</v>
      </c>
      <c r="B8" s="2"/>
      <c r="C8" s="2"/>
      <c r="D8" s="2"/>
      <c r="E8" s="2"/>
      <c r="F8" s="2"/>
      <c r="H8">
        <v>7</v>
      </c>
      <c r="I8" s="4">
        <f>6/36</f>
        <v>0.16666666666666666</v>
      </c>
      <c r="J8" s="5">
        <f t="shared" si="0"/>
        <v>7.8886090522101181E-31</v>
      </c>
      <c r="L8" t="s">
        <v>33</v>
      </c>
      <c r="R8" t="s">
        <v>30</v>
      </c>
    </row>
    <row r="9" spans="1:18" x14ac:dyDescent="0.3">
      <c r="A9" s="2" t="s">
        <v>7</v>
      </c>
      <c r="B9" s="2"/>
      <c r="C9" s="2"/>
      <c r="D9" s="2"/>
      <c r="E9" s="2"/>
      <c r="F9" s="2"/>
      <c r="H9">
        <v>8</v>
      </c>
      <c r="I9" s="4">
        <f>5/36</f>
        <v>0.1388888888888889</v>
      </c>
      <c r="J9">
        <f t="shared" si="0"/>
        <v>1.0000000000000018</v>
      </c>
      <c r="L9" t="s">
        <v>26</v>
      </c>
      <c r="M9" t="s">
        <v>28</v>
      </c>
      <c r="N9" t="s">
        <v>29</v>
      </c>
      <c r="P9" t="s">
        <v>16</v>
      </c>
      <c r="Q9">
        <f>SUMPRODUCT(M10:M47,N10:N47)</f>
        <v>-5.263157894736803E-2</v>
      </c>
      <c r="R9">
        <f>Q9*100</f>
        <v>-5.2631578947368034</v>
      </c>
    </row>
    <row r="10" spans="1:18" x14ac:dyDescent="0.3">
      <c r="A10" s="2" t="s">
        <v>8</v>
      </c>
      <c r="B10" s="2"/>
      <c r="C10" s="2"/>
      <c r="D10" s="2"/>
      <c r="E10" s="2"/>
      <c r="F10" s="2"/>
      <c r="H10">
        <v>9</v>
      </c>
      <c r="I10" s="4">
        <f>4/36</f>
        <v>0.1111111111111111</v>
      </c>
      <c r="J10">
        <f t="shared" si="0"/>
        <v>4.0000000000000036</v>
      </c>
      <c r="L10">
        <v>0</v>
      </c>
      <c r="M10">
        <f>1/38</f>
        <v>2.6315789473684209E-2</v>
      </c>
      <c r="N10">
        <v>-1</v>
      </c>
      <c r="O10">
        <f>(N10-$Q$9)^2</f>
        <v>0.89750692520775699</v>
      </c>
      <c r="P10" t="s">
        <v>17</v>
      </c>
      <c r="Q10">
        <f>SUMPRODUCT(M10:M47,O10:O47)</f>
        <v>33.207756232687004</v>
      </c>
      <c r="R10">
        <f t="shared" ref="R10" si="2">Q10*100</f>
        <v>3320.7756232687002</v>
      </c>
    </row>
    <row r="11" spans="1:18" x14ac:dyDescent="0.3">
      <c r="A11" s="2" t="s">
        <v>9</v>
      </c>
      <c r="B11" s="2"/>
      <c r="C11" s="2"/>
      <c r="D11" s="2"/>
      <c r="E11" s="2"/>
      <c r="F11" s="2"/>
      <c r="H11">
        <v>10</v>
      </c>
      <c r="I11" s="4">
        <f>3/36</f>
        <v>8.3333333333333329E-2</v>
      </c>
      <c r="J11">
        <f t="shared" si="0"/>
        <v>9.0000000000000053</v>
      </c>
      <c r="L11" s="9" t="s">
        <v>27</v>
      </c>
      <c r="M11">
        <f t="shared" ref="M11:M47" si="3">1/38</f>
        <v>2.6315789473684209E-2</v>
      </c>
      <c r="N11">
        <v>-1</v>
      </c>
      <c r="O11">
        <f>(N11-$Q$9)^2</f>
        <v>0.89750692520775699</v>
      </c>
      <c r="P11" t="s">
        <v>18</v>
      </c>
      <c r="Q11">
        <f>SQRT(Q10)</f>
        <v>5.762617133966736</v>
      </c>
      <c r="R11">
        <f>Q11*SQRT(100)</f>
        <v>57.626171339667358</v>
      </c>
    </row>
    <row r="12" spans="1:18" x14ac:dyDescent="0.3">
      <c r="A12" s="2" t="s">
        <v>10</v>
      </c>
      <c r="B12" s="2"/>
      <c r="C12" s="2"/>
      <c r="D12" s="2"/>
      <c r="E12" s="2"/>
      <c r="F12" s="2"/>
      <c r="H12">
        <v>11</v>
      </c>
      <c r="I12" s="4">
        <f>2/36</f>
        <v>5.5555555555555552E-2</v>
      </c>
      <c r="J12">
        <f t="shared" si="0"/>
        <v>16.000000000000007</v>
      </c>
      <c r="L12">
        <v>1</v>
      </c>
      <c r="M12">
        <f t="shared" si="3"/>
        <v>2.6315789473684209E-2</v>
      </c>
      <c r="N12">
        <v>-1</v>
      </c>
      <c r="O12">
        <f>(N12-$Q$9)^2</f>
        <v>0.89750692520775699</v>
      </c>
    </row>
    <row r="13" spans="1:18" x14ac:dyDescent="0.3">
      <c r="A13" s="2" t="s">
        <v>11</v>
      </c>
      <c r="B13" s="2"/>
      <c r="C13" s="2"/>
      <c r="D13" s="2"/>
      <c r="E13" s="2"/>
      <c r="F13" s="2"/>
      <c r="H13">
        <v>12</v>
      </c>
      <c r="I13" s="4">
        <f>1/36</f>
        <v>2.7777777777777776E-2</v>
      </c>
      <c r="J13">
        <f t="shared" si="0"/>
        <v>25.000000000000007</v>
      </c>
      <c r="L13">
        <v>2</v>
      </c>
      <c r="M13">
        <f t="shared" si="3"/>
        <v>2.6315789473684209E-2</v>
      </c>
      <c r="N13">
        <v>-1</v>
      </c>
      <c r="O13">
        <f>(N13-$Q$9)^2</f>
        <v>0.89750692520775699</v>
      </c>
    </row>
    <row r="14" spans="1:18" x14ac:dyDescent="0.3">
      <c r="A14" s="2" t="s">
        <v>12</v>
      </c>
      <c r="B14" s="2"/>
      <c r="C14" s="2"/>
      <c r="D14" s="2"/>
      <c r="E14" s="2"/>
      <c r="F14" s="2"/>
      <c r="I14">
        <f>SUM(I3:I13)</f>
        <v>1.0000000000000002</v>
      </c>
      <c r="J14" t="s">
        <v>22</v>
      </c>
      <c r="K14" t="s">
        <v>21</v>
      </c>
      <c r="L14">
        <v>3</v>
      </c>
      <c r="M14">
        <f t="shared" si="3"/>
        <v>2.6315789473684209E-2</v>
      </c>
      <c r="N14">
        <v>-1</v>
      </c>
      <c r="O14">
        <f>(N14-$Q$9)^2</f>
        <v>0.89750692520775699</v>
      </c>
    </row>
    <row r="15" spans="1:18" x14ac:dyDescent="0.3">
      <c r="A15" s="3" t="s">
        <v>13</v>
      </c>
      <c r="B15" s="3"/>
      <c r="C15" s="3"/>
      <c r="D15" s="3"/>
      <c r="E15" s="3"/>
      <c r="F15" s="3"/>
      <c r="G15" s="3"/>
      <c r="I15" t="s">
        <v>16</v>
      </c>
      <c r="J15">
        <f>SUMPRODUCT(H3:H13,I3:I13)</f>
        <v>6.9999999999999991</v>
      </c>
      <c r="K15">
        <f>J15*50</f>
        <v>349.99999999999994</v>
      </c>
      <c r="L15">
        <v>4</v>
      </c>
      <c r="M15">
        <f t="shared" si="3"/>
        <v>2.6315789473684209E-2</v>
      </c>
      <c r="N15">
        <v>-1</v>
      </c>
      <c r="O15">
        <f>(N15-$Q$9)^2</f>
        <v>0.89750692520775699</v>
      </c>
    </row>
    <row r="16" spans="1:18" x14ac:dyDescent="0.3">
      <c r="A16" s="3" t="s">
        <v>14</v>
      </c>
      <c r="B16" s="3"/>
      <c r="C16" s="3"/>
      <c r="D16" s="3"/>
      <c r="E16" s="3"/>
      <c r="F16" s="3"/>
      <c r="G16" s="3"/>
      <c r="I16" t="s">
        <v>17</v>
      </c>
      <c r="J16" s="7">
        <f>SUMPRODUCT(I3:I13,J3:J13)</f>
        <v>5.8333333333333339</v>
      </c>
      <c r="K16">
        <f t="shared" ref="K16" si="4">J16*50</f>
        <v>291.66666666666669</v>
      </c>
      <c r="L16">
        <v>5</v>
      </c>
      <c r="M16">
        <f t="shared" si="3"/>
        <v>2.6315789473684209E-2</v>
      </c>
      <c r="N16">
        <v>-1</v>
      </c>
      <c r="O16">
        <f>(N16-$Q$9)^2</f>
        <v>0.89750692520775699</v>
      </c>
    </row>
    <row r="17" spans="1:15" x14ac:dyDescent="0.3">
      <c r="A17" s="3" t="s">
        <v>15</v>
      </c>
      <c r="B17" s="3"/>
      <c r="C17" s="3"/>
      <c r="D17" s="3"/>
      <c r="E17" s="3"/>
      <c r="F17" s="3"/>
      <c r="G17" s="3"/>
      <c r="I17" t="s">
        <v>18</v>
      </c>
      <c r="J17" s="8">
        <f>SQRT(J16)</f>
        <v>2.4152294576982398</v>
      </c>
      <c r="K17">
        <f>J17*SQRT(50)</f>
        <v>17.078251276599332</v>
      </c>
      <c r="L17">
        <v>6</v>
      </c>
      <c r="M17">
        <f t="shared" si="3"/>
        <v>2.6315789473684209E-2</v>
      </c>
      <c r="N17">
        <v>-1</v>
      </c>
      <c r="O17">
        <f>(N17-$Q$9)^2</f>
        <v>0.89750692520775699</v>
      </c>
    </row>
    <row r="18" spans="1:15" x14ac:dyDescent="0.3">
      <c r="L18">
        <v>7</v>
      </c>
      <c r="M18">
        <f t="shared" si="3"/>
        <v>2.6315789473684209E-2</v>
      </c>
      <c r="N18">
        <v>-1</v>
      </c>
      <c r="O18">
        <f>(N18-$Q$9)^2</f>
        <v>0.89750692520775699</v>
      </c>
    </row>
    <row r="19" spans="1:15" x14ac:dyDescent="0.3">
      <c r="L19">
        <v>8</v>
      </c>
      <c r="M19">
        <f t="shared" si="3"/>
        <v>2.6315789473684209E-2</v>
      </c>
      <c r="N19">
        <v>-1</v>
      </c>
      <c r="O19">
        <f>(N19-$Q$9)^2</f>
        <v>0.89750692520775699</v>
      </c>
    </row>
    <row r="20" spans="1:15" x14ac:dyDescent="0.3">
      <c r="L20">
        <v>9</v>
      </c>
      <c r="M20">
        <f t="shared" si="3"/>
        <v>2.6315789473684209E-2</v>
      </c>
      <c r="N20">
        <v>-1</v>
      </c>
      <c r="O20">
        <f>(N20-$Q$9)^2</f>
        <v>0.89750692520775699</v>
      </c>
    </row>
    <row r="21" spans="1:15" x14ac:dyDescent="0.3">
      <c r="L21">
        <v>10</v>
      </c>
      <c r="M21">
        <f t="shared" si="3"/>
        <v>2.6315789473684209E-2</v>
      </c>
      <c r="N21">
        <v>-1</v>
      </c>
      <c r="O21">
        <f>(N21-$Q$9)^2</f>
        <v>0.89750692520775699</v>
      </c>
    </row>
    <row r="22" spans="1:15" x14ac:dyDescent="0.3">
      <c r="L22">
        <v>11</v>
      </c>
      <c r="M22">
        <f t="shared" si="3"/>
        <v>2.6315789473684209E-2</v>
      </c>
      <c r="N22">
        <v>-1</v>
      </c>
      <c r="O22">
        <f>(N22-$Q$9)^2</f>
        <v>0.89750692520775699</v>
      </c>
    </row>
    <row r="23" spans="1:15" x14ac:dyDescent="0.3">
      <c r="L23">
        <v>12</v>
      </c>
      <c r="M23">
        <f t="shared" si="3"/>
        <v>2.6315789473684209E-2</v>
      </c>
      <c r="N23">
        <v>-1</v>
      </c>
      <c r="O23">
        <f>(N23-$Q$9)^2</f>
        <v>0.89750692520775699</v>
      </c>
    </row>
    <row r="24" spans="1:15" x14ac:dyDescent="0.3">
      <c r="L24">
        <v>13</v>
      </c>
      <c r="M24">
        <f t="shared" si="3"/>
        <v>2.6315789473684209E-2</v>
      </c>
      <c r="N24">
        <v>-1</v>
      </c>
      <c r="O24">
        <f>(N24-$Q$9)^2</f>
        <v>0.89750692520775699</v>
      </c>
    </row>
    <row r="25" spans="1:15" x14ac:dyDescent="0.3">
      <c r="L25">
        <v>14</v>
      </c>
      <c r="M25">
        <f t="shared" si="3"/>
        <v>2.6315789473684209E-2</v>
      </c>
      <c r="N25">
        <v>35</v>
      </c>
      <c r="O25">
        <f>(N25-$Q$9)^2</f>
        <v>1228.6869806094185</v>
      </c>
    </row>
    <row r="26" spans="1:15" x14ac:dyDescent="0.3">
      <c r="L26">
        <v>15</v>
      </c>
      <c r="M26">
        <f t="shared" si="3"/>
        <v>2.6315789473684209E-2</v>
      </c>
      <c r="N26">
        <v>-1</v>
      </c>
      <c r="O26">
        <f>(N26-$Q$9)^2</f>
        <v>0.89750692520775699</v>
      </c>
    </row>
    <row r="27" spans="1:15" x14ac:dyDescent="0.3">
      <c r="L27">
        <v>16</v>
      </c>
      <c r="M27">
        <f t="shared" si="3"/>
        <v>2.6315789473684209E-2</v>
      </c>
      <c r="N27">
        <v>-1</v>
      </c>
      <c r="O27">
        <f>(N27-$Q$9)^2</f>
        <v>0.89750692520775699</v>
      </c>
    </row>
    <row r="28" spans="1:15" x14ac:dyDescent="0.3">
      <c r="L28">
        <v>17</v>
      </c>
      <c r="M28">
        <f t="shared" si="3"/>
        <v>2.6315789473684209E-2</v>
      </c>
      <c r="N28">
        <v>-1</v>
      </c>
      <c r="O28">
        <f>(N28-$Q$9)^2</f>
        <v>0.89750692520775699</v>
      </c>
    </row>
    <row r="29" spans="1:15" x14ac:dyDescent="0.3">
      <c r="L29">
        <v>18</v>
      </c>
      <c r="M29">
        <f t="shared" si="3"/>
        <v>2.6315789473684209E-2</v>
      </c>
      <c r="N29">
        <v>-1</v>
      </c>
      <c r="O29">
        <f>(N29-$Q$9)^2</f>
        <v>0.89750692520775699</v>
      </c>
    </row>
    <row r="30" spans="1:15" x14ac:dyDescent="0.3">
      <c r="L30">
        <v>19</v>
      </c>
      <c r="M30">
        <f t="shared" si="3"/>
        <v>2.6315789473684209E-2</v>
      </c>
      <c r="N30">
        <v>-1</v>
      </c>
      <c r="O30">
        <f>(N30-$Q$9)^2</f>
        <v>0.89750692520775699</v>
      </c>
    </row>
    <row r="31" spans="1:15" x14ac:dyDescent="0.3">
      <c r="L31">
        <v>20</v>
      </c>
      <c r="M31">
        <f t="shared" si="3"/>
        <v>2.6315789473684209E-2</v>
      </c>
      <c r="N31">
        <v>-1</v>
      </c>
      <c r="O31">
        <f>(N31-$Q$9)^2</f>
        <v>0.89750692520775699</v>
      </c>
    </row>
    <row r="32" spans="1:15" x14ac:dyDescent="0.3">
      <c r="L32">
        <v>21</v>
      </c>
      <c r="M32">
        <f t="shared" si="3"/>
        <v>2.6315789473684209E-2</v>
      </c>
      <c r="N32">
        <v>-1</v>
      </c>
      <c r="O32">
        <f>(N32-$Q$9)^2</f>
        <v>0.89750692520775699</v>
      </c>
    </row>
    <row r="33" spans="12:15" x14ac:dyDescent="0.3">
      <c r="L33">
        <v>22</v>
      </c>
      <c r="M33">
        <f t="shared" si="3"/>
        <v>2.6315789473684209E-2</v>
      </c>
      <c r="N33">
        <v>-1</v>
      </c>
      <c r="O33">
        <f>(N33-$Q$9)^2</f>
        <v>0.89750692520775699</v>
      </c>
    </row>
    <row r="34" spans="12:15" x14ac:dyDescent="0.3">
      <c r="L34">
        <v>23</v>
      </c>
      <c r="M34">
        <f t="shared" si="3"/>
        <v>2.6315789473684209E-2</v>
      </c>
      <c r="N34">
        <v>-1</v>
      </c>
      <c r="O34">
        <f>(N34-$Q$9)^2</f>
        <v>0.89750692520775699</v>
      </c>
    </row>
    <row r="35" spans="12:15" x14ac:dyDescent="0.3">
      <c r="L35">
        <v>24</v>
      </c>
      <c r="M35">
        <f t="shared" si="3"/>
        <v>2.6315789473684209E-2</v>
      </c>
      <c r="N35">
        <v>-1</v>
      </c>
      <c r="O35">
        <f>(N35-$Q$9)^2</f>
        <v>0.89750692520775699</v>
      </c>
    </row>
    <row r="36" spans="12:15" x14ac:dyDescent="0.3">
      <c r="L36">
        <v>25</v>
      </c>
      <c r="M36">
        <f t="shared" si="3"/>
        <v>2.6315789473684209E-2</v>
      </c>
      <c r="N36">
        <v>-1</v>
      </c>
      <c r="O36">
        <f>(N36-$Q$9)^2</f>
        <v>0.89750692520775699</v>
      </c>
    </row>
    <row r="37" spans="12:15" x14ac:dyDescent="0.3">
      <c r="L37">
        <v>26</v>
      </c>
      <c r="M37">
        <f t="shared" si="3"/>
        <v>2.6315789473684209E-2</v>
      </c>
      <c r="N37">
        <v>-1</v>
      </c>
      <c r="O37">
        <f>(N37-$Q$9)^2</f>
        <v>0.89750692520775699</v>
      </c>
    </row>
    <row r="38" spans="12:15" x14ac:dyDescent="0.3">
      <c r="L38">
        <v>27</v>
      </c>
      <c r="M38">
        <f t="shared" si="3"/>
        <v>2.6315789473684209E-2</v>
      </c>
      <c r="N38">
        <v>-1</v>
      </c>
      <c r="O38">
        <f>(N38-$Q$9)^2</f>
        <v>0.89750692520775699</v>
      </c>
    </row>
    <row r="39" spans="12:15" x14ac:dyDescent="0.3">
      <c r="L39">
        <v>28</v>
      </c>
      <c r="M39">
        <f t="shared" si="3"/>
        <v>2.6315789473684209E-2</v>
      </c>
      <c r="N39">
        <v>-1</v>
      </c>
      <c r="O39">
        <f>(N39-$Q$9)^2</f>
        <v>0.89750692520775699</v>
      </c>
    </row>
    <row r="40" spans="12:15" x14ac:dyDescent="0.3">
      <c r="L40">
        <v>29</v>
      </c>
      <c r="M40">
        <f t="shared" si="3"/>
        <v>2.6315789473684209E-2</v>
      </c>
      <c r="N40">
        <v>-1</v>
      </c>
      <c r="O40">
        <f>(N40-$Q$9)^2</f>
        <v>0.89750692520775699</v>
      </c>
    </row>
    <row r="41" spans="12:15" x14ac:dyDescent="0.3">
      <c r="L41">
        <v>30</v>
      </c>
      <c r="M41">
        <f t="shared" si="3"/>
        <v>2.6315789473684209E-2</v>
      </c>
      <c r="N41">
        <v>-1</v>
      </c>
      <c r="O41">
        <f>(N41-$Q$9)^2</f>
        <v>0.89750692520775699</v>
      </c>
    </row>
    <row r="42" spans="12:15" x14ac:dyDescent="0.3">
      <c r="L42">
        <v>31</v>
      </c>
      <c r="M42">
        <f t="shared" si="3"/>
        <v>2.6315789473684209E-2</v>
      </c>
      <c r="N42">
        <v>-1</v>
      </c>
      <c r="O42">
        <f>(N42-$Q$9)^2</f>
        <v>0.89750692520775699</v>
      </c>
    </row>
    <row r="43" spans="12:15" x14ac:dyDescent="0.3">
      <c r="L43">
        <v>32</v>
      </c>
      <c r="M43">
        <f t="shared" si="3"/>
        <v>2.6315789473684209E-2</v>
      </c>
      <c r="N43">
        <v>-1</v>
      </c>
      <c r="O43">
        <f>(N43-$Q$9)^2</f>
        <v>0.89750692520775699</v>
      </c>
    </row>
    <row r="44" spans="12:15" x14ac:dyDescent="0.3">
      <c r="L44">
        <v>33</v>
      </c>
      <c r="M44">
        <f t="shared" si="3"/>
        <v>2.6315789473684209E-2</v>
      </c>
      <c r="N44">
        <v>-1</v>
      </c>
      <c r="O44">
        <f>(N44-$Q$9)^2</f>
        <v>0.89750692520775699</v>
      </c>
    </row>
    <row r="45" spans="12:15" x14ac:dyDescent="0.3">
      <c r="L45">
        <v>34</v>
      </c>
      <c r="M45">
        <f t="shared" si="3"/>
        <v>2.6315789473684209E-2</v>
      </c>
      <c r="N45">
        <v>-1</v>
      </c>
      <c r="O45">
        <f>(N45-$Q$9)^2</f>
        <v>0.89750692520775699</v>
      </c>
    </row>
    <row r="46" spans="12:15" x14ac:dyDescent="0.3">
      <c r="L46">
        <v>35</v>
      </c>
      <c r="M46">
        <f t="shared" si="3"/>
        <v>2.6315789473684209E-2</v>
      </c>
      <c r="N46">
        <v>-1</v>
      </c>
      <c r="O46">
        <f>(N46-$Q$9)^2</f>
        <v>0.89750692520775699</v>
      </c>
    </row>
    <row r="47" spans="12:15" x14ac:dyDescent="0.3">
      <c r="L47">
        <v>36</v>
      </c>
      <c r="M47">
        <f t="shared" si="3"/>
        <v>2.6315789473684209E-2</v>
      </c>
      <c r="N47">
        <v>-1</v>
      </c>
      <c r="O47">
        <f>(N47-$Q$9)^2</f>
        <v>0.89750692520775699</v>
      </c>
    </row>
  </sheetData>
  <pageMargins left="0.7" right="0.7" top="0.75" bottom="0.75" header="0.3" footer="0.3"/>
  <pageSetup paperSize="9" orientation="portrait" r:id="rId1"/>
  <ignoredErrors>
    <ignoredError sqref="L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2016-12-31T16:09:20Z</dcterms:created>
  <dcterms:modified xsi:type="dcterms:W3CDTF">2019-02-15T17:37:21Z</dcterms:modified>
</cp:coreProperties>
</file>