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it\Desktop\Data Analytics 2022\Class Folder\Module 1\Crowdfunding Analysis\"/>
    </mc:Choice>
  </mc:AlternateContent>
  <xr:revisionPtr revIDLastSave="0" documentId="13_ncr:1_{DE1584A3-FDC1-4947-990F-8C9C2E9D1BD4}" xr6:coauthVersionLast="47" xr6:coauthVersionMax="47" xr10:uidLastSave="{00000000-0000-0000-0000-000000000000}"/>
  <bookViews>
    <workbookView xWindow="-28920" yWindow="-120" windowWidth="29040" windowHeight="15840" firstSheet="4" activeTab="8" xr2:uid="{00000000-000D-0000-FFFF-FFFF00000000}"/>
  </bookViews>
  <sheets>
    <sheet name="Kickstarter" sheetId="1" r:id="rId1"/>
    <sheet name="Pivot Table" sheetId="2" r:id="rId2"/>
    <sheet name="Category Statistics" sheetId="3" r:id="rId3"/>
    <sheet name="Outcome based on launch dates" sheetId="5" r:id="rId4"/>
    <sheet name="Edinburgh Research" sheetId="6" r:id="rId5"/>
    <sheet name="Successful US Kickstarter" sheetId="7" r:id="rId6"/>
    <sheet name="Failed US Kickstarter" sheetId="8" r:id="rId7"/>
    <sheet name="Descriptive Statistics" sheetId="10" r:id="rId8"/>
    <sheet name="Musicals in GB" sheetId="11" r:id="rId9"/>
  </sheets>
  <definedNames>
    <definedName name="_xlnm._FilterDatabase" localSheetId="6" hidden="1">'Failed US Kickstarter'!$O$1:$O$251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D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C7" i="10"/>
</calcChain>
</file>

<file path=xl/sharedStrings.xml><?xml version="1.0" encoding="utf-8"?>
<sst xmlns="http://schemas.openxmlformats.org/spreadsheetml/2006/main" count="38347" uniqueCount="8393">
  <si>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</si>
  <si>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</si>
  <si>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</si>
  <si>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</si>
  <si>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</si>
  <si>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</si>
  <si>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</si>
  <si>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</si>
  <si>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</si>
  <si>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</si>
  <si>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</si>
  <si>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</si>
  <si>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</si>
  <si>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</si>
  <si>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</si>
  <si>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</si>
  <si>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</si>
  <si>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</si>
  <si>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</si>
  <si>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</si>
  <si>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</si>
  <si>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</si>
  <si>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</si>
  <si>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</si>
  <si>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</si>
  <si>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</si>
  <si>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</si>
  <si>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</si>
  <si>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</si>
  <si>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</si>
  <si>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</si>
  <si>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</si>
  <si>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</si>
  <si>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</si>
  <si>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</si>
  <si>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</si>
  <si>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</si>
  <si>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</si>
  <si>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</si>
  <si>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</si>
  <si>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</si>
  <si>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</si>
  <si>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</si>
  <si>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</si>
  <si>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</si>
  <si>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</si>
  <si>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</si>
  <si>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</si>
  <si>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</si>
  <si>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</si>
  <si>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</si>
  <si>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</si>
  <si>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</si>
  <si>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</si>
  <si>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</si>
  <si>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</si>
  <si>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</si>
  <si>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</si>
  <si>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</si>
  <si>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</si>
  <si>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</si>
  <si>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</si>
  <si>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</si>
  <si>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</si>
  <si>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</si>
  <si>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</si>
  <si>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</si>
  <si>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</si>
  <si>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</si>
  <si>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</si>
  <si>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</si>
  <si>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</si>
  <si>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</si>
  <si>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</si>
  <si>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</si>
  <si>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</si>
  <si>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</si>
  <si>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</si>
  <si>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</si>
  <si>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</si>
  <si>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</si>
  <si>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</si>
  <si>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</si>
  <si>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</si>
  <si>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</si>
  <si>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</si>
  <si>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</si>
  <si>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</si>
  <si>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</si>
  <si>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</si>
  <si>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</si>
  <si>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</si>
  <si>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</si>
  <si>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</si>
  <si>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</si>
  <si>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</si>
  <si>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</si>
  <si>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</si>
  <si>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</si>
  <si>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</si>
  <si>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</si>
  <si>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</si>
  <si>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</si>
  <si>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</si>
  <si>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</si>
  <si>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</si>
  <si>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</si>
  <si>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</si>
  <si>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</si>
  <si>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</si>
  <si>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</si>
  <si>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</si>
  <si>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</si>
  <si>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</si>
  <si>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</si>
  <si>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</si>
  <si>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</si>
  <si>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</si>
  <si>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</si>
  <si>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</si>
  <si>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</si>
  <si>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</si>
  <si>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</si>
  <si>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</si>
  <si>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</si>
  <si>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</si>
  <si>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</si>
  <si>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</si>
  <si>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</si>
  <si>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</si>
  <si>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</si>
  <si>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</si>
  <si>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</si>
  <si>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</si>
  <si>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</si>
  <si>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</si>
  <si>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</si>
  <si>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</si>
  <si>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</si>
  <si>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</si>
  <si>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</si>
  <si>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</si>
  <si>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</si>
  <si>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</si>
  <si>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</si>
  <si>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</si>
  <si>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</si>
  <si>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</si>
  <si>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</si>
  <si>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</si>
  <si>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</si>
  <si>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</si>
  <si>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</si>
  <si>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</si>
  <si>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</si>
  <si>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</si>
  <si>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</si>
  <si>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</si>
  <si>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</si>
  <si>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</si>
  <si>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</si>
  <si>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</si>
  <si>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</si>
  <si>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</si>
  <si>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</si>
  <si>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</si>
  <si>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</si>
  <si>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</si>
  <si>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</si>
  <si>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</si>
  <si>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</si>
  <si>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</si>
  <si>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</si>
  <si>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</si>
  <si>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</si>
  <si>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</si>
  <si>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</si>
  <si>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</si>
  <si>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</si>
  <si>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</si>
  <si>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</si>
  <si>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</si>
  <si>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</si>
  <si>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</si>
  <si>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</si>
  <si>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</si>
  <si>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</si>
  <si>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</si>
  <si>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</si>
  <si>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</si>
  <si>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</si>
  <si>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</si>
  <si>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</si>
  <si>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</si>
  <si>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</si>
  <si>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</si>
  <si>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</si>
  <si>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</si>
  <si>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</si>
  <si>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</si>
  <si>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</si>
  <si>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</si>
  <si>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</si>
  <si>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</si>
  <si>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</si>
  <si>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</si>
  <si>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</si>
  <si>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</si>
  <si>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</si>
  <si>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</si>
  <si>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</si>
  <si>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</si>
  <si>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</si>
  <si>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</si>
  <si>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</si>
  <si>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</si>
  <si>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</si>
  <si>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</si>
  <si>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</si>
  <si>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</si>
  <si>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</si>
  <si>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</si>
  <si>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</si>
  <si>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</si>
  <si>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</si>
  <si>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</si>
  <si>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</si>
  <si>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</si>
  <si>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</si>
  <si>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</si>
  <si>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</si>
  <si>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</si>
  <si>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</si>
  <si>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</si>
  <si>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</si>
  <si>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</si>
  <si>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</si>
  <si>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</si>
  <si>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</si>
  <si>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</si>
  <si>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</si>
  <si>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</si>
  <si>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</si>
  <si>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</si>
  <si>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</si>
  <si>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</si>
  <si>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</si>
  <si>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</si>
  <si>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</si>
  <si>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</si>
  <si>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</si>
  <si>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</si>
  <si>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</si>
  <si>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</si>
  <si>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</si>
  <si>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</si>
  <si>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</si>
  <si>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</si>
  <si>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</si>
  <si>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</si>
  <si>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</si>
  <si>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</si>
  <si>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</si>
  <si>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</si>
  <si>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</si>
  <si>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</si>
  <si>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</si>
  <si>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</si>
  <si>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</si>
  <si>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</si>
  <si>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</si>
  <si>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</si>
  <si>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</si>
  <si>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</si>
  <si>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</si>
  <si>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</si>
  <si>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</si>
  <si>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</si>
  <si>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</si>
  <si>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</si>
  <si>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</si>
  <si>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</si>
  <si>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</si>
  <si>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</si>
  <si>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</si>
  <si>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</si>
  <si>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</si>
  <si>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</si>
  <si>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</si>
  <si>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</si>
  <si>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</si>
  <si>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</si>
  <si>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</si>
  <si>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</si>
  <si>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</si>
  <si>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</si>
  <si>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</si>
  <si>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</si>
  <si>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</si>
  <si>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</si>
  <si>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</si>
  <si>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</si>
  <si>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</si>
  <si>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</si>
  <si>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</si>
  <si>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</si>
  <si>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</si>
  <si>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</si>
  <si>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</si>
  <si>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</si>
  <si>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</si>
  <si>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</si>
  <si>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</si>
  <si>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</si>
  <si>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</si>
  <si>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</si>
  <si>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</si>
  <si>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</si>
  <si>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</si>
  <si>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</si>
  <si>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</si>
  <si>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</si>
  <si>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</si>
  <si>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</si>
  <si>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</si>
  <si>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</si>
  <si>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</si>
  <si>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</si>
  <si>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</si>
  <si>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</si>
  <si>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</si>
  <si>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</si>
  <si>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</si>
  <si>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</si>
  <si>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</si>
  <si>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</si>
  <si>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</si>
  <si>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</si>
  <si>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</si>
  <si>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</si>
  <si>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</si>
  <si>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</si>
  <si>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</si>
  <si>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</si>
  <si>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</si>
  <si>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</si>
  <si>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</si>
  <si>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</si>
  <si>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</si>
  <si>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</si>
  <si>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</si>
  <si>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</si>
  <si>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</si>
  <si>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</si>
  <si>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</si>
  <si>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</si>
  <si>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</si>
  <si>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</si>
  <si>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</si>
  <si>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</si>
  <si>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</si>
  <si>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</si>
  <si>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</si>
  <si>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</si>
  <si>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</si>
  <si>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</si>
  <si>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</si>
  <si>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</si>
  <si>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</si>
  <si>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</si>
  <si>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</si>
  <si>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</si>
  <si>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</si>
  <si>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</si>
  <si>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</si>
  <si>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</si>
  <si>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</si>
  <si>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</si>
  <si>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</si>
  <si>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</si>
  <si>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</si>
  <si>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</si>
  <si>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</si>
  <si>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</si>
  <si>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</si>
  <si>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</si>
  <si>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</si>
  <si>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</si>
  <si>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</si>
  <si>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</si>
  <si>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</si>
  <si>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</si>
  <si>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</si>
  <si>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</si>
  <si>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</si>
  <si>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</si>
  <si>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</si>
  <si>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</si>
  <si>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</si>
  <si>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</si>
  <si>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</si>
  <si>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</si>
  <si>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</si>
  <si>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</si>
  <si>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</si>
  <si>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</si>
  <si>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</si>
  <si>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</si>
  <si>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</si>
  <si>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</si>
  <si>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</si>
  <si>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</si>
  <si>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</si>
  <si>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</si>
  <si>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</si>
  <si>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</si>
  <si>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</si>
  <si>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</si>
  <si>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</si>
  <si>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</si>
  <si>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</si>
  <si>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</si>
  <si>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</si>
  <si>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</si>
  <si>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</si>
  <si>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</si>
  <si>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</si>
  <si>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</si>
  <si>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</si>
  <si>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</si>
  <si>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</si>
  <si>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</si>
  <si>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</si>
  <si>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</si>
  <si>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</si>
  <si>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</si>
  <si>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</si>
  <si>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</si>
  <si>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</si>
  <si>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</si>
  <si>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</si>
  <si>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</si>
  <si>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</si>
  <si>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</si>
  <si>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</si>
  <si>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</si>
  <si>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</si>
  <si>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</si>
  <si>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</si>
  <si>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</si>
  <si>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</si>
  <si>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</si>
  <si>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</si>
  <si>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</si>
  <si>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</si>
  <si>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</si>
  <si>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</si>
  <si>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</si>
  <si>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</si>
  <si>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</si>
  <si>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</si>
  <si>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</si>
  <si>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</si>
  <si>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</si>
  <si>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</si>
  <si>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</si>
  <si>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</si>
  <si>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</si>
  <si>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</si>
  <si>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</si>
  <si>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</si>
  <si>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</si>
  <si>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</si>
  <si>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</si>
  <si>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</si>
  <si>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</si>
  <si>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</si>
  <si>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</si>
  <si>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</si>
  <si>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</si>
  <si>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</si>
  <si>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</si>
  <si>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</si>
  <si>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</si>
  <si>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</si>
  <si>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</si>
  <si>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</si>
  <si>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</si>
  <si>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</si>
  <si>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</si>
  <si>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</si>
  <si>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</si>
  <si>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</si>
  <si>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</si>
  <si>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</si>
  <si>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</si>
  <si>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</si>
  <si>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</si>
  <si>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</si>
  <si>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</si>
  <si>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</si>
  <si>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</si>
  <si>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</si>
  <si>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</si>
  <si>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</si>
  <si>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</si>
  <si>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</si>
  <si>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</si>
  <si>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</si>
  <si>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</si>
  <si>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</si>
  <si>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</si>
  <si>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</si>
  <si>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</si>
  <si>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</si>
  <si>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</si>
  <si>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</si>
  <si>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</si>
  <si>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</si>
  <si>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</si>
  <si>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</si>
  <si>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</si>
  <si>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</si>
  <si>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</si>
  <si>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</si>
  <si>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</si>
  <si>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</si>
  <si>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</si>
  <si>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</si>
  <si>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</si>
  <si>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</si>
  <si>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</si>
  <si>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</si>
  <si>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</si>
  <si>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</si>
  <si>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</si>
  <si>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</si>
  <si>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</si>
  <si>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</si>
  <si>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</si>
  <si>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</si>
  <si>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</si>
  <si>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</si>
  <si>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</si>
  <si>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</si>
  <si>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</si>
  <si>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</si>
  <si>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</si>
  <si>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</si>
  <si>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</si>
  <si>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</si>
  <si>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</si>
  <si>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</si>
  <si>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</si>
  <si>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</si>
  <si>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</si>
  <si>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</si>
  <si>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</si>
  <si>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</si>
  <si>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</si>
  <si>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</si>
  <si>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</si>
  <si>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</si>
  <si>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</si>
  <si>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</si>
  <si>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</si>
  <si>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</si>
  <si>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</si>
  <si>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</si>
  <si>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</si>
  <si>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</si>
  <si>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</si>
  <si>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</si>
  <si>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</si>
  <si>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</si>
  <si>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</si>
  <si>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</si>
  <si>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</si>
  <si>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</si>
  <si>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</si>
  <si>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</si>
  <si>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</si>
  <si>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</si>
  <si>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</si>
  <si>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</si>
  <si>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</si>
  <si>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</si>
  <si>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</si>
  <si>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</si>
  <si>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</si>
  <si>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</si>
  <si>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</si>
  <si>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</si>
  <si>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</si>
  <si>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</si>
  <si>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</si>
  <si>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</si>
  <si>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</si>
  <si>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</si>
  <si>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</si>
  <si>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</si>
  <si>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</si>
  <si>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</si>
  <si>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</si>
  <si>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</si>
  <si>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</si>
  <si>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</si>
  <si>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</si>
  <si>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</si>
  <si>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</si>
  <si>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</si>
  <si>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</si>
  <si>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</si>
  <si>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</si>
  <si>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</si>
  <si>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</si>
  <si>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</si>
  <si>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</si>
  <si>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</si>
  <si>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</si>
  <si>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</si>
  <si>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</si>
  <si>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</si>
  <si>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</si>
  <si>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</si>
  <si>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</si>
  <si>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</si>
  <si>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</si>
  <si>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</si>
  <si>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</si>
  <si>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</si>
  <si>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</si>
  <si>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</si>
  <si>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</si>
  <si>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</si>
  <si>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</si>
  <si>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</si>
  <si>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</si>
  <si>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</si>
  <si>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</si>
  <si>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</si>
  <si>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</si>
  <si>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</si>
  <si>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</si>
  <si>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</si>
  <si>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</si>
  <si>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</si>
  <si>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</si>
  <si>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</si>
  <si>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</si>
  <si>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</si>
  <si>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</si>
  <si>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</si>
  <si>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</si>
  <si>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</si>
  <si>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</si>
  <si>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</si>
  <si>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</si>
  <si>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</si>
  <si>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</si>
  <si>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</si>
  <si>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</si>
  <si>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</si>
  <si>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</si>
  <si>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</si>
  <si>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</si>
  <si>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</si>
  <si>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</si>
  <si>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</si>
  <si>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</si>
  <si>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</si>
  <si>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</si>
  <si>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</si>
  <si>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</si>
  <si>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</si>
  <si>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</si>
  <si>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</si>
  <si>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</si>
  <si>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</si>
  <si>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</si>
  <si>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</si>
  <si>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</si>
  <si>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</si>
  <si>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</si>
  <si>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</si>
  <si>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</si>
  <si>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</si>
  <si>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</si>
  <si>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</si>
  <si>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</si>
  <si>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</si>
  <si>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</si>
  <si>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</si>
  <si>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</si>
  <si>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</si>
  <si>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</si>
  <si>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</si>
  <si>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</si>
  <si>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</si>
  <si>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</si>
  <si>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</si>
  <si>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</si>
  <si>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</si>
  <si>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</si>
  <si>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</si>
  <si>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</si>
  <si>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</si>
  <si>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</si>
  <si>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</si>
  <si>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</si>
  <si>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</si>
  <si>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</si>
  <si>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</si>
  <si>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</si>
  <si>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</si>
  <si>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</si>
  <si>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</si>
  <si>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</si>
  <si>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</si>
  <si>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</si>
  <si>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</si>
  <si>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</si>
  <si>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</si>
  <si>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</si>
  <si>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</si>
  <si>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</si>
  <si>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</si>
  <si>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</si>
  <si>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</si>
  <si>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</si>
  <si>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</si>
  <si>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</si>
  <si>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</si>
  <si>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</si>
  <si>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</si>
  <si>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</si>
  <si>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</si>
  <si>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</si>
  <si>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</si>
  <si>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</si>
  <si>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</si>
  <si>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</si>
  <si>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</si>
  <si>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</si>
  <si>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</si>
  <si>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</si>
  <si>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</si>
  <si>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</si>
  <si>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</si>
  <si>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</si>
  <si>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</si>
  <si>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</si>
  <si>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</si>
  <si>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</si>
  <si>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</si>
  <si>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</si>
  <si>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</si>
  <si>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</si>
  <si>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</si>
  <si>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</si>
  <si>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</si>
  <si>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</si>
  <si>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</si>
  <si>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</si>
  <si>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</si>
  <si>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</si>
  <si>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</si>
  <si>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</si>
  <si>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</si>
  <si>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</si>
  <si>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</si>
  <si>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</si>
  <si>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</si>
  <si>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</si>
  <si>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</si>
  <si>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</si>
  <si>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</si>
  <si>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</si>
  <si>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</si>
  <si>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</si>
  <si>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</si>
  <si>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</si>
  <si>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</si>
  <si>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</si>
  <si>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</si>
  <si>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</si>
  <si>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</si>
  <si>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</si>
  <si>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</si>
  <si>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</si>
  <si>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</si>
  <si>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</si>
  <si>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</si>
  <si>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</si>
  <si>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</si>
  <si>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</si>
  <si>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</si>
  <si>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</si>
  <si>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</si>
  <si>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</si>
  <si>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</si>
  <si>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</si>
  <si>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</si>
  <si>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</si>
  <si>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</si>
  <si>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</si>
  <si>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</si>
  <si>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</si>
  <si>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</si>
  <si>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</si>
  <si>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</si>
  <si>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</si>
  <si>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</si>
  <si>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</si>
  <si>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</si>
  <si>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</si>
  <si>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</si>
  <si>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</si>
  <si>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</si>
  <si>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</si>
  <si>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</si>
  <si>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</si>
  <si>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</si>
  <si>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</si>
  <si>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</si>
  <si>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</si>
  <si>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</si>
  <si>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</si>
  <si>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</si>
  <si>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</si>
  <si>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</si>
  <si>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</si>
  <si>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</si>
  <si>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</si>
  <si>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</si>
  <si>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</si>
  <si>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</si>
  <si>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</si>
  <si>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</si>
  <si>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</si>
  <si>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</si>
  <si>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</si>
  <si>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</si>
  <si>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</si>
  <si>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</si>
  <si>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</si>
  <si>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</si>
  <si>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</si>
  <si>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</si>
  <si>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</si>
  <si>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</si>
  <si>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</si>
  <si>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</si>
  <si>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</si>
  <si>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</si>
  <si>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</si>
  <si>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</si>
  <si>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</si>
  <si>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</si>
  <si>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</si>
  <si>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</si>
  <si>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</si>
  <si>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</si>
  <si>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</si>
  <si>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</si>
  <si>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</si>
  <si>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</si>
  <si>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</si>
  <si>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</si>
  <si>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</si>
  <si>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</si>
  <si>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</si>
  <si>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</si>
  <si>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</si>
  <si>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</si>
  <si>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</si>
  <si>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</si>
  <si>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</si>
  <si>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</si>
  <si>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</si>
  <si>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</si>
  <si>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</si>
  <si>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</si>
  <si>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</si>
  <si>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</si>
  <si>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</si>
  <si>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</si>
  <si>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</si>
  <si>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</si>
  <si>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</si>
  <si>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</si>
  <si>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</si>
  <si>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</si>
  <si>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</si>
  <si>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</si>
  <si>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</si>
  <si>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</si>
  <si>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</si>
  <si>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</si>
  <si>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</si>
  <si>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</si>
  <si>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</si>
  <si>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</si>
  <si>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</si>
  <si>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</si>
  <si>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</si>
  <si>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</si>
  <si>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</si>
  <si>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</si>
  <si>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</si>
  <si>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</si>
  <si>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</si>
  <si>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</si>
  <si>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</si>
  <si>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</si>
  <si>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</si>
  <si>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</si>
  <si>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</si>
  <si>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</si>
  <si>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</si>
  <si>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</si>
  <si>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</si>
  <si>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</si>
  <si>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</si>
  <si>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</si>
  <si>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</si>
  <si>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</si>
  <si>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</si>
  <si>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</si>
  <si>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</si>
  <si>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</si>
  <si>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</si>
  <si>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</si>
  <si>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</si>
  <si>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</si>
  <si>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</si>
  <si>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</si>
  <si>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</si>
  <si>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</si>
  <si>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</si>
  <si>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</si>
  <si>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</si>
  <si>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</si>
  <si>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</si>
  <si>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</si>
  <si>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</si>
  <si>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</si>
  <si>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</si>
  <si>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</si>
  <si>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</si>
  <si>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</si>
  <si>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</si>
  <si>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</si>
  <si>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</si>
  <si>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</si>
  <si>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</si>
  <si>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</si>
  <si>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</si>
  <si>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</si>
  <si>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</si>
  <si>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</si>
  <si>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</si>
  <si>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</si>
  <si>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</si>
  <si>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</si>
  <si>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</si>
  <si>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</si>
  <si>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</si>
  <si>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</si>
  <si>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</si>
  <si>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</si>
  <si>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</si>
  <si>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</si>
  <si>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</si>
  <si>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</si>
  <si>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</si>
  <si>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</si>
  <si>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</si>
  <si>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</si>
  <si>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</si>
  <si>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</si>
  <si>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</si>
  <si>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</si>
  <si>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</si>
  <si>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</si>
  <si>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</si>
  <si>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</si>
  <si>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</si>
  <si>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</si>
  <si>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</si>
  <si>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</si>
  <si>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</si>
  <si>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</si>
  <si>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</si>
  <si>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</si>
  <si>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</si>
  <si>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</si>
  <si>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</si>
  <si>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</si>
  <si>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</si>
  <si>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</si>
  <si>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</si>
  <si>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</si>
  <si>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</si>
  <si>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</si>
  <si>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</si>
  <si>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</si>
  <si>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</si>
  <si>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</si>
  <si>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</si>
  <si>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</si>
  <si>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</si>
  <si>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</si>
  <si>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</si>
  <si>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</si>
  <si>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</si>
  <si>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</si>
  <si>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</si>
  <si>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</si>
  <si>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</si>
  <si>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</si>
  <si>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</si>
  <si>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</si>
  <si>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</si>
  <si>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</si>
  <si>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</si>
  <si>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</si>
  <si>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</si>
  <si>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</si>
  <si>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</si>
  <si>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</si>
  <si>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</si>
  <si>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</si>
  <si>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</si>
  <si>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</si>
  <si>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</si>
  <si>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</si>
  <si>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</si>
  <si>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</si>
  <si>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</si>
  <si>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</si>
  <si>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</si>
  <si>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</si>
  <si>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</si>
  <si>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</si>
  <si>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</si>
  <si>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</si>
  <si>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</si>
  <si>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</si>
  <si>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</si>
  <si>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</si>
  <si>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</si>
  <si>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</si>
  <si>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</si>
  <si>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</si>
  <si>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</si>
  <si>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</si>
  <si>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</si>
  <si>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</si>
  <si>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</si>
  <si>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</si>
  <si>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</si>
  <si>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</si>
  <si>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</si>
  <si>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</si>
  <si>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</si>
  <si>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</si>
  <si>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</si>
  <si>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</si>
  <si>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</si>
  <si>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</si>
  <si>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</si>
  <si>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</si>
  <si>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</si>
  <si>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</si>
  <si>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</si>
  <si>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</si>
  <si>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</si>
  <si>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</si>
  <si>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</si>
  <si>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</si>
  <si>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</si>
  <si>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</si>
  <si>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</si>
  <si>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</si>
  <si>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</si>
  <si>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</si>
  <si>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</si>
  <si>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</si>
  <si>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</si>
  <si>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</si>
  <si>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</si>
  <si>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</si>
  <si>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</si>
  <si>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</si>
  <si>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</si>
  <si>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</si>
  <si>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</si>
  <si>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</si>
  <si>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</si>
  <si>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</si>
  <si>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</si>
  <si>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</si>
  <si>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</si>
  <si>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</si>
  <si>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</si>
  <si>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</si>
  <si>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</si>
  <si>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</si>
  <si>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</si>
  <si>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</si>
  <si>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</si>
  <si>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</si>
  <si>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</si>
  <si>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</si>
  <si>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</si>
  <si>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</si>
  <si>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</si>
  <si>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</si>
  <si>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</si>
  <si>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</si>
  <si>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</si>
  <si>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</si>
  <si>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</si>
  <si>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</si>
  <si>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</si>
  <si>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</si>
  <si>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</si>
  <si>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</si>
  <si>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</si>
  <si>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</si>
  <si>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</si>
  <si>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</si>
  <si>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</si>
  <si>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</si>
  <si>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</si>
  <si>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</si>
  <si>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</si>
  <si>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</si>
  <si>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</si>
  <si>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</si>
  <si>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</si>
  <si>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</si>
  <si>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</si>
  <si>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</si>
  <si>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</si>
  <si>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</si>
  <si>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</si>
  <si>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</si>
  <si>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</si>
  <si>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</si>
  <si>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</si>
  <si>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</si>
  <si>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</si>
  <si>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</si>
  <si>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</si>
  <si>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</si>
  <si>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</si>
  <si>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</si>
  <si>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</si>
  <si>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</si>
  <si>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</si>
  <si>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</si>
  <si>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</si>
  <si>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</si>
  <si>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</si>
  <si>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</si>
  <si>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</si>
  <si>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</si>
  <si>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</si>
  <si>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</si>
  <si>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</si>
  <si>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</si>
  <si>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</si>
  <si>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</si>
  <si>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</si>
  <si>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</si>
  <si>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</si>
  <si>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</si>
  <si>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</si>
  <si>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</si>
  <si>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</si>
  <si>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</si>
  <si>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</si>
  <si>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</si>
  <si>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</si>
  <si>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</si>
  <si>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</si>
  <si>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</si>
  <si>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</si>
  <si>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</si>
  <si>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</si>
  <si>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</si>
  <si>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</si>
  <si>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</si>
  <si>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</si>
  <si>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</si>
  <si>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</si>
  <si>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</si>
  <si>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</si>
  <si>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</si>
  <si>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</si>
  <si>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</si>
  <si>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</si>
  <si>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</si>
  <si>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</si>
  <si>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</si>
  <si>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</si>
  <si>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</si>
  <si>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</si>
  <si>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</si>
  <si>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</si>
  <si>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</si>
  <si>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</si>
  <si>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</si>
  <si>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</si>
  <si>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</si>
  <si>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</si>
  <si>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</si>
  <si>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</si>
  <si>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</si>
  <si>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</si>
  <si>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</si>
  <si>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</si>
  <si>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</si>
  <si>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</si>
  <si>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</si>
  <si>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</si>
  <si>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</si>
  <si>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</si>
  <si>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</si>
  <si>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</si>
  <si>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</si>
  <si>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</si>
  <si>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</si>
  <si>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</si>
  <si>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</si>
  <si>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</si>
  <si>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</si>
  <si>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</si>
  <si>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</si>
  <si>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</si>
  <si>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</si>
  <si>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</si>
  <si>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</si>
  <si>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</si>
  <si>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</si>
  <si>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</si>
  <si>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</si>
  <si>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</si>
  <si>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</si>
  <si>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</si>
  <si>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</si>
  <si>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</si>
  <si>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</si>
  <si>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</si>
  <si>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</si>
  <si>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</si>
  <si>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</si>
  <si>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</si>
  <si>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</si>
  <si>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</si>
  <si>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</si>
  <si>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</si>
  <si>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</si>
  <si>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</si>
  <si>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</si>
  <si>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</si>
  <si>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</si>
  <si>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</si>
  <si>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</si>
  <si>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</si>
  <si>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</si>
  <si>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</si>
  <si>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</si>
  <si>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</si>
  <si>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</si>
  <si>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</si>
  <si>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</si>
  <si>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</si>
  <si>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</si>
  <si>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</si>
  <si>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</si>
  <si>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</si>
  <si>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</si>
  <si>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</si>
  <si>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</si>
  <si>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</si>
  <si>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</si>
  <si>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</si>
  <si>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</si>
  <si>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</si>
  <si>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</si>
  <si>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</si>
  <si>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</si>
  <si>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</si>
  <si>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</si>
  <si>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</si>
  <si>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</si>
  <si>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</si>
  <si>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</si>
  <si>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</si>
  <si>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</si>
  <si>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</si>
  <si>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</si>
  <si>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</si>
  <si>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</si>
  <si>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</si>
  <si>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</si>
  <si>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</si>
  <si>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</si>
  <si>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</si>
  <si>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</si>
  <si>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</si>
  <si>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</si>
  <si>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</si>
  <si>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</si>
  <si>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</si>
  <si>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</si>
  <si>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</si>
  <si>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</si>
  <si>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</si>
  <si>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</si>
  <si>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</si>
  <si>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</si>
  <si>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</si>
  <si>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</si>
  <si>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</si>
  <si>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</si>
  <si>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</si>
  <si>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</si>
  <si>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</si>
  <si>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</si>
  <si>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</si>
  <si>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</si>
  <si>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</si>
  <si>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</si>
  <si>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</si>
  <si>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</si>
  <si>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</si>
  <si>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</si>
  <si>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</si>
  <si>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</si>
  <si>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</si>
  <si>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</si>
  <si>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</si>
  <si>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</si>
  <si>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</si>
  <si>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</si>
  <si>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</si>
  <si>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</si>
  <si>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</si>
  <si>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</si>
  <si>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</si>
  <si>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</si>
  <si>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</si>
  <si>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</si>
  <si>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</si>
  <si>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</si>
  <si>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</si>
  <si>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</si>
  <si>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</si>
  <si>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</si>
  <si>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</si>
  <si>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</si>
  <si>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</si>
  <si>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</si>
  <si>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</si>
  <si>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</si>
  <si>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</si>
  <si>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</si>
  <si>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</si>
  <si>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</si>
  <si>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</si>
  <si>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</si>
  <si>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</si>
  <si>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</si>
  <si>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</si>
  <si>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</si>
  <si>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</si>
  <si>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</si>
  <si>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</si>
  <si>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</si>
  <si>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</si>
  <si>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</si>
  <si>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</si>
  <si>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</si>
  <si>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</si>
  <si>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</si>
  <si>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</si>
  <si>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</si>
  <si>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</si>
  <si>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</si>
  <si>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</si>
  <si>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</si>
  <si>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</si>
  <si>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</si>
  <si>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</si>
  <si>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</si>
  <si>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</si>
  <si>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</si>
  <si>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</si>
  <si>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</si>
  <si>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</si>
  <si>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</si>
  <si>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</si>
  <si>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</si>
  <si>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</si>
  <si>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</si>
  <si>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</si>
  <si>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</si>
  <si>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</si>
  <si>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</si>
  <si>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</si>
  <si>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</si>
  <si>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</si>
  <si>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</si>
  <si>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</si>
  <si>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</si>
  <si>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</si>
  <si>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</si>
  <si>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</si>
  <si>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</si>
  <si>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</si>
  <si>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</si>
  <si>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</si>
  <si>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</si>
  <si>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</si>
  <si>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</si>
  <si>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</si>
  <si>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</si>
  <si>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</si>
  <si>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</si>
  <si>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</si>
  <si>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</si>
  <si>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</si>
  <si>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</si>
  <si>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</si>
  <si>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</si>
  <si>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</si>
  <si>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</si>
  <si>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</si>
  <si>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</si>
  <si>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</si>
  <si>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</si>
  <si>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</si>
  <si>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</si>
  <si>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</si>
  <si>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</si>
  <si>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</si>
  <si>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</si>
  <si>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</si>
  <si>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</si>
  <si>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</si>
  <si>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</si>
  <si>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</si>
  <si>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</si>
  <si>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</si>
  <si>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</si>
  <si>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</si>
  <si>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</si>
  <si>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</si>
  <si>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</si>
  <si>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</si>
  <si>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</si>
  <si>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</si>
  <si>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</si>
  <si>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</si>
  <si>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</si>
  <si>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</si>
  <si>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</si>
  <si>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</si>
  <si>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</si>
  <si>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</si>
  <si>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</si>
  <si>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</si>
  <si>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</si>
  <si>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</si>
  <si>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</si>
  <si>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</si>
  <si>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</si>
  <si>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</si>
  <si>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</si>
  <si>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</si>
  <si>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</si>
  <si>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</si>
  <si>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</si>
  <si>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</si>
  <si>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</si>
  <si>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</si>
  <si>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</si>
  <si>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</si>
  <si>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</si>
  <si>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</si>
  <si>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</si>
  <si>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</si>
  <si>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</si>
  <si>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</si>
  <si>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</si>
  <si>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</si>
  <si>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</si>
  <si>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</si>
  <si>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</si>
  <si>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</si>
  <si>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</si>
  <si>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</si>
  <si>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</si>
  <si>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</si>
  <si>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</si>
  <si>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</si>
  <si>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</si>
  <si>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</si>
  <si>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</si>
  <si>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</si>
  <si>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</si>
  <si>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</si>
  <si>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</si>
  <si>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</si>
  <si>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</si>
  <si>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</si>
  <si>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</si>
  <si>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</si>
  <si>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</si>
  <si>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</si>
  <si>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</si>
  <si>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</si>
  <si>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</si>
  <si>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</si>
  <si>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</si>
  <si>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</si>
  <si>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</si>
  <si>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</si>
  <si>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</si>
  <si>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</si>
  <si>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</si>
  <si>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</si>
  <si>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</si>
  <si>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</si>
  <si>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</si>
  <si>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</si>
  <si>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</si>
  <si>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</si>
  <si>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</si>
  <si>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</si>
  <si>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</si>
  <si>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</si>
  <si>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</si>
  <si>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</si>
  <si>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</si>
  <si>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</si>
  <si>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</si>
  <si>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</si>
  <si>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</si>
  <si>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</si>
  <si>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</si>
  <si>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</si>
  <si>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</si>
  <si>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</si>
  <si>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</si>
  <si>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</si>
  <si>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</si>
  <si>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</si>
  <si>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</si>
  <si>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</si>
  <si>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</si>
  <si>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</si>
  <si>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</si>
  <si>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</si>
  <si>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</si>
  <si>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</si>
  <si>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</si>
  <si>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</si>
  <si>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</si>
  <si>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</si>
  <si>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</si>
  <si>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</si>
  <si>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</si>
  <si>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</si>
  <si>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</si>
  <si>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</si>
  <si>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</si>
  <si>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</si>
  <si>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</si>
  <si>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</si>
  <si>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</si>
  <si>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</si>
  <si>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</si>
  <si>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</si>
  <si>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</si>
  <si>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</si>
  <si>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</si>
  <si>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</si>
  <si>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</si>
  <si>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</si>
  <si>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</si>
  <si>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</si>
  <si>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</si>
  <si>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</si>
  <si>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</si>
  <si>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</si>
  <si>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</si>
  <si>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</si>
  <si>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</si>
  <si>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</si>
  <si>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</si>
  <si>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</si>
  <si>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</si>
  <si>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</si>
  <si>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</si>
  <si>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</si>
  <si>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</si>
  <si>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</si>
  <si>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</si>
  <si>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</si>
  <si>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</si>
  <si>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</si>
  <si>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</si>
  <si>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</si>
  <si>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</si>
  <si>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</si>
  <si>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</si>
  <si>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</si>
  <si>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</si>
  <si>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</si>
  <si>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</si>
  <si>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</si>
  <si>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</si>
  <si>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</si>
  <si>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</si>
  <si>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</si>
  <si>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</si>
  <si>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</si>
  <si>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</si>
  <si>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</si>
  <si>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</si>
  <si>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</si>
  <si>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</si>
  <si>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</si>
  <si>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</si>
  <si>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</si>
  <si>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</si>
  <si>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</si>
  <si>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</si>
  <si>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</si>
  <si>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</si>
  <si>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</si>
  <si>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</si>
  <si>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</si>
  <si>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</si>
  <si>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</si>
  <si>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</si>
  <si>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</si>
  <si>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</si>
  <si>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</si>
  <si>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</si>
  <si>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</si>
  <si>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</si>
  <si>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</si>
  <si>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</si>
  <si>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</si>
  <si>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</si>
  <si>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</si>
  <si>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</si>
  <si>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</si>
  <si>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</si>
  <si>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</si>
  <si>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</si>
  <si>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</si>
  <si>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</si>
  <si>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</si>
  <si>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</si>
  <si>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</si>
  <si>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</si>
  <si>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</si>
  <si>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</si>
  <si>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</si>
  <si>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</si>
  <si>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</si>
  <si>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</si>
  <si>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</si>
  <si>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</si>
  <si>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</si>
  <si>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</si>
  <si>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</si>
  <si>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</si>
  <si>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</si>
  <si>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</si>
  <si>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</si>
  <si>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</si>
  <si>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</si>
  <si>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</si>
  <si>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</si>
  <si>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</si>
  <si>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</si>
  <si>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</si>
  <si>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</si>
  <si>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</si>
  <si>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</si>
  <si>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</si>
  <si>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</si>
  <si>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</si>
  <si>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</si>
  <si>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</si>
  <si>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</si>
  <si>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</si>
  <si>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</si>
  <si>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</si>
  <si>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</si>
  <si>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</si>
  <si>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</si>
  <si>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</si>
  <si>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</si>
  <si>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</si>
  <si>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</si>
  <si>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</si>
  <si>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</si>
  <si>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</si>
  <si>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</si>
  <si>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</si>
  <si>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</si>
  <si>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</si>
  <si>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</si>
  <si>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</si>
  <si>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</si>
  <si>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</si>
  <si>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</si>
  <si>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</si>
  <si>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</si>
  <si>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</si>
  <si>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</si>
  <si>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</si>
  <si>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</si>
  <si>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</si>
  <si>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</si>
  <si>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</si>
  <si>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</si>
  <si>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</si>
  <si>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</si>
  <si>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</si>
  <si>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</si>
  <si>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</si>
  <si>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</si>
  <si>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</si>
  <si>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</si>
  <si>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</si>
  <si>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</si>
  <si>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</si>
  <si>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</si>
  <si>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</si>
  <si>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</si>
  <si>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</si>
  <si>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</si>
  <si>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</si>
  <si>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</si>
  <si>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</si>
  <si>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</si>
  <si>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</si>
  <si>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</si>
  <si>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</si>
  <si>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</si>
  <si>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</si>
  <si>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</si>
  <si>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</si>
  <si>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</si>
  <si>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</si>
  <si>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</si>
  <si>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</si>
  <si>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</si>
  <si>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</si>
  <si>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</si>
  <si>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</si>
  <si>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</si>
  <si>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</si>
  <si>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</si>
  <si>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</si>
  <si>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</si>
  <si>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</si>
  <si>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</si>
  <si>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</si>
  <si>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</si>
  <si>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</si>
  <si>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</si>
  <si>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</si>
  <si>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</si>
  <si>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</si>
  <si>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</si>
  <si>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</si>
  <si>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</si>
  <si>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</si>
  <si>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</si>
  <si>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</si>
  <si>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</si>
  <si>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</si>
  <si>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</si>
  <si>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</si>
  <si>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</si>
  <si>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</si>
  <si>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</si>
  <si>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</si>
  <si>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</si>
  <si>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</si>
  <si>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</si>
  <si>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</si>
  <si>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</si>
  <si>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</si>
  <si>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</si>
  <si>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</si>
  <si>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</si>
  <si>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</si>
  <si>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</si>
  <si>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</si>
  <si>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</si>
  <si>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</si>
  <si>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</si>
  <si>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</si>
  <si>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</si>
  <si>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</si>
  <si>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</si>
  <si>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</si>
  <si>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</si>
  <si>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</si>
  <si>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</si>
  <si>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</si>
  <si>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</si>
  <si>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</si>
  <si>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</si>
  <si>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</si>
  <si>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</si>
  <si>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</si>
  <si>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</si>
  <si>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</si>
  <si>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</si>
  <si>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</si>
  <si>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</si>
  <si>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</si>
  <si>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</si>
  <si>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</si>
  <si>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</si>
  <si>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</si>
  <si>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</si>
  <si>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</si>
  <si>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</si>
  <si>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</si>
  <si>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</si>
  <si>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</si>
  <si>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</si>
  <si>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</si>
  <si>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</si>
  <si>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</si>
  <si>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</si>
  <si>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</si>
  <si>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</si>
  <si>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</si>
  <si>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</si>
  <si>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</si>
  <si>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</si>
  <si>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</si>
  <si>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</si>
  <si>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</si>
  <si>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</si>
  <si>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</si>
  <si>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</si>
  <si>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</si>
  <si>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</si>
  <si>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</si>
  <si>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</si>
  <si>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</si>
  <si>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</si>
  <si>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</si>
  <si>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</si>
  <si>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</si>
  <si>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</si>
  <si>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</si>
  <si>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</si>
  <si>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</si>
  <si>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</si>
  <si>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</si>
  <si>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</si>
  <si>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</si>
  <si>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</si>
  <si>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</si>
  <si>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</si>
  <si>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</si>
  <si>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</si>
  <si>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</si>
  <si>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</si>
  <si>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</si>
  <si>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</si>
  <si>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</si>
  <si>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</si>
  <si>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</si>
  <si>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</si>
  <si>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</si>
  <si>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</si>
  <si>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</si>
  <si>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</si>
  <si>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</si>
  <si>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</si>
  <si>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</si>
  <si>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</si>
  <si>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</si>
  <si>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</si>
  <si>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</si>
  <si>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</si>
  <si>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</si>
  <si>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</si>
  <si>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</si>
  <si>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</si>
  <si>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</si>
  <si>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</si>
  <si>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</si>
  <si>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</si>
  <si>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</si>
  <si>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</si>
  <si>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</si>
  <si>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</si>
  <si>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</si>
  <si>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</si>
  <si>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</si>
  <si>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</si>
  <si>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</si>
  <si>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</si>
  <si>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</si>
  <si>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</si>
  <si>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</si>
  <si>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</si>
  <si>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</si>
  <si>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</si>
  <si>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</si>
  <si>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</si>
  <si>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</si>
  <si>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</si>
  <si>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</si>
  <si>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</si>
  <si>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</si>
  <si>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</si>
  <si>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</si>
  <si>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</si>
  <si>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</si>
  <si>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</si>
  <si>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</si>
  <si>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</si>
  <si>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</si>
  <si>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</si>
  <si>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</si>
  <si>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</si>
  <si>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</si>
  <si>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</si>
  <si>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</si>
  <si>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</si>
  <si>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</si>
  <si>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</si>
  <si>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</si>
  <si>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</si>
  <si>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</si>
  <si>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</si>
  <si>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</si>
  <si>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</si>
  <si>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</si>
  <si>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</si>
  <si>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</si>
  <si>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</si>
  <si>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</si>
  <si>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</si>
  <si>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</si>
  <si>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</si>
  <si>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</si>
  <si>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</si>
  <si>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</si>
  <si>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</si>
  <si>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</si>
  <si>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</si>
  <si>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</si>
  <si>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</si>
  <si>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</si>
  <si>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</si>
  <si>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</si>
  <si>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</si>
  <si>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</si>
  <si>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</si>
  <si>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</si>
  <si>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</si>
  <si>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</si>
  <si>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</si>
  <si>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</si>
  <si>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</si>
  <si>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</si>
  <si>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</si>
  <si>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</si>
  <si>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</si>
  <si>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</si>
  <si>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</si>
  <si>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</si>
  <si>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</si>
  <si>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</si>
  <si>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</si>
  <si>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</si>
  <si>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</si>
  <si>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</si>
  <si>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</si>
  <si>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</si>
  <si>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</si>
  <si>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</si>
  <si>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</si>
  <si>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</si>
  <si>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</si>
  <si>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</si>
  <si>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</si>
  <si>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</si>
  <si>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</si>
  <si>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</si>
  <si>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</si>
  <si>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</si>
  <si>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</si>
  <si>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</si>
  <si>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</si>
  <si>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</si>
  <si>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</si>
  <si>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</si>
  <si>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</si>
  <si>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</si>
  <si>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</si>
  <si>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</si>
  <si>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</si>
  <si>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</si>
  <si>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</si>
  <si>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</si>
  <si>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</si>
  <si>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</si>
  <si>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</si>
  <si>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</si>
  <si>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</si>
  <si>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</si>
  <si>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</si>
  <si>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</si>
  <si>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</si>
  <si>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</si>
  <si>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</si>
  <si>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</si>
  <si>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</si>
  <si>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</si>
  <si>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</si>
  <si>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</si>
  <si>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</si>
  <si>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</si>
  <si>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</si>
  <si>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</si>
  <si>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</si>
  <si>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</si>
  <si>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</si>
  <si>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</si>
  <si>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</si>
  <si>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</si>
  <si>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</si>
  <si>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</si>
  <si>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</si>
  <si>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</si>
  <si>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</si>
  <si>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</si>
  <si>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</si>
  <si>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</si>
  <si>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</si>
  <si>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</si>
  <si>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</si>
  <si>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</si>
  <si>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</si>
  <si>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</si>
  <si>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</si>
  <si>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</si>
  <si>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</si>
  <si>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</si>
  <si>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</si>
  <si>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</si>
  <si>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</si>
  <si>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</si>
  <si>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</si>
  <si>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</si>
  <si>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</si>
  <si>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</si>
  <si>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</si>
  <si>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</si>
  <si>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</si>
  <si>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</si>
  <si>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</si>
  <si>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</si>
  <si>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</si>
  <si>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</si>
  <si>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</si>
  <si>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</si>
  <si>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</si>
  <si>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</si>
  <si>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</si>
  <si>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</si>
  <si>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</si>
  <si>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</si>
  <si>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</si>
  <si>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</si>
  <si>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</si>
  <si>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</si>
  <si>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</si>
  <si>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</si>
  <si>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</si>
  <si>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</si>
  <si>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</si>
  <si>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</si>
  <si>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</si>
  <si>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</si>
  <si>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</si>
  <si>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</si>
  <si>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</si>
  <si>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</si>
  <si>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</si>
  <si>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</si>
  <si>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</si>
  <si>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</si>
  <si>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</si>
  <si>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</si>
  <si>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</si>
  <si>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</si>
  <si>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</si>
  <si>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</si>
  <si>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</si>
  <si>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</si>
  <si>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</si>
  <si>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</si>
  <si>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</si>
  <si>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</si>
  <si>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</si>
  <si>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</si>
  <si>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</si>
  <si>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</si>
  <si>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</si>
  <si>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</si>
  <si>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</si>
  <si>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</si>
  <si>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</si>
  <si>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</si>
  <si>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</si>
  <si>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</si>
  <si>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</si>
  <si>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</si>
  <si>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</si>
  <si>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</si>
  <si>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</si>
  <si>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</si>
  <si>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</si>
  <si>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</si>
  <si>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</si>
  <si>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</si>
  <si>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</si>
  <si>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</si>
  <si>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</si>
  <si>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</si>
  <si>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</si>
  <si>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</si>
  <si>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</si>
  <si>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</si>
  <si>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</si>
  <si>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</si>
  <si>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</si>
  <si>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</si>
  <si>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</si>
  <si>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</si>
  <si>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</si>
  <si>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</si>
  <si>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</si>
  <si>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</si>
  <si>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</si>
  <si>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</si>
  <si>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</si>
  <si>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</si>
  <si>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</si>
  <si>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</si>
  <si>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</si>
  <si>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</si>
  <si>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</si>
  <si>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</si>
  <si>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</si>
  <si>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</si>
  <si>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</si>
  <si>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</si>
  <si>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</si>
  <si>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</si>
  <si>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</si>
  <si>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</si>
  <si>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</si>
  <si>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</si>
  <si>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</si>
  <si>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</si>
  <si>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</si>
  <si>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</si>
  <si>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</si>
  <si>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</si>
  <si>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</si>
  <si>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</si>
  <si>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</si>
  <si>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</si>
  <si>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</si>
  <si>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</si>
  <si>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</si>
  <si>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</si>
  <si>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</si>
  <si>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</si>
  <si>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</si>
  <si>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</si>
  <si>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</si>
  <si>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</si>
  <si>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</si>
  <si>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</si>
  <si>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</si>
  <si>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</si>
  <si>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</si>
  <si>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</si>
  <si>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</si>
  <si>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</si>
  <si>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</si>
  <si>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</si>
  <si>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</si>
  <si>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</si>
  <si>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</si>
  <si>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</si>
  <si>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</si>
  <si>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</si>
  <si>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</si>
  <si>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</si>
  <si>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</si>
  <si>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</si>
  <si>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</si>
  <si>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</si>
  <si>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</si>
  <si>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</si>
  <si>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</si>
  <si>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</si>
  <si>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</si>
  <si>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</si>
  <si>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</si>
  <si>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</si>
  <si>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</si>
  <si>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</si>
  <si>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</si>
  <si>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</si>
  <si>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</si>
  <si>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</si>
  <si>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</si>
  <si>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</si>
  <si>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</si>
  <si>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</si>
  <si>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</si>
  <si>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</si>
  <si>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</si>
  <si>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</si>
  <si>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</si>
  <si>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</si>
  <si>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</si>
  <si>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</si>
  <si>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</si>
  <si>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</si>
  <si>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</si>
  <si>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</si>
  <si>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</si>
  <si>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</si>
  <si>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</si>
  <si>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</si>
  <si>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</si>
  <si>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</si>
  <si>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</si>
  <si>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</si>
  <si>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</si>
  <si>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</si>
  <si>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</si>
  <si>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</si>
  <si>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</si>
  <si>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</si>
  <si>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</si>
  <si>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</si>
  <si>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</si>
  <si>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</si>
  <si>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</si>
  <si>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</si>
  <si>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</si>
  <si>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</si>
  <si>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</si>
  <si>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</si>
  <si>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</si>
  <si>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</si>
  <si>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</si>
  <si>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</si>
  <si>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</si>
  <si>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</si>
  <si>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</si>
  <si>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</si>
  <si>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</si>
  <si>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</si>
  <si>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</si>
  <si>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</si>
  <si>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</si>
  <si>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</si>
  <si>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</si>
  <si>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</si>
  <si>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</si>
  <si>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</si>
  <si>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</si>
  <si>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</si>
  <si>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</si>
  <si>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</si>
  <si>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</si>
  <si>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</si>
  <si>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</si>
  <si>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</si>
  <si>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</si>
  <si>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</si>
  <si>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</si>
  <si>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</si>
  <si>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</si>
  <si>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</si>
  <si>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</si>
  <si>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</si>
  <si>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</si>
  <si>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</si>
  <si>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</si>
  <si>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</si>
  <si>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</si>
  <si>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</si>
  <si>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</si>
  <si>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</si>
  <si>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</si>
  <si>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</si>
  <si>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</si>
  <si>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</si>
  <si>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</si>
  <si>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</si>
  <si>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</si>
  <si>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</si>
  <si>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</si>
  <si>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</si>
  <si>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</si>
  <si>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</si>
  <si>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</si>
  <si>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</si>
  <si>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</si>
  <si>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</si>
  <si>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</si>
  <si>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</si>
  <si>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</si>
  <si>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</si>
  <si>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</si>
  <si>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</si>
  <si>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</si>
  <si>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</si>
  <si>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</si>
  <si>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</si>
  <si>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</si>
  <si>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</si>
  <si>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</si>
  <si>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</si>
  <si>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</si>
  <si>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</si>
  <si>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</si>
  <si>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</si>
  <si>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</si>
  <si>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</si>
  <si>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</si>
  <si>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</si>
  <si>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</si>
  <si>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</si>
  <si>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</si>
  <si>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</si>
  <si>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</si>
  <si>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</si>
  <si>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</si>
  <si>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</si>
  <si>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</si>
  <si>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</si>
  <si>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</si>
  <si>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</si>
  <si>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</si>
  <si>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</si>
  <si>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</si>
  <si>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</si>
  <si>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</si>
  <si>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</si>
  <si>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</si>
  <si>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</si>
  <si>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</si>
  <si>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</si>
  <si>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</si>
  <si>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</si>
  <si>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</si>
  <si>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</si>
  <si>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</si>
  <si>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</si>
  <si>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</si>
  <si>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</si>
  <si>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</si>
  <si>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</si>
  <si>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</si>
  <si>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</si>
  <si>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</si>
  <si>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</si>
  <si>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</si>
  <si>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</si>
  <si>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</si>
  <si>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</si>
  <si>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</si>
  <si>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</si>
  <si>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</si>
  <si>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</si>
  <si>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</si>
  <si>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</si>
  <si>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</si>
  <si>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</si>
  <si>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</si>
  <si>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</si>
  <si>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</si>
  <si>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</si>
  <si>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</si>
  <si>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</si>
  <si>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</si>
  <si>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</si>
  <si>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</si>
  <si>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</si>
  <si>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</si>
  <si>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</si>
  <si>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</si>
  <si>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</si>
  <si>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</si>
  <si>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</si>
  <si>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</si>
  <si>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</si>
  <si>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</si>
  <si>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</si>
  <si>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</si>
  <si>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</si>
  <si>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</si>
  <si>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</si>
  <si>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</si>
  <si>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</si>
  <si>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</si>
  <si>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</si>
  <si>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</si>
  <si>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</si>
  <si>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</si>
  <si>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</si>
  <si>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</si>
  <si>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</si>
  <si>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</si>
  <si>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</si>
  <si>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</si>
  <si>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</si>
  <si>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</si>
  <si>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</si>
  <si>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</si>
  <si>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</si>
  <si>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</si>
  <si>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</si>
  <si>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</si>
  <si>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</si>
  <si>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</si>
  <si>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</si>
  <si>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</si>
  <si>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</si>
  <si>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</si>
  <si>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</si>
  <si>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</si>
  <si>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</si>
  <si>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</si>
  <si>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</si>
  <si>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</si>
  <si>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</si>
  <si>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</si>
  <si>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</si>
  <si>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</si>
  <si>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</si>
  <si>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</si>
  <si>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</si>
  <si>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</si>
  <si>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</si>
  <si>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</si>
  <si>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</si>
  <si>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</si>
  <si>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</si>
  <si>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</si>
  <si>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</si>
  <si>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</si>
  <si>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</si>
  <si>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</si>
  <si>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</si>
  <si>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</si>
  <si>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</si>
  <si>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</si>
  <si>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</si>
  <si>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</si>
  <si>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</si>
  <si>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</si>
  <si>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</si>
  <si>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</si>
  <si>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</si>
  <si>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</si>
  <si>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</si>
  <si>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</si>
  <si>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</si>
  <si>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</si>
  <si>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</si>
  <si>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</si>
  <si>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</si>
  <si>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</si>
  <si>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</si>
  <si>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</si>
  <si>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</si>
  <si>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</si>
  <si>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</si>
  <si>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</si>
  <si>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</si>
  <si>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</si>
  <si>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</si>
  <si>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</si>
  <si>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</si>
  <si>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</si>
  <si>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</si>
  <si>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</si>
  <si>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</si>
  <si>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</si>
  <si>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</si>
  <si>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</si>
  <si>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</si>
  <si>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</si>
  <si>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</si>
  <si>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</si>
  <si>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</si>
  <si>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</si>
  <si>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</si>
  <si>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</si>
  <si>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</si>
  <si>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</si>
  <si>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</si>
  <si>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</si>
  <si>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</si>
  <si>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</si>
  <si>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</si>
  <si>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</si>
  <si>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</si>
  <si>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</si>
  <si>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</si>
  <si>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</si>
  <si>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</si>
  <si>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</si>
  <si>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</si>
  <si>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</si>
  <si>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</si>
  <si>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</si>
  <si>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</si>
  <si>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</si>
  <si>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</si>
  <si>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</si>
  <si>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</si>
  <si>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</si>
  <si>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</si>
  <si>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</si>
  <si>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</si>
  <si>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</si>
  <si>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</si>
  <si>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</si>
  <si>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</si>
  <si>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</si>
  <si>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</si>
  <si>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</si>
  <si>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</si>
  <si>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</si>
  <si>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</si>
  <si>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</si>
  <si>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</si>
  <si>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</si>
  <si>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</si>
  <si>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</si>
  <si>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</si>
  <si>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</si>
  <si>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</si>
  <si>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</si>
  <si>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</si>
  <si>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</si>
  <si>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</si>
  <si>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</si>
  <si>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</si>
  <si>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</si>
  <si>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</si>
  <si>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</si>
  <si>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</si>
  <si>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</si>
  <si>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</si>
  <si>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</si>
  <si>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</si>
  <si>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</si>
  <si>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</si>
  <si>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</si>
  <si>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</si>
  <si>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</si>
  <si>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</si>
  <si>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</si>
  <si>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</si>
  <si>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</si>
  <si>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</si>
  <si>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</si>
  <si>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</si>
  <si>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</si>
  <si>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</si>
  <si>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</si>
  <si>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</si>
  <si>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</si>
  <si>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</si>
  <si>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</si>
  <si>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</si>
  <si>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</si>
  <si>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</si>
  <si>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</si>
  <si>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</si>
  <si>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</si>
  <si>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</si>
  <si>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</si>
  <si>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</si>
  <si>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</si>
  <si>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</si>
  <si>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</si>
  <si>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</si>
  <si>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</si>
  <si>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</si>
  <si>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</si>
  <si>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</si>
  <si>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</si>
  <si>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</si>
  <si>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</si>
  <si>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</si>
  <si>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</si>
  <si>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</si>
  <si>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</si>
  <si>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</si>
  <si>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</si>
  <si>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</si>
  <si>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</si>
  <si>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</si>
  <si>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</si>
  <si>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</si>
  <si>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</si>
  <si>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</si>
  <si>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</si>
  <si>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</si>
  <si>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</si>
  <si>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</si>
  <si>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</si>
  <si>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</si>
  <si>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</si>
  <si>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</si>
  <si>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</si>
  <si>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</si>
  <si>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</si>
  <si>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</si>
  <si>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</si>
  <si>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</si>
  <si>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</si>
  <si>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</si>
  <si>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</si>
  <si>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</si>
  <si>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</si>
  <si>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</si>
  <si>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</si>
  <si>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</si>
  <si>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</si>
  <si>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</si>
  <si>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</si>
  <si>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</si>
  <si>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</si>
  <si>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</si>
  <si>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</si>
  <si>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</si>
  <si>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</si>
  <si>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</si>
  <si>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</si>
  <si>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</si>
  <si>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</si>
  <si>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</si>
  <si>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</si>
  <si>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</si>
  <si>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</si>
  <si>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</si>
  <si>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</si>
  <si>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</si>
  <si>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</si>
  <si>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</si>
  <si>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</si>
  <si>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</si>
  <si>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</si>
  <si>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</si>
  <si>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</si>
  <si>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</si>
  <si>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</si>
  <si>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</si>
  <si>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</si>
  <si>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</si>
  <si>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</si>
  <si>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</si>
  <si>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</si>
  <si>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</si>
  <si>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</si>
  <si>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</si>
  <si>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</si>
  <si>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</si>
  <si>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</si>
  <si>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</si>
  <si>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</si>
  <si>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</si>
  <si>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</si>
  <si>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</si>
  <si>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</si>
  <si>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</si>
  <si>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</si>
  <si>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</si>
  <si>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</si>
  <si>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</si>
  <si>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</si>
  <si>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</si>
  <si>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</si>
  <si>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</si>
  <si>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</si>
  <si>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</si>
  <si>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</si>
  <si>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</si>
  <si>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</si>
  <si>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</si>
  <si>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</si>
  <si>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</si>
  <si>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</si>
  <si>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</si>
  <si>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</si>
  <si>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</si>
  <si>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</si>
  <si>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</si>
  <si>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</si>
  <si>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</si>
  <si>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</si>
  <si>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</si>
  <si>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</si>
  <si>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</si>
  <si>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</si>
  <si>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</si>
  <si>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</si>
  <si>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</si>
  <si>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</si>
  <si>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</si>
  <si>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</si>
  <si>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</si>
  <si>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</si>
  <si>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</si>
  <si>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</si>
  <si>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</si>
  <si>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</si>
  <si>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</si>
  <si>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</si>
  <si>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</si>
  <si>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</si>
  <si>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</si>
  <si>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</si>
  <si>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</si>
  <si>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</si>
  <si>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</si>
  <si>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</si>
  <si>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</si>
  <si>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</si>
  <si>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</si>
  <si>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</si>
  <si>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</si>
  <si>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</si>
  <si>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</si>
  <si>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</si>
  <si>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</si>
  <si>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</si>
  <si>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</si>
  <si>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</si>
  <si>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</si>
  <si>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</si>
  <si>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</si>
  <si>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</si>
  <si>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</si>
  <si>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</si>
  <si>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</si>
  <si>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</si>
  <si>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</si>
  <si>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</si>
  <si>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</si>
  <si>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</si>
  <si>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</si>
  <si>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</si>
  <si>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</si>
  <si>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</si>
  <si>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</si>
  <si>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</si>
  <si>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</si>
  <si>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</si>
  <si>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</si>
  <si>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</si>
  <si>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</si>
  <si>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</si>
  <si>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</si>
  <si>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</si>
  <si>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</si>
  <si>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</si>
  <si>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</si>
  <si>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</si>
  <si>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</si>
  <si>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</si>
  <si>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</si>
  <si>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</si>
  <si>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</si>
  <si>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</si>
  <si>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</si>
  <si>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</si>
  <si>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</si>
  <si>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</si>
  <si>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</si>
  <si>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</si>
  <si>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</si>
  <si>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</si>
  <si>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</si>
  <si>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</si>
  <si>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</si>
  <si>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</si>
  <si>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</si>
  <si>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</si>
  <si>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</si>
  <si>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</si>
  <si>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</si>
  <si>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</si>
  <si>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</si>
  <si>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</si>
  <si>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</si>
  <si>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</si>
  <si>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</si>
  <si>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</si>
  <si>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</si>
  <si>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</si>
  <si>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</si>
  <si>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</si>
  <si>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</si>
  <si>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</si>
  <si>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</si>
  <si>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</si>
  <si>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</si>
  <si>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</si>
  <si>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</si>
  <si>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</si>
  <si>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</si>
  <si>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</si>
  <si>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</si>
  <si>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</si>
  <si>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</si>
  <si>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</si>
  <si>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</si>
  <si>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</si>
  <si>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</si>
  <si>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</si>
  <si>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</si>
  <si>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</si>
  <si>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</si>
  <si>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</si>
  <si>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</si>
  <si>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</si>
  <si>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</si>
  <si>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</si>
  <si>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</si>
  <si>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</si>
  <si>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</si>
  <si>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</si>
  <si>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</si>
  <si>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</si>
  <si>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</si>
  <si>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</si>
  <si>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</si>
  <si>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</si>
  <si>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</si>
  <si>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</si>
  <si>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</si>
  <si>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</si>
  <si>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</si>
  <si>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</si>
  <si>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</si>
  <si>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</si>
  <si>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</si>
  <si>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</si>
  <si>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</si>
  <si>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</si>
  <si>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</si>
  <si>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</si>
  <si>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</si>
  <si>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</si>
  <si>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</si>
  <si>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</si>
  <si>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</si>
  <si>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</si>
  <si>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</si>
  <si>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</si>
  <si>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</si>
  <si>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</si>
  <si>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</si>
  <si>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</si>
  <si>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</si>
  <si>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</si>
  <si>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</si>
  <si>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</si>
  <si>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</si>
  <si>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</si>
  <si>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</si>
  <si>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</si>
  <si>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</si>
  <si>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</si>
  <si>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</si>
  <si>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</si>
  <si>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</si>
  <si>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</si>
  <si>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</si>
  <si>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</si>
  <si>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</si>
  <si>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</si>
  <si>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</si>
  <si>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</si>
  <si>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</si>
  <si>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</si>
  <si>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</si>
  <si>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</si>
  <si>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</si>
  <si>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</si>
  <si>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</si>
  <si>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</si>
  <si>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</si>
  <si>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</si>
  <si>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</si>
  <si>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</si>
  <si>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</si>
  <si>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</si>
  <si>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</si>
  <si>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</si>
  <si>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</si>
  <si>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</si>
  <si>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</si>
  <si>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</si>
  <si>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</si>
  <si>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</si>
  <si>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</si>
  <si>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</si>
  <si>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</si>
  <si>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</si>
  <si>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</si>
  <si>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</si>
  <si>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</si>
  <si>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</si>
  <si>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</si>
  <si>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</si>
  <si>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</si>
  <si>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</si>
  <si>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</si>
  <si>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</si>
  <si>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</si>
  <si>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</si>
  <si>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</si>
  <si>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</si>
  <si>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</si>
  <si>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</si>
  <si>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</si>
  <si>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</si>
  <si>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</si>
  <si>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</si>
  <si>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</si>
  <si>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</si>
  <si>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</si>
  <si>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</si>
  <si>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</si>
  <si>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</si>
  <si>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</si>
  <si>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</si>
  <si>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</si>
  <si>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</si>
  <si>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</si>
  <si>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</si>
  <si>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</si>
  <si>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</si>
  <si>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</si>
  <si>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</si>
  <si>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</si>
  <si>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</si>
  <si>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</si>
  <si>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</si>
  <si>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</si>
  <si>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</si>
  <si>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</si>
  <si>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</si>
  <si>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</si>
  <si>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</si>
  <si>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</si>
  <si>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</si>
  <si>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</si>
  <si>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</si>
  <si>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</si>
  <si>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</si>
  <si>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</si>
  <si>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</si>
  <si>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</si>
  <si>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</si>
  <si>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</si>
  <si>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</si>
  <si>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</si>
  <si>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</si>
  <si>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</si>
  <si>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</si>
  <si>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</si>
  <si>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</si>
  <si>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</si>
  <si>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</si>
  <si>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</si>
  <si>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</si>
  <si>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</si>
  <si>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</si>
  <si>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</si>
  <si>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</si>
  <si>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</si>
  <si>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</si>
  <si>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</si>
  <si>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</si>
  <si>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</si>
  <si>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</si>
  <si>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</si>
  <si>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</si>
  <si>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</si>
  <si>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</si>
  <si>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</si>
  <si>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</si>
  <si>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</si>
  <si>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</si>
  <si>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</si>
  <si>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</si>
  <si>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</si>
  <si>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</si>
  <si>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</si>
  <si>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</si>
  <si>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</si>
  <si>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</si>
  <si>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</si>
  <si>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</si>
  <si>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</si>
  <si>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</si>
  <si>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</si>
  <si>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</si>
  <si>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</si>
  <si>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</si>
  <si>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</si>
  <si>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</si>
  <si>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</si>
  <si>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</si>
  <si>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</si>
  <si>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</si>
  <si>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</si>
  <si>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</si>
  <si>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</si>
  <si>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</si>
  <si>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</si>
  <si>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</si>
  <si>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</si>
  <si>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</si>
  <si>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</si>
  <si>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</si>
  <si>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</si>
  <si>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</si>
  <si>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</si>
  <si>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</si>
  <si>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</si>
  <si>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</si>
  <si>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</si>
  <si>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</si>
  <si>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</si>
  <si>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</si>
  <si>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</si>
  <si>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</si>
  <si>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</si>
  <si>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</si>
  <si>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</si>
  <si>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</si>
  <si>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</si>
  <si>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</si>
  <si>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</si>
  <si>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</si>
  <si>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</si>
  <si>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</si>
  <si>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</si>
  <si>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</si>
  <si>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</si>
  <si>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</si>
  <si>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</si>
  <si>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</si>
  <si>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</si>
  <si>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</si>
  <si>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</si>
  <si>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</si>
  <si>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</si>
  <si>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</si>
  <si>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</si>
  <si>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</si>
  <si>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</si>
  <si>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</si>
  <si>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</si>
  <si>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</si>
  <si>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</si>
  <si>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</si>
  <si>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</si>
  <si>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</si>
  <si>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</si>
  <si>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</si>
  <si>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</si>
  <si>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</si>
  <si>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</si>
  <si>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</si>
  <si>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</si>
  <si>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</si>
  <si>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</si>
  <si>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</si>
  <si>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</si>
  <si>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</si>
  <si>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</si>
  <si>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</si>
  <si>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</si>
  <si>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</si>
  <si>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</si>
  <si>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</si>
  <si>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</si>
  <si>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</si>
  <si>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</si>
  <si>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</si>
  <si>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</si>
  <si>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</si>
  <si>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</si>
  <si>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</si>
  <si>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</si>
  <si>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</si>
  <si>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</si>
  <si>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</si>
  <si>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</si>
  <si>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</si>
  <si>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</si>
  <si>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</si>
  <si>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</si>
  <si>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</si>
  <si>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</si>
  <si>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</si>
  <si>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</si>
  <si>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</si>
  <si>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</si>
  <si>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</si>
  <si>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</si>
  <si>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</si>
  <si>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</si>
  <si>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</si>
  <si>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</si>
  <si>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</si>
  <si>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</si>
  <si>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</si>
  <si>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</si>
  <si>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</si>
  <si>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</si>
  <si>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</si>
  <si>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</si>
  <si>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</si>
  <si>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</si>
  <si>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</si>
  <si>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</si>
  <si>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</si>
  <si>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</si>
  <si>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</si>
  <si>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</si>
  <si>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</si>
  <si>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</si>
  <si>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</si>
  <si>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</si>
  <si>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</si>
  <si>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</si>
  <si>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</si>
  <si>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</si>
  <si>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</si>
  <si>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</si>
  <si>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</si>
  <si>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</si>
  <si>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</si>
  <si>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</si>
  <si>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</si>
  <si>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</si>
  <si>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</si>
  <si>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</si>
  <si>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</si>
  <si>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</si>
  <si>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</si>
  <si>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</si>
  <si>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</si>
  <si>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</si>
  <si>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</si>
  <si>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</si>
  <si>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</si>
  <si>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</si>
  <si>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</si>
  <si>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</si>
  <si>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</si>
  <si>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</si>
  <si>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</si>
  <si>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</si>
  <si>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</si>
  <si>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</si>
  <si>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</si>
  <si>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</si>
  <si>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</si>
  <si>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</si>
  <si>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</si>
  <si>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</si>
  <si>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</si>
  <si>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</si>
  <si>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</si>
  <si>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</si>
  <si>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</si>
  <si>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</si>
  <si>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</si>
  <si>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</si>
  <si>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</si>
  <si>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</si>
  <si>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</si>
  <si>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</si>
  <si>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</si>
  <si>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</si>
  <si>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</si>
  <si>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</si>
  <si>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</si>
  <si>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</si>
  <si>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</si>
  <si>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</si>
  <si>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</si>
  <si>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</si>
  <si>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</si>
  <si>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</si>
  <si>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</si>
  <si>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</si>
  <si>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</si>
  <si>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</si>
  <si>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</si>
  <si>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</si>
  <si>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</si>
  <si>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</si>
  <si>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</si>
  <si>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</si>
  <si>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</si>
  <si>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</si>
  <si>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</si>
  <si>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</si>
  <si>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</si>
  <si>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</si>
  <si>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</si>
  <si>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</si>
  <si>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</si>
  <si>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</si>
  <si>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</si>
  <si>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</si>
  <si>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</si>
  <si>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</si>
  <si>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</si>
  <si>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</si>
  <si>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</si>
  <si>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</si>
  <si>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</si>
  <si>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</si>
  <si>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</si>
  <si>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</si>
  <si>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</si>
  <si>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</si>
  <si>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</si>
  <si>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</si>
  <si>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</si>
  <si>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</si>
  <si>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</si>
  <si>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</si>
  <si>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</si>
  <si>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</si>
  <si>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</si>
  <si>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</si>
  <si>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</si>
  <si>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</si>
  <si>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</si>
  <si>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</si>
  <si>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</si>
  <si>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</si>
  <si>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</si>
  <si>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</si>
  <si>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</si>
  <si>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</si>
  <si>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</si>
  <si>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</si>
  <si>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</si>
  <si>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</si>
  <si>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</si>
  <si>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</si>
  <si>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</si>
  <si>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</si>
  <si>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</si>
  <si>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</si>
  <si>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</si>
  <si>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</si>
  <si>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</si>
  <si>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</si>
  <si>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</si>
  <si>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</si>
  <si>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</si>
  <si>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</si>
  <si>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</si>
  <si>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</si>
  <si>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</si>
  <si>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</si>
  <si>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</si>
  <si>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</si>
  <si>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</si>
  <si>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</si>
  <si>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</si>
  <si>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</si>
  <si>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</si>
  <si>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</si>
  <si>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</si>
  <si>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</si>
  <si>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</si>
  <si>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</si>
  <si>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</si>
  <si>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</si>
  <si>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</si>
  <si>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</si>
  <si>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</si>
  <si>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</si>
  <si>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</si>
  <si>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</si>
  <si>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</si>
  <si>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</si>
  <si>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</si>
  <si>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</si>
  <si>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</si>
  <si>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</si>
  <si>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</si>
  <si>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</si>
  <si>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</si>
  <si>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</si>
  <si>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</si>
  <si>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</si>
  <si>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</si>
  <si>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</si>
  <si>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</si>
  <si>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</si>
  <si>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</si>
  <si>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</si>
  <si>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</si>
  <si>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</si>
  <si>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</si>
  <si>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</si>
  <si>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</si>
  <si>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</si>
  <si>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</si>
  <si>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</si>
  <si>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</si>
  <si>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</si>
  <si>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</si>
  <si>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</si>
  <si>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</si>
  <si>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</si>
  <si>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</si>
  <si>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</si>
  <si>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</si>
  <si>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</si>
  <si>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</si>
  <si>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</si>
  <si>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</si>
  <si>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</si>
  <si>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</si>
  <si>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</si>
  <si>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</si>
  <si>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</si>
  <si>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</si>
  <si>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</si>
  <si>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</si>
  <si>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</si>
  <si>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</si>
  <si>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</si>
  <si>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</si>
  <si>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</si>
  <si>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</si>
  <si>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</si>
  <si>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</si>
  <si>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</si>
  <si>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</si>
  <si>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</si>
  <si>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</si>
  <si>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</si>
  <si>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</si>
  <si>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</si>
  <si>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</si>
  <si>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</si>
  <si>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</si>
  <si>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</si>
  <si>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</si>
  <si>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</si>
  <si>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</si>
  <si>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</si>
  <si>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</si>
  <si>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</si>
  <si>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</si>
  <si>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</si>
  <si>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</si>
  <si>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</si>
  <si>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</si>
  <si>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</si>
  <si>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</si>
  <si>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</si>
  <si>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</si>
  <si>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</si>
  <si>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</si>
  <si>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</si>
  <si>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</si>
  <si>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</si>
  <si>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</si>
  <si>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</si>
  <si>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</si>
  <si>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</si>
  <si>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</si>
  <si>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</si>
  <si>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</si>
  <si>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</si>
  <si>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</si>
  <si>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</si>
  <si>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</si>
  <si>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</si>
  <si>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</si>
  <si>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</si>
  <si>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</si>
  <si>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</si>
  <si>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</si>
  <si>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</si>
  <si>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</si>
  <si>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</si>
  <si>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</si>
  <si>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</si>
  <si>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</si>
  <si>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</si>
  <si>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</si>
  <si>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</si>
  <si>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</si>
  <si>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</si>
  <si>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</si>
  <si>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</si>
  <si>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</si>
  <si>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</si>
  <si>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</si>
  <si>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</si>
  <si>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</si>
  <si>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</si>
  <si>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</si>
  <si>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</si>
  <si>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</si>
  <si>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</si>
  <si>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</si>
  <si>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</si>
  <si>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</si>
  <si>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</si>
  <si>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</si>
  <si>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</si>
  <si>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</si>
  <si>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</si>
  <si>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</si>
  <si>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</si>
  <si>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</si>
  <si>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</si>
  <si>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</si>
  <si>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</si>
  <si>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</si>
  <si>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</si>
  <si>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</si>
  <si>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</si>
  <si>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</si>
  <si>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</si>
  <si>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</si>
  <si>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</si>
  <si>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</si>
  <si>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</si>
  <si>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</si>
  <si>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</si>
  <si>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</si>
  <si>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</si>
  <si>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</si>
  <si>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</si>
  <si>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</si>
  <si>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</si>
  <si>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</si>
  <si>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</si>
  <si>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</si>
  <si>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</si>
  <si>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</si>
  <si>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</si>
  <si>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</si>
  <si>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</si>
  <si>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</si>
  <si>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</si>
  <si>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</si>
  <si>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</si>
  <si>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</si>
  <si>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</si>
  <si>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</si>
  <si>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</si>
  <si>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</si>
  <si>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</si>
  <si>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</si>
  <si>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</si>
  <si>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</si>
  <si>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</si>
  <si>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</si>
  <si>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</si>
  <si>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</si>
  <si>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</si>
  <si>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</si>
  <si>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</si>
  <si>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</si>
  <si>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</si>
  <si>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</si>
  <si>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</si>
  <si>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</si>
  <si>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</si>
  <si>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</si>
  <si>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</si>
  <si>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</si>
  <si>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</si>
  <si>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</si>
  <si>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</si>
  <si>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</si>
  <si>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</si>
  <si>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</si>
  <si>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</si>
  <si>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</si>
  <si>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</si>
  <si>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</si>
  <si>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</si>
  <si>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</si>
  <si>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</si>
  <si>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</si>
  <si>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</si>
  <si>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</si>
  <si>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</si>
  <si>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</si>
  <si>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</si>
  <si>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</si>
  <si>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</si>
  <si>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</si>
  <si>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</si>
  <si>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</si>
  <si>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</si>
  <si>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</si>
  <si>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</si>
  <si>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</si>
  <si>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</si>
  <si>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</si>
  <si>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</si>
  <si>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</si>
  <si>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</si>
  <si>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</si>
  <si>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</si>
  <si>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</si>
  <si>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</si>
  <si>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</si>
  <si>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</si>
  <si>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</si>
  <si>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</si>
  <si>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</si>
  <si>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</si>
  <si>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</si>
  <si>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</si>
  <si>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</si>
  <si>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</si>
  <si>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</si>
  <si>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</si>
  <si>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</si>
  <si>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</si>
  <si>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</si>
  <si>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</si>
  <si>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</si>
  <si>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</si>
  <si>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</si>
  <si>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</si>
  <si>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</si>
  <si>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</si>
  <si>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</si>
  <si>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</si>
  <si>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</si>
  <si>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</si>
  <si>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</si>
  <si>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</si>
  <si>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</si>
  <si>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</si>
  <si>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</si>
  <si>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</si>
  <si>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</si>
  <si>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</si>
  <si>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</si>
  <si>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</si>
  <si>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</si>
  <si>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</si>
  <si>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</si>
  <si>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</si>
  <si>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</si>
  <si>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</si>
  <si>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</si>
  <si>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</si>
  <si>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</si>
  <si>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</si>
  <si>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</si>
  <si>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</si>
  <si>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</si>
  <si>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</si>
  <si>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</si>
  <si>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</si>
  <si>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</si>
  <si>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</si>
  <si>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</si>
  <si>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</si>
  <si>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</si>
  <si>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</si>
  <si>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</si>
  <si>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</si>
  <si>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</si>
  <si>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</si>
  <si>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</si>
  <si>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</si>
  <si>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</si>
  <si>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</si>
  <si>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</si>
  <si>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</si>
  <si>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</si>
  <si>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</si>
  <si>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</si>
  <si>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</si>
  <si>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</si>
  <si>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</si>
  <si>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</si>
  <si>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</si>
  <si>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</si>
  <si>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</si>
  <si>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</si>
  <si>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</si>
  <si>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</si>
  <si>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</si>
  <si>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</si>
  <si>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</si>
  <si>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</si>
  <si>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</si>
  <si>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</si>
  <si>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</si>
  <si>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</si>
  <si>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</si>
  <si>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</si>
  <si>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</si>
  <si>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</si>
  <si>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</si>
  <si>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</si>
  <si>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</si>
  <si>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</si>
  <si>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</si>
  <si>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</si>
  <si>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</si>
  <si>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</si>
  <si>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</si>
  <si>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</si>
  <si>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</si>
  <si>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</si>
  <si>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</si>
  <si>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</si>
  <si>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</si>
  <si>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</si>
  <si>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</si>
  <si>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</si>
  <si>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</si>
  <si>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</si>
  <si>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</si>
  <si>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</si>
  <si>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</si>
  <si>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</si>
  <si>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</si>
  <si>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</si>
  <si>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</si>
  <si>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</si>
  <si>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</si>
  <si>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</si>
  <si>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</si>
  <si>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</si>
  <si>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</si>
  <si>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</si>
  <si>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</si>
  <si>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</si>
  <si>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</si>
  <si>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</si>
  <si>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</si>
  <si>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</si>
  <si>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</si>
  <si>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</si>
  <si>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</si>
  <si>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</si>
  <si>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</si>
  <si>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</si>
  <si>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</si>
  <si>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</si>
  <si>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</si>
  <si>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</si>
  <si>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</si>
  <si>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</si>
  <si>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</si>
  <si>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</si>
  <si>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</si>
  <si>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</si>
  <si>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</si>
  <si>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</si>
  <si>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</si>
  <si>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</si>
  <si>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</si>
  <si>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</si>
  <si>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</si>
  <si>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</si>
  <si>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</si>
  <si>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</si>
  <si>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</si>
  <si>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</si>
  <si>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</si>
  <si>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</si>
  <si>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</si>
  <si>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</si>
  <si>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</si>
  <si>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</si>
  <si>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</si>
  <si>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</si>
  <si>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</si>
  <si>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</si>
  <si>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</si>
  <si>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</si>
  <si>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</si>
  <si>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</si>
  <si>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</si>
  <si>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</si>
  <si>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</si>
  <si>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</si>
  <si>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</si>
  <si>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</si>
  <si>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</si>
  <si>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</si>
  <si>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</si>
  <si>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</si>
  <si>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</si>
  <si>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</si>
  <si>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</si>
  <si>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</si>
  <si>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</si>
  <si>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</si>
  <si>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</si>
  <si>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</si>
  <si>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</si>
  <si>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</si>
  <si>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</si>
  <si>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</si>
  <si>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</si>
  <si>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</si>
  <si>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</si>
  <si>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</si>
  <si>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</si>
  <si>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</si>
  <si>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</si>
  <si>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</si>
  <si>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</si>
  <si>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</si>
  <si>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</si>
  <si>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</si>
  <si>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</si>
  <si>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</si>
  <si>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</si>
  <si>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</si>
  <si>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</si>
  <si>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</si>
  <si>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</si>
  <si>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</si>
  <si>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</si>
  <si>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</si>
  <si>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</si>
  <si>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</si>
  <si>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</si>
  <si>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</si>
  <si>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</si>
  <si>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</si>
  <si>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</si>
  <si>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</si>
  <si>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</si>
  <si>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</si>
  <si>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</si>
  <si>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</si>
  <si>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</si>
  <si>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</si>
  <si>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</si>
  <si>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</si>
  <si>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</si>
  <si>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</si>
  <si>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</si>
  <si>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</si>
  <si>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</si>
  <si>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</si>
  <si>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</si>
  <si>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</si>
  <si>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</si>
  <si>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</si>
  <si>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</si>
  <si>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</si>
  <si>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</si>
  <si>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</si>
  <si>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</si>
  <si>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</si>
  <si>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</si>
  <si>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</si>
  <si>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</si>
  <si>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</si>
  <si>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</si>
  <si>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</si>
  <si>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</si>
  <si>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</si>
  <si>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</si>
  <si>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</si>
  <si>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</si>
  <si>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</si>
  <si>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</si>
  <si>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</si>
  <si>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</si>
  <si>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</si>
  <si>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</si>
  <si>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</si>
  <si>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</si>
  <si>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</si>
  <si>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</si>
  <si>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</si>
  <si>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</si>
  <si>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</si>
  <si>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</si>
  <si>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</si>
  <si>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</si>
  <si>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</si>
  <si>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</si>
  <si>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</si>
  <si>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</si>
  <si>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</si>
  <si>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</si>
  <si>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</si>
  <si>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</si>
  <si>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</si>
  <si>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</si>
  <si>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</si>
  <si>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</si>
  <si>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</si>
  <si>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</si>
  <si>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</si>
  <si>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</si>
  <si>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</si>
  <si>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</si>
  <si>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</si>
  <si>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</si>
  <si>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</si>
  <si>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</si>
  <si>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</si>
  <si>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</si>
  <si>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</si>
  <si>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</si>
  <si>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</si>
  <si>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</si>
  <si>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</si>
  <si>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</si>
  <si>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</si>
  <si>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</si>
  <si>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</si>
  <si>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</si>
  <si>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</si>
  <si>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</si>
  <si>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</si>
  <si>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</si>
  <si>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</si>
  <si>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</si>
  <si>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</si>
  <si>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</si>
  <si>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</si>
  <si>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</si>
  <si>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</si>
  <si>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</si>
  <si>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</si>
  <si>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</si>
  <si>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</si>
  <si>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</si>
  <si>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</si>
  <si>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</si>
  <si>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</si>
  <si>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</si>
  <si>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</si>
  <si>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</si>
  <si>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</si>
  <si>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</si>
  <si>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</si>
  <si>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</si>
  <si>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</si>
  <si>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</si>
  <si>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</si>
  <si>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</si>
  <si>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</si>
  <si>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</si>
  <si>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</si>
  <si>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</si>
  <si>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</si>
  <si>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</si>
  <si>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</si>
  <si>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</si>
  <si>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</si>
  <si>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</si>
  <si>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</si>
  <si>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</si>
  <si>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</si>
  <si>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</si>
  <si>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</si>
  <si>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</si>
  <si>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</si>
  <si>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</si>
  <si>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</si>
  <si>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</si>
  <si>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</si>
  <si>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</si>
  <si>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</si>
  <si>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</si>
  <si>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</si>
  <si>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</si>
  <si>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</si>
  <si>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</si>
  <si>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</si>
  <si>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</si>
  <si>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</si>
  <si>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</si>
  <si>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</si>
  <si>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</si>
  <si>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</si>
  <si>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</si>
  <si>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</si>
  <si>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</si>
  <si>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</si>
  <si>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</si>
  <si>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</si>
  <si>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</si>
  <si>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</si>
  <si>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</si>
  <si>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</si>
  <si>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</si>
  <si>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</si>
  <si>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</si>
  <si>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</si>
  <si>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</si>
  <si>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</si>
  <si>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</si>
  <si>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</si>
  <si>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</si>
  <si>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</si>
  <si>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</si>
  <si>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</si>
  <si>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</si>
  <si>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</si>
  <si>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</si>
  <si>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</si>
  <si>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</si>
  <si>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</si>
  <si>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</si>
  <si>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</si>
  <si>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</si>
  <si>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</si>
  <si>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</si>
  <si>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</si>
  <si>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</si>
  <si>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</si>
  <si>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</si>
  <si>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</si>
  <si>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</si>
  <si>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</si>
  <si>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</si>
  <si>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</si>
  <si>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</si>
  <si>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</si>
  <si>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</si>
  <si>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</si>
  <si>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</si>
  <si>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</si>
  <si>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</si>
  <si>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</si>
  <si>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</si>
  <si>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</si>
  <si>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</si>
  <si>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</si>
  <si>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</si>
  <si>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</si>
  <si>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</si>
  <si>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</si>
  <si>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</si>
  <si>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</si>
  <si>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</si>
  <si>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</si>
  <si>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</si>
  <si>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</si>
  <si>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</si>
  <si>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</si>
  <si>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</si>
  <si>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</si>
  <si>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</si>
  <si>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</si>
  <si>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</si>
  <si>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</si>
  <si>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</si>
  <si>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</si>
  <si>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</si>
  <si>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</si>
  <si>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</si>
  <si>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</si>
  <si>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</si>
  <si>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</si>
  <si>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</si>
  <si>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</si>
  <si>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</si>
  <si>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</si>
  <si>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</si>
  <si>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</si>
  <si>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</si>
  <si>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</si>
  <si>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</si>
  <si>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</si>
  <si>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</si>
  <si>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</si>
  <si>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</si>
  <si>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</si>
  <si>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</si>
  <si>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</si>
  <si>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</si>
  <si>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</si>
  <si>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</si>
  <si>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</si>
  <si>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</si>
  <si>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</si>
  <si>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</si>
  <si>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</si>
  <si>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</si>
  <si>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</si>
  <si>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</si>
  <si>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</si>
  <si>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</si>
  <si>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</si>
  <si>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</si>
  <si>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</si>
  <si>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</si>
  <si>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</si>
  <si>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</si>
  <si>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</si>
  <si>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</si>
  <si>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</si>
  <si>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</si>
  <si>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</si>
  <si>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</si>
  <si>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</si>
  <si>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</si>
  <si>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</si>
  <si>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</si>
  <si>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</si>
  <si>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</si>
  <si>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</si>
  <si>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</si>
  <si>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</si>
  <si>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</si>
  <si>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</si>
  <si>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</si>
  <si>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</si>
  <si>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</si>
  <si>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</si>
  <si>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</si>
  <si>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</si>
  <si>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</si>
  <si>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</si>
  <si>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</si>
  <si>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</si>
  <si>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</si>
  <si>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</si>
  <si>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</si>
  <si>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</si>
  <si>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</si>
  <si>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</si>
  <si>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</si>
  <si>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</si>
  <si>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</si>
  <si>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</si>
  <si>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</si>
  <si>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</si>
  <si>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</si>
  <si>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</si>
  <si>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</si>
  <si>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</si>
  <si>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</si>
  <si>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</si>
  <si>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</si>
  <si>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</si>
  <si>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</si>
  <si>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</si>
  <si>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</si>
  <si>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</si>
  <si>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</si>
  <si>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</si>
  <si>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</si>
  <si>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</si>
  <si>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</si>
  <si>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</si>
  <si>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</si>
  <si>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</si>
  <si>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</si>
  <si>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</si>
  <si>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</si>
  <si>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</si>
  <si>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</si>
  <si>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</si>
  <si>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</si>
  <si>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</si>
  <si>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</si>
  <si>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</si>
  <si>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</si>
  <si>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</si>
  <si>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</si>
  <si>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</si>
  <si>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</si>
  <si>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</si>
  <si>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</si>
  <si>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</si>
  <si>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</si>
  <si>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</si>
  <si>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</si>
  <si>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</si>
  <si>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</si>
  <si>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</si>
  <si>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</si>
  <si>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</si>
  <si>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</si>
  <si>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</si>
  <si>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</si>
  <si>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</si>
  <si>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</si>
  <si>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</si>
  <si>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</si>
  <si>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</si>
  <si>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</si>
  <si>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</si>
  <si>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</si>
  <si>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</si>
  <si>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</si>
  <si>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</si>
  <si>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</si>
  <si>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</si>
  <si>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</si>
  <si>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</si>
  <si>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</si>
  <si>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</si>
  <si>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</si>
  <si>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</si>
  <si>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</si>
  <si>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</si>
  <si>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</si>
  <si>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</si>
  <si>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</si>
  <si>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</si>
  <si>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</si>
  <si>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</si>
  <si>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</si>
  <si>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</si>
  <si>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</si>
  <si>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</si>
  <si>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</si>
  <si>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</si>
  <si>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</si>
  <si>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</si>
  <si>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</si>
  <si>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</si>
  <si>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</si>
  <si>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</si>
  <si>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</si>
  <si>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</si>
  <si>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</si>
  <si>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</si>
  <si>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</si>
  <si>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</si>
  <si>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</si>
  <si>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</si>
  <si>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</si>
  <si>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</si>
  <si>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</si>
  <si>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</si>
  <si>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</si>
  <si>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</si>
  <si>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</si>
  <si>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</si>
  <si>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</si>
  <si>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</si>
  <si>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</si>
  <si>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</si>
  <si>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</si>
  <si>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</si>
  <si>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</si>
  <si>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</si>
  <si>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</si>
  <si>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</si>
  <si>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</si>
  <si>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</si>
  <si>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</si>
  <si>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</si>
  <si>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</si>
  <si>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</si>
  <si>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</si>
  <si>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</si>
  <si>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</si>
  <si>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</si>
  <si>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</si>
  <si>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</si>
  <si>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</si>
  <si>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</si>
  <si>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</si>
  <si>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</si>
  <si>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</si>
  <si>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</si>
  <si>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</si>
  <si>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</si>
  <si>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</si>
  <si>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</si>
  <si>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</si>
  <si>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</si>
  <si>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</si>
  <si>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</si>
  <si>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</si>
  <si>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</si>
  <si>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</si>
  <si>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</si>
  <si>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</si>
  <si>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</si>
  <si>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</si>
  <si>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</si>
  <si>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</si>
  <si>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</si>
  <si>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</si>
  <si>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</si>
  <si>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</si>
  <si>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</si>
  <si>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</si>
  <si>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</si>
  <si>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</si>
  <si>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</si>
  <si>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</si>
  <si>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</si>
  <si>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</si>
  <si>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</si>
  <si>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</si>
  <si>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</si>
  <si>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</si>
  <si>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</si>
  <si>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</si>
  <si>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</si>
  <si>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</si>
  <si>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</si>
  <si>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</si>
  <si>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</si>
  <si>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</si>
  <si>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</si>
  <si>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</si>
  <si>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</si>
  <si>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</si>
  <si>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</si>
  <si>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</si>
  <si>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</si>
  <si>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</si>
  <si>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</si>
  <si>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</si>
  <si>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</si>
  <si>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</si>
  <si>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</si>
  <si>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</si>
  <si>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</si>
  <si>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</si>
  <si>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</si>
  <si>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</si>
  <si>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</si>
  <si>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</si>
  <si>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</si>
  <si>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</si>
  <si>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</si>
  <si>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</si>
  <si>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</si>
  <si>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</si>
  <si>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</si>
  <si>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</si>
  <si>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</si>
  <si>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</si>
  <si>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</si>
  <si>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</si>
  <si>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</si>
  <si>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</si>
  <si>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</si>
  <si>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</si>
  <si>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</si>
  <si>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</si>
  <si>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</si>
  <si>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</si>
  <si>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</si>
  <si>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</si>
  <si>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</si>
  <si>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</si>
  <si>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</si>
  <si>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</si>
  <si>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</si>
  <si>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</si>
  <si>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</si>
  <si>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</si>
  <si>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</si>
  <si>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</si>
  <si>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</si>
  <si>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</si>
  <si>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</si>
  <si>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</si>
  <si>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</si>
  <si>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</si>
  <si>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</si>
  <si>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</si>
  <si>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</si>
  <si>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</si>
  <si>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</si>
  <si>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</si>
  <si>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</si>
  <si>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</si>
  <si>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</si>
  <si>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</si>
  <si>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</si>
  <si>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</si>
  <si>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</si>
  <si>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</si>
  <si>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</si>
  <si>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</si>
  <si>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</si>
  <si>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</si>
  <si>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</si>
  <si>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</si>
  <si>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</si>
  <si>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</si>
  <si>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</si>
  <si>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</si>
  <si>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</si>
  <si>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</si>
  <si>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</si>
  <si>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</si>
  <si>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</si>
  <si>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</si>
  <si>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</si>
  <si>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</si>
  <si>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</si>
  <si>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</si>
  <si>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</si>
  <si>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</si>
  <si>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</si>
  <si>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</si>
  <si>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</si>
  <si>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</si>
  <si>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</si>
  <si>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</si>
  <si>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</si>
  <si>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</si>
  <si>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</si>
  <si>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</si>
  <si>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</si>
  <si>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</si>
  <si>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</si>
  <si>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</si>
  <si>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</si>
  <si>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</si>
  <si>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</si>
  <si>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</si>
  <si>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</si>
  <si>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</si>
  <si>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</si>
  <si>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</si>
  <si>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</si>
  <si>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</si>
  <si>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</si>
  <si>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</si>
  <si>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</si>
  <si>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</si>
  <si>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</si>
  <si>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</si>
  <si>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</si>
  <si>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</si>
  <si>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</si>
  <si>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</si>
  <si>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</si>
  <si>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</si>
  <si>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</si>
  <si>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</si>
  <si>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</si>
  <si>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</si>
  <si>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</si>
  <si>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</si>
  <si>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</si>
  <si>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</si>
  <si>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</si>
  <si>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</si>
  <si>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</si>
  <si>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</si>
  <si>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</si>
  <si>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</si>
  <si>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</si>
  <si>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</si>
  <si>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</si>
  <si>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</si>
  <si>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</si>
  <si>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</si>
  <si>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</si>
  <si>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</si>
  <si>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</si>
  <si>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</si>
  <si>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</si>
  <si>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</si>
  <si>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</si>
  <si>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</si>
  <si>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</si>
  <si>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</si>
  <si>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</si>
  <si>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</si>
  <si>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</si>
  <si>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</si>
  <si>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</si>
  <si>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</si>
  <si>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</si>
  <si>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</si>
  <si>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</si>
  <si>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</si>
  <si>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</si>
  <si>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</si>
  <si>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</si>
  <si>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</si>
  <si>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</si>
  <si>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</si>
  <si>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</si>
  <si>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</si>
  <si>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</si>
  <si>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</si>
  <si>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</si>
  <si>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</si>
  <si>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</si>
  <si>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</si>
  <si>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</si>
  <si>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</si>
  <si>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</si>
  <si>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</si>
  <si>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</si>
  <si>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</si>
  <si>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</si>
  <si>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</si>
  <si>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</si>
  <si>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</si>
  <si>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</si>
  <si>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</si>
  <si>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</si>
  <si>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</si>
  <si>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</si>
  <si>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</si>
  <si>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</si>
  <si>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</si>
  <si>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</si>
  <si>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</si>
  <si>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</si>
  <si>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</si>
  <si>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</si>
  <si>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</si>
  <si>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</si>
  <si>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</si>
  <si>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</si>
  <si>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</si>
  <si>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</si>
  <si>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</si>
  <si>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</si>
  <si>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</si>
  <si>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</si>
  <si>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</si>
  <si>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</si>
  <si>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</si>
  <si>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</si>
  <si>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</si>
  <si>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</si>
  <si>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</si>
  <si>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</si>
  <si>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</si>
  <si>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</si>
  <si>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</si>
  <si>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</si>
  <si>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</si>
  <si>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</si>
  <si>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</si>
  <si>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</si>
  <si>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</si>
  <si>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</si>
  <si>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</si>
  <si>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</si>
  <si>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</si>
  <si>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</si>
  <si>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</si>
  <si>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</si>
  <si>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</si>
  <si>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</si>
  <si>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</si>
  <si>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</si>
  <si>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</si>
  <si>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</si>
  <si>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</si>
  <si>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</si>
  <si>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</si>
  <si>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</si>
  <si>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</si>
  <si>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</si>
  <si>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</si>
  <si>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</si>
  <si>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</si>
  <si>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</si>
  <si>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</si>
  <si>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</si>
  <si>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</si>
  <si>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</si>
  <si>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</si>
  <si>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</si>
  <si>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</si>
  <si>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</si>
  <si>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</si>
  <si>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</si>
  <si>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</si>
  <si>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</si>
  <si>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</si>
  <si>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</si>
  <si>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</si>
  <si>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</si>
  <si>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</si>
  <si>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</si>
  <si>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</si>
  <si>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</si>
  <si>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</si>
  <si>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</si>
  <si>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</si>
  <si>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</si>
  <si>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</si>
  <si>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</si>
  <si>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</si>
  <si>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</si>
  <si>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</si>
  <si>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</si>
  <si>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</si>
  <si>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</si>
  <si>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</si>
  <si>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</si>
  <si>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</si>
  <si>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</si>
  <si>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</si>
  <si>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</si>
  <si>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</si>
  <si>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</si>
  <si>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</si>
  <si>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</si>
  <si>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</si>
  <si>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</si>
  <si>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</si>
  <si>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</si>
  <si>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</si>
  <si>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</si>
  <si>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</si>
  <si>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</si>
  <si>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</si>
  <si>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</si>
  <si>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</si>
  <si>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</si>
  <si>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</si>
  <si>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</si>
  <si>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</si>
  <si>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</si>
  <si>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</si>
  <si>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</si>
  <si>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</si>
  <si>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</si>
  <si>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</si>
  <si>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</si>
  <si>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</si>
  <si>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</si>
  <si>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</si>
  <si>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</si>
  <si>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</si>
  <si>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</si>
  <si>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</si>
  <si>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</si>
  <si>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</si>
  <si>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</si>
  <si>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</si>
  <si>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</si>
  <si>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</si>
  <si>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</si>
  <si>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</si>
  <si>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</si>
  <si>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</si>
  <si>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</si>
  <si>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</si>
  <si>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</si>
  <si>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</si>
  <si>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</si>
  <si>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</si>
  <si>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</si>
  <si>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</si>
  <si>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</si>
  <si>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</si>
  <si>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</si>
  <si>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</si>
  <si>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</si>
  <si>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</si>
  <si>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</si>
  <si>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</si>
  <si>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</si>
  <si>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</si>
  <si>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</si>
  <si>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</si>
  <si>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</si>
  <si>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</si>
  <si>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</si>
  <si>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</si>
  <si>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</si>
  <si>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</si>
  <si>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</si>
  <si>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</si>
  <si>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</si>
  <si>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</si>
  <si>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</si>
  <si>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</si>
  <si>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</si>
  <si>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</si>
  <si>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</si>
  <si>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</si>
  <si>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</si>
  <si>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</si>
  <si>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</si>
  <si>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</si>
  <si>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</si>
  <si>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</si>
  <si>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</si>
  <si>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</si>
  <si>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</si>
  <si>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</si>
  <si>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</si>
  <si>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</si>
  <si>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</si>
  <si>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</si>
  <si>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</si>
  <si>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</si>
  <si>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</si>
  <si>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</si>
  <si>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</si>
  <si>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</si>
  <si>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</si>
  <si>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</si>
  <si>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</si>
  <si>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</si>
  <si>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</si>
  <si>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</si>
  <si>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</si>
  <si>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</si>
  <si>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</si>
  <si>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</si>
  <si>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</si>
  <si>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</si>
  <si>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</si>
  <si>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</si>
  <si>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</si>
  <si>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</si>
  <si>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</si>
  <si>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</si>
  <si>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</si>
  <si>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</si>
  <si>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</si>
  <si>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</si>
  <si>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</si>
  <si>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</si>
  <si>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</si>
  <si>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</si>
  <si>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</si>
  <si>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</si>
  <si>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</si>
  <si>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</si>
  <si>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</si>
  <si>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</si>
  <si>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</si>
  <si>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</si>
  <si>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</si>
  <si>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</si>
  <si>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</si>
  <si>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</si>
  <si>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</si>
  <si>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</si>
  <si>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</si>
  <si>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</si>
  <si>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</si>
  <si>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</si>
  <si>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</si>
  <si>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</si>
  <si>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</si>
  <si>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</si>
  <si>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</si>
  <si>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</si>
  <si>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</si>
  <si>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</si>
  <si>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</si>
  <si>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</si>
  <si>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</si>
  <si>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</si>
  <si>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</si>
  <si>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</si>
  <si>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</si>
  <si>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</si>
  <si>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</si>
  <si>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</si>
  <si>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</si>
  <si>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</si>
  <si>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</si>
  <si>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</si>
  <si>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</si>
  <si>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</si>
  <si>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</si>
  <si>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</si>
  <si>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</si>
  <si>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</si>
  <si>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</si>
  <si>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</si>
  <si>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</si>
  <si>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</si>
  <si>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</si>
  <si>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</si>
  <si>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</si>
  <si>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</si>
  <si>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</si>
  <si>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</si>
  <si>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</si>
  <si>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</si>
  <si>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</si>
  <si>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</si>
  <si>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</si>
  <si>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</si>
  <si>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</si>
  <si>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</si>
  <si>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</si>
  <si>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</si>
  <si>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</si>
  <si>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</si>
  <si>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</si>
  <si>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</si>
  <si>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</si>
  <si>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</si>
  <si>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</si>
  <si>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</si>
  <si>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</si>
  <si>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</si>
  <si>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</si>
  <si>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</si>
  <si>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</si>
  <si>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</si>
  <si>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</si>
  <si>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</si>
  <si>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</si>
  <si>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</si>
  <si>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</si>
  <si>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</si>
  <si>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</si>
  <si>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</si>
  <si>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</si>
  <si>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</si>
  <si>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</si>
  <si>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</si>
  <si>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</si>
  <si>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</si>
  <si>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</si>
  <si>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</si>
  <si>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</si>
  <si>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</si>
  <si>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</si>
  <si>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</si>
  <si>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</si>
  <si>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</si>
  <si>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</si>
  <si>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</si>
  <si>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</si>
  <si>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</si>
  <si>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</si>
  <si>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</si>
  <si>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</si>
  <si>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</si>
  <si>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</si>
  <si>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</si>
  <si>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</si>
  <si>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</si>
  <si>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</si>
  <si>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</si>
  <si>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</si>
  <si>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</si>
  <si>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</si>
  <si>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</si>
  <si>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</si>
  <si>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</si>
  <si>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</si>
  <si>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</si>
  <si>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</si>
  <si>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</si>
  <si>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</si>
  <si>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</si>
  <si>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</si>
  <si>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</si>
  <si>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</si>
  <si>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</si>
  <si>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</si>
  <si>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</si>
  <si>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</si>
  <si>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</si>
  <si>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</si>
  <si>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</si>
  <si>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</si>
  <si>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</si>
  <si>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</si>
  <si>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</si>
  <si>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</si>
  <si>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</si>
  <si>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</si>
  <si>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</si>
  <si>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</si>
  <si>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</si>
  <si>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</si>
  <si>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</si>
  <si>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</si>
  <si>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</si>
  <si>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</si>
  <si>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</si>
  <si>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</si>
  <si>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</si>
  <si>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</si>
  <si>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</si>
  <si>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</si>
  <si>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</si>
  <si>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</si>
  <si>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</si>
  <si>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</si>
  <si>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</si>
  <si>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</si>
  <si>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</si>
  <si>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</si>
  <si>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</si>
  <si>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</si>
  <si>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</si>
  <si>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</si>
  <si>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</si>
  <si>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</si>
  <si>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</si>
  <si>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</si>
  <si>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</si>
  <si>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</si>
  <si>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</si>
  <si>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</si>
  <si>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</si>
  <si>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</si>
  <si>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</si>
  <si>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</si>
  <si>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</si>
  <si>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</si>
  <si>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</si>
  <si>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</si>
  <si>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</si>
  <si>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</si>
  <si>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</si>
  <si>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</si>
  <si>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</si>
  <si>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</si>
  <si>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</si>
  <si>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</si>
  <si>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</si>
  <si>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</si>
  <si>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</si>
  <si>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</si>
  <si>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</si>
  <si>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</si>
  <si>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</si>
  <si>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</si>
  <si>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</si>
  <si>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</si>
  <si>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</si>
  <si>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</si>
  <si>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</si>
  <si>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</si>
  <si>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</si>
  <si>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</si>
  <si>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</si>
  <si>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</si>
  <si>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</si>
  <si>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</si>
  <si>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</si>
  <si>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</si>
  <si>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</si>
  <si>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</si>
  <si>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</si>
  <si>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</si>
  <si>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</si>
  <si>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</si>
  <si>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</si>
  <si>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</si>
  <si>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</si>
  <si>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</si>
  <si>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</si>
  <si>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</si>
  <si>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</si>
  <si>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</si>
  <si>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</si>
  <si>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</si>
  <si>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</si>
  <si>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</si>
  <si>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</si>
  <si>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</si>
  <si>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</si>
  <si>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</si>
  <si>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</si>
  <si>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</si>
  <si>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</si>
  <si>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</si>
  <si>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</si>
  <si>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</si>
  <si>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</si>
  <si>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</si>
  <si>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</si>
  <si>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</si>
  <si>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</si>
  <si>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</si>
  <si>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</si>
  <si>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</si>
  <si>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</si>
  <si>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</si>
  <si>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</si>
  <si>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</si>
  <si>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</si>
  <si>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</si>
  <si>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</si>
  <si>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</si>
  <si>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</si>
  <si>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</si>
  <si>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</si>
  <si>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</si>
  <si>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</si>
  <si>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</si>
  <si>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</si>
  <si>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</si>
  <si>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</si>
  <si>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</si>
  <si>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</si>
  <si>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</si>
  <si>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</si>
  <si>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</si>
  <si>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</si>
  <si>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</si>
  <si>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</si>
  <si>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</si>
  <si>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</si>
  <si>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</si>
  <si>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</si>
  <si>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</si>
  <si>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</si>
  <si>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</si>
  <si>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</si>
  <si>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</si>
  <si>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</si>
  <si>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</si>
  <si>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</si>
  <si>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</si>
  <si>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</si>
  <si>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</si>
  <si>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</si>
  <si>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</si>
  <si>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</si>
  <si>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</si>
  <si>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</si>
  <si>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</si>
  <si>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</si>
  <si>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</si>
  <si>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</si>
  <si>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</si>
  <si>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</si>
  <si>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</si>
  <si>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</si>
  <si>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</si>
  <si>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</si>
  <si>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</si>
  <si>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</si>
  <si>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</si>
  <si>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</si>
  <si>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</si>
  <si>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</si>
  <si>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</si>
  <si>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</si>
  <si>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</si>
  <si>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</si>
  <si>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</si>
  <si>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</si>
  <si>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</si>
  <si>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</si>
  <si>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</si>
  <si>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</si>
  <si>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</si>
  <si>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</si>
  <si>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</si>
  <si>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</si>
  <si>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</si>
  <si>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</si>
  <si>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</si>
  <si>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</si>
  <si>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</si>
  <si>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</si>
  <si>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</si>
  <si>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</si>
  <si>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</si>
  <si>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</si>
  <si>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</si>
  <si>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</si>
  <si>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</si>
  <si>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</si>
  <si>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</si>
  <si>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</si>
  <si>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</si>
  <si>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</si>
  <si>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</si>
  <si>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</si>
  <si>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</si>
  <si>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</si>
  <si>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</si>
  <si>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</si>
  <si>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</si>
  <si>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</si>
  <si>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</si>
  <si>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</si>
  <si>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</si>
  <si>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</si>
  <si>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</si>
  <si>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</si>
  <si>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</si>
  <si>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</si>
  <si>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</si>
  <si>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</si>
  <si>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</si>
  <si>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</si>
  <si>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</si>
  <si>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</si>
  <si>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</si>
  <si>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</si>
  <si>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</si>
  <si>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</si>
  <si>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</si>
  <si>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</si>
  <si>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</si>
  <si>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</si>
  <si>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</si>
  <si>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</si>
  <si>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</si>
  <si>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</si>
  <si>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</si>
  <si>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</si>
  <si>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</si>
  <si>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</si>
  <si>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</si>
  <si>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</si>
  <si>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</si>
  <si>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</si>
  <si>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</si>
  <si>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</si>
  <si>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</si>
  <si>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</si>
  <si>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</si>
  <si>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</si>
  <si>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</si>
  <si>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</si>
  <si>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</si>
  <si>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</si>
  <si>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</si>
  <si>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</si>
  <si>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</si>
  <si>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</si>
  <si>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</si>
  <si>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</si>
  <si>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</si>
  <si>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</si>
  <si>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</si>
  <si>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</si>
  <si>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</si>
  <si>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</si>
  <si>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</si>
  <si>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</si>
  <si>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</si>
  <si>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</si>
  <si>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</si>
  <si>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</si>
  <si>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</si>
  <si>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</si>
  <si>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</si>
  <si>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</si>
  <si>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</si>
  <si>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</si>
  <si>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</si>
  <si>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</si>
  <si>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</si>
  <si>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</si>
  <si>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</si>
  <si>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</si>
  <si>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</si>
  <si>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</si>
  <si>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</si>
  <si>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</si>
  <si>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</si>
  <si>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</si>
  <si>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</si>
  <si>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</si>
  <si>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</si>
  <si>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</si>
  <si>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</si>
  <si>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</si>
  <si>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</si>
  <si>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</si>
  <si>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</si>
  <si>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</si>
  <si>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</si>
  <si>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</si>
  <si>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</si>
  <si>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</si>
  <si>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</si>
  <si>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</si>
  <si>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</si>
  <si>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</si>
  <si>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</si>
  <si>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</si>
  <si>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</si>
  <si>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</si>
  <si>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</si>
  <si>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</si>
  <si>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</si>
  <si>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</si>
  <si>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</si>
  <si>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</si>
  <si>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</si>
  <si>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</si>
  <si>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</si>
  <si>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</si>
  <si>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</si>
  <si>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</si>
  <si>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</si>
  <si>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</si>
  <si>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</si>
  <si>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</si>
  <si>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</si>
  <si>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</si>
  <si>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</si>
  <si>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</si>
  <si>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</si>
  <si>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</si>
  <si>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</si>
  <si>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</si>
  <si>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</si>
  <si>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</si>
  <si>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</si>
  <si>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</si>
  <si>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</si>
  <si>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</si>
  <si>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</si>
  <si>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</si>
  <si>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</si>
  <si>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</si>
  <si>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</si>
  <si>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</si>
  <si>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</si>
  <si>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</si>
  <si>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</si>
  <si>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</si>
  <si>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</si>
  <si>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</si>
  <si>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</si>
  <si>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</si>
  <si>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</si>
  <si>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</si>
  <si>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</si>
  <si>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</si>
  <si>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</si>
  <si>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</si>
  <si>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</si>
  <si>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</si>
  <si>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</si>
  <si>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</si>
  <si>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</si>
  <si>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</si>
  <si>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</si>
  <si>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</si>
  <si>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</si>
  <si>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</si>
  <si>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</si>
  <si>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</si>
  <si>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</si>
  <si>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</si>
  <si>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</si>
  <si>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</si>
  <si>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</si>
  <si>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</si>
  <si>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</si>
  <si>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</si>
  <si>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</si>
  <si>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</si>
  <si>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</si>
  <si>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</si>
  <si>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</si>
  <si>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</si>
  <si>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</si>
  <si>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</si>
  <si>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</si>
  <si>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</si>
  <si>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</si>
  <si>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</si>
  <si>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</si>
  <si>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</si>
  <si>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</si>
  <si>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</si>
  <si>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</si>
  <si>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</si>
  <si>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</si>
  <si>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</si>
  <si>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</si>
  <si>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</si>
  <si>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</si>
  <si>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</si>
  <si>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</si>
  <si>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</si>
  <si>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</si>
  <si>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</si>
  <si>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</si>
  <si>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</si>
  <si>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</si>
  <si>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</si>
  <si>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</si>
  <si>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</si>
  <si>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</si>
  <si>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</si>
  <si>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</si>
  <si>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</si>
  <si>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</si>
  <si>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</si>
  <si>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</si>
  <si>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</si>
  <si>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</si>
  <si>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</si>
  <si>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</si>
  <si>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</si>
  <si>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</si>
  <si>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</si>
  <si>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</si>
  <si>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</si>
  <si>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</si>
  <si>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</si>
  <si>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</si>
  <si>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</si>
  <si>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</si>
  <si>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</si>
  <si>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</si>
  <si>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</si>
  <si>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</si>
  <si>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</si>
  <si>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</si>
  <si>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</si>
  <si>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</si>
  <si>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</si>
  <si>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</si>
  <si>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</si>
  <si>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</si>
  <si>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</si>
  <si>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</si>
  <si>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</si>
  <si>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</si>
  <si>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</si>
  <si>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</si>
  <si>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</si>
  <si>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</si>
  <si>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</si>
  <si>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</si>
  <si>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</si>
  <si>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</si>
  <si>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</si>
  <si>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</si>
  <si>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</si>
  <si>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</si>
  <si>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</si>
  <si>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</si>
  <si>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</si>
  <si>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</si>
  <si>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</si>
  <si>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</si>
  <si>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</si>
  <si>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</si>
  <si>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</si>
  <si>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</si>
  <si>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</si>
  <si>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</si>
  <si>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</si>
  <si>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</si>
  <si>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</si>
  <si>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</si>
  <si>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</si>
  <si>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</si>
  <si>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</si>
  <si>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</si>
  <si>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</si>
  <si>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</si>
  <si>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</si>
  <si>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</si>
  <si>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</si>
  <si>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</si>
  <si>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</si>
  <si>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</si>
  <si>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</si>
  <si>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</si>
  <si>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</si>
  <si>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</si>
  <si>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</si>
  <si>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</si>
  <si>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</si>
  <si>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</si>
  <si>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</si>
  <si>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</si>
  <si>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</si>
  <si>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</si>
  <si>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</si>
  <si>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</si>
  <si>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</si>
  <si>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</si>
  <si>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</si>
  <si>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</si>
  <si>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</si>
  <si>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</si>
  <si>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</si>
  <si>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</si>
  <si>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</si>
  <si>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</si>
  <si>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</si>
  <si>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</si>
  <si>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</si>
  <si>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</si>
  <si>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</si>
  <si>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</si>
  <si>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</si>
  <si>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</si>
  <si>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</si>
  <si>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</si>
  <si>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</si>
  <si>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</si>
  <si>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</si>
  <si>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</si>
  <si>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</si>
  <si>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</si>
  <si>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</si>
  <si>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</si>
  <si>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</si>
  <si>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</si>
  <si>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</si>
  <si>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</si>
  <si>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</si>
  <si>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</si>
  <si>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</si>
  <si>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</si>
  <si>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</si>
  <si>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</si>
  <si>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</si>
  <si>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</si>
  <si>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</si>
  <si>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</si>
  <si>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</si>
  <si>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</si>
  <si>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</si>
  <si>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</si>
  <si>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</si>
  <si>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</si>
  <si>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</si>
  <si>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</si>
  <si>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</si>
  <si>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</si>
  <si>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</si>
  <si>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</si>
  <si>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</si>
  <si>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</si>
  <si>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</si>
  <si>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</si>
  <si>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</si>
  <si>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</si>
  <si>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</si>
  <si>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</si>
  <si>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</si>
  <si>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</si>
  <si>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</si>
  <si>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</si>
  <si>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</si>
  <si>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</si>
  <si>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</si>
  <si>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</si>
  <si>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</si>
  <si>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</si>
  <si>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</si>
  <si>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</si>
  <si>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</si>
  <si>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</si>
  <si>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</si>
  <si>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</si>
  <si>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</si>
  <si>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</si>
  <si>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</si>
  <si>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</si>
  <si>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</si>
  <si>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</si>
  <si>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</si>
  <si>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</si>
  <si>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</si>
  <si>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</si>
  <si>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</si>
  <si>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</si>
  <si>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</si>
  <si>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</si>
  <si>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</si>
  <si>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</si>
  <si>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</si>
  <si>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</si>
  <si>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</si>
  <si>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</si>
  <si>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</si>
  <si>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</si>
  <si>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</si>
  <si>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</si>
  <si>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</si>
  <si>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</si>
  <si>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</si>
  <si>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</si>
  <si>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</si>
  <si>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</si>
  <si>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</si>
  <si>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</si>
  <si>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</si>
  <si>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</si>
  <si>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</si>
  <si>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</si>
  <si>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</si>
  <si>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</si>
  <si>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</si>
  <si>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</si>
  <si>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</si>
  <si>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</si>
  <si>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</si>
  <si>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</si>
  <si>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</si>
  <si>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</si>
  <si>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</si>
  <si>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</si>
  <si>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</si>
  <si>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</si>
  <si>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</si>
  <si>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</si>
  <si>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</si>
  <si>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</si>
  <si>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</si>
  <si>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</si>
  <si>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</si>
  <si>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</si>
  <si>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</si>
  <si>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</si>
  <si>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</si>
  <si>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</si>
  <si>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</si>
  <si>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</si>
  <si>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</si>
  <si>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</si>
  <si>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</si>
  <si>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</si>
  <si>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</si>
  <si>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</si>
  <si>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</si>
  <si>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</si>
  <si>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</si>
  <si>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</si>
  <si>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</si>
  <si>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</si>
  <si>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</si>
  <si>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</si>
  <si>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</si>
  <si>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</si>
  <si>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</si>
  <si>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</si>
  <si>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</si>
  <si>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</si>
  <si>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</si>
  <si>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</si>
  <si>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</si>
  <si>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</si>
  <si>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</si>
  <si>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</si>
  <si>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</si>
  <si>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</si>
  <si>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</si>
  <si>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</si>
  <si>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</si>
  <si>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</si>
  <si>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</si>
  <si>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</si>
  <si>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</si>
  <si>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</si>
  <si>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</si>
  <si>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</si>
  <si>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</si>
  <si>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</si>
  <si>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</si>
  <si>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</si>
  <si>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</si>
  <si>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</si>
  <si>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</si>
  <si>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</si>
  <si>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</si>
  <si>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</si>
  <si>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</si>
  <si>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</si>
  <si>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</si>
  <si>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</si>
  <si>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</si>
  <si>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</si>
  <si>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</si>
  <si>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</si>
  <si>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</si>
  <si>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</si>
  <si>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</si>
  <si>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</si>
  <si>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</si>
  <si>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</si>
  <si>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</si>
  <si>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</si>
  <si>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</si>
  <si>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</si>
  <si>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</si>
  <si>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</si>
  <si>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</si>
  <si>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</si>
  <si>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</si>
  <si>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</si>
  <si>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</si>
  <si>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</si>
  <si>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</si>
  <si>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</si>
  <si>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</si>
  <si>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</si>
  <si>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</si>
  <si>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</si>
  <si>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</si>
  <si>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</si>
  <si>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</si>
  <si>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</si>
  <si>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</si>
  <si>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</si>
  <si>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</si>
  <si>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</si>
  <si>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</si>
  <si>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</si>
  <si>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</si>
  <si>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</si>
  <si>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</si>
  <si>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</si>
  <si>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</si>
  <si>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</si>
  <si>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</si>
  <si>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</si>
  <si>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</si>
  <si>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</si>
  <si>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</si>
  <si>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</si>
  <si>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</si>
  <si>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</si>
  <si>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</si>
  <si>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</si>
  <si>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</si>
  <si>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</si>
  <si>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</si>
  <si>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</si>
  <si>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</si>
  <si>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</si>
  <si>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</si>
  <si>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</si>
  <si>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</si>
  <si>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</si>
  <si>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</si>
  <si>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</si>
  <si>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</si>
  <si>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</si>
  <si>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</si>
  <si>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</si>
  <si>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</si>
  <si>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</si>
  <si>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</si>
  <si>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</si>
  <si>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</si>
  <si>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</si>
  <si>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</si>
  <si>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</si>
  <si>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</si>
  <si>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</si>
  <si>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</si>
  <si>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</si>
  <si>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</si>
  <si>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</si>
  <si>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</si>
  <si>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</si>
  <si>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</si>
  <si>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</si>
  <si>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</si>
  <si>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</si>
  <si>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</si>
  <si>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</si>
  <si>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</si>
  <si>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</si>
  <si>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</si>
  <si>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</si>
  <si>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</si>
  <si>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</si>
  <si>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</si>
  <si>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</si>
  <si>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</si>
  <si>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</si>
  <si>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</si>
  <si>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</si>
  <si>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</si>
  <si>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</si>
  <si>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</si>
  <si>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</si>
  <si>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</si>
  <si>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</si>
  <si>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</si>
  <si>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</si>
  <si>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</si>
  <si>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</si>
  <si>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</si>
  <si>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</si>
  <si>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</si>
  <si>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</si>
  <si>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</si>
  <si>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</si>
  <si>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</si>
  <si>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</si>
  <si>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</si>
  <si>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</si>
  <si>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</si>
  <si>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</si>
  <si>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</si>
  <si>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</si>
  <si>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</si>
  <si>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</si>
  <si>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</si>
  <si>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</si>
  <si>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</si>
  <si>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</si>
  <si>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</si>
  <si>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</si>
  <si>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</si>
  <si>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</si>
  <si>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</si>
  <si>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</si>
  <si>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</si>
  <si>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</si>
  <si>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</si>
  <si>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</si>
  <si>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</si>
  <si>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</si>
  <si>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</si>
  <si>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</si>
  <si>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</si>
  <si>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</si>
  <si>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</si>
  <si>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</si>
  <si>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</si>
  <si>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</si>
  <si>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</si>
  <si>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</si>
  <si>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</si>
  <si>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</si>
  <si>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</si>
  <si>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</si>
  <si>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</si>
  <si>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</si>
  <si>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</si>
  <si>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</si>
  <si>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</si>
  <si>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</si>
  <si>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</si>
  <si>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</si>
  <si>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</si>
  <si>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</si>
  <si>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</si>
  <si>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</si>
  <si>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</si>
  <si>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</si>
  <si>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</si>
  <si>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</si>
  <si>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</si>
  <si>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</si>
  <si>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</si>
  <si>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</si>
  <si>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</si>
  <si>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</si>
  <si>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</si>
  <si>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</si>
  <si>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</si>
  <si>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</si>
  <si>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</si>
  <si>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</si>
  <si>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</si>
  <si>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</si>
  <si>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</si>
  <si>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</si>
  <si>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</si>
  <si>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</si>
  <si>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</si>
  <si>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</si>
  <si>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</si>
  <si>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</si>
  <si>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</si>
  <si>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</si>
  <si>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</si>
  <si>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</si>
  <si>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</si>
  <si>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</si>
  <si>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</si>
  <si>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</si>
  <si>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</si>
  <si>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</si>
  <si>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</si>
  <si>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</si>
  <si>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</si>
  <si>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</si>
  <si>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</si>
  <si>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</si>
  <si>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</si>
  <si>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</si>
  <si>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</si>
  <si>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</si>
  <si>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</si>
  <si>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</si>
  <si>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</si>
  <si>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</si>
  <si>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</si>
  <si>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</si>
  <si>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</si>
  <si>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</si>
  <si>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</si>
  <si>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</si>
  <si>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</si>
  <si>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</si>
  <si>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</si>
  <si>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</si>
  <si>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</si>
  <si>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</si>
  <si>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</si>
  <si>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</si>
  <si>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</si>
  <si>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</si>
  <si>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</si>
  <si>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</si>
  <si>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</si>
  <si>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</si>
  <si>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</si>
  <si>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</si>
  <si>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</si>
  <si>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</si>
  <si>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</si>
  <si>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</si>
  <si>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</si>
  <si>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</si>
  <si>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</si>
  <si>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</si>
  <si>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</si>
  <si>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</si>
  <si>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</si>
  <si>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</si>
  <si>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</si>
  <si>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</si>
  <si>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</si>
  <si>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</si>
  <si>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</si>
  <si>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</si>
  <si>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</si>
  <si>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</si>
  <si>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</si>
  <si>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</si>
  <si>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</si>
  <si>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</si>
  <si>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</si>
  <si>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</si>
  <si>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</si>
  <si>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</si>
  <si>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</si>
  <si>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</si>
  <si>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</si>
  <si>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</si>
  <si>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</si>
  <si>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</si>
  <si>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</si>
  <si>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</si>
  <si>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</si>
  <si>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</si>
  <si>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</si>
  <si>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</si>
  <si>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</si>
  <si>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</si>
  <si>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</si>
  <si>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</si>
  <si>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</si>
  <si>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</si>
  <si>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</si>
  <si>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</si>
  <si>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</si>
  <si>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</si>
  <si>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</si>
  <si>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</si>
  <si>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</si>
  <si>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</si>
  <si>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</si>
  <si>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</si>
  <si>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</si>
  <si>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</si>
  <si>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</si>
  <si>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</si>
  <si>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</si>
  <si>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</si>
  <si>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</si>
  <si>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</si>
  <si>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</si>
  <si>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</si>
  <si>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</si>
  <si>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</si>
  <si>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</si>
  <si>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</si>
  <si>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</si>
  <si>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</si>
  <si>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</si>
  <si>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</si>
  <si>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</si>
  <si>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</si>
  <si>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</si>
  <si>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</si>
  <si>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</si>
  <si>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</si>
  <si>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</si>
  <si>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</si>
  <si>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</si>
  <si>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</si>
  <si>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</si>
  <si>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</si>
  <si>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</si>
  <si>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</si>
  <si>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</si>
  <si>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</si>
  <si>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</si>
  <si>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</si>
  <si>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</si>
  <si>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</si>
  <si>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</si>
  <si>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</si>
  <si>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</si>
  <si>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</si>
  <si>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</si>
  <si>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</si>
  <si>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</si>
  <si>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</si>
  <si>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</si>
  <si>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</si>
  <si>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</si>
  <si>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</si>
  <si>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</si>
  <si>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</si>
  <si>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</si>
  <si>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</si>
  <si>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</si>
  <si>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</si>
  <si>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</si>
  <si>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</si>
  <si>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</si>
  <si>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</si>
  <si>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</si>
  <si>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</si>
  <si>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</si>
  <si>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</si>
  <si>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</si>
  <si>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</si>
  <si>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</si>
  <si>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</si>
  <si>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</si>
  <si>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</si>
  <si>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</si>
  <si>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</si>
  <si>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</si>
  <si>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</si>
  <si>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</si>
  <si>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</si>
  <si>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</si>
  <si>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</si>
  <si>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</si>
  <si>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</si>
  <si>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</si>
  <si>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</si>
  <si>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</si>
  <si>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</si>
  <si>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</si>
  <si>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</si>
  <si>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</si>
  <si>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</si>
  <si>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</si>
  <si>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</si>
  <si>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</si>
  <si>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</si>
  <si>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</si>
  <si>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</si>
  <si>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</si>
  <si>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</si>
  <si>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</si>
  <si>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</si>
  <si>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</si>
  <si>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</si>
  <si>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</si>
  <si>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</si>
  <si>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</si>
  <si>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</si>
  <si>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</si>
  <si>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</si>
  <si>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</si>
  <si>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</si>
  <si>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</si>
  <si>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</si>
  <si>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</si>
  <si>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</si>
  <si>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</si>
  <si>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</si>
  <si>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</si>
  <si>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</si>
  <si>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</si>
  <si>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</si>
  <si>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</si>
  <si>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</si>
  <si>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</si>
  <si>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</si>
  <si>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</si>
  <si>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</si>
  <si>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</si>
  <si>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</si>
  <si>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</si>
  <si>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</si>
  <si>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</si>
  <si>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</si>
  <si>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</si>
  <si>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</si>
  <si>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</si>
  <si>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</si>
  <si>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</si>
  <si>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</si>
  <si>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</si>
  <si>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</si>
  <si>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</si>
  <si>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</si>
  <si>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</si>
  <si>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</si>
  <si>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</si>
  <si>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</si>
  <si>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</si>
  <si>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</si>
  <si>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</si>
  <si>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</si>
  <si>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</si>
  <si>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</si>
  <si>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</si>
  <si>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</si>
  <si>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</si>
  <si>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</si>
  <si>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</si>
  <si>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</si>
  <si>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</si>
  <si>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</si>
  <si>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</si>
  <si>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</si>
  <si>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</si>
  <si>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</si>
  <si>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</si>
  <si>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</si>
  <si>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</si>
  <si>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</si>
  <si>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</si>
  <si>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</si>
  <si>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</si>
  <si>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</si>
  <si>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</si>
  <si>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</si>
  <si>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</si>
  <si>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</si>
  <si>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</si>
  <si>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</si>
  <si>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</si>
  <si>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</si>
  <si>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</si>
  <si>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</si>
  <si>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</si>
  <si>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</si>
  <si>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</si>
  <si>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</si>
  <si>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</si>
  <si>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</si>
  <si>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</si>
  <si>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</si>
  <si>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</si>
  <si>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</si>
  <si>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</si>
  <si>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</si>
  <si>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</si>
  <si>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</si>
  <si>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</si>
  <si>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</si>
  <si>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</si>
  <si>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</si>
  <si>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</si>
  <si>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</si>
  <si>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</si>
  <si>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</si>
  <si>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</si>
  <si>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</si>
  <si>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</si>
  <si>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</si>
  <si>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</si>
  <si>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</si>
  <si>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</si>
  <si>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</si>
  <si>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</si>
  <si>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</si>
  <si>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</si>
  <si>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</si>
  <si>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</si>
  <si>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</si>
  <si>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</si>
  <si>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</si>
  <si>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</si>
  <si>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</si>
  <si>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</si>
  <si>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</si>
  <si>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</si>
  <si>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</si>
  <si>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</si>
  <si>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</si>
  <si>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</si>
  <si>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</si>
  <si>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</si>
  <si>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</si>
  <si>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</si>
  <si>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</si>
  <si>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</si>
  <si>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</si>
  <si>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</si>
  <si>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</si>
  <si>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</si>
  <si>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</si>
  <si>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</si>
  <si>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</si>
  <si>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</si>
  <si>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</si>
  <si>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</si>
  <si>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</si>
  <si>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</si>
  <si>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</si>
  <si>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</si>
  <si>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</si>
  <si>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</si>
  <si>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</si>
  <si>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</si>
  <si>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</si>
  <si>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</si>
  <si>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</si>
  <si>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</si>
  <si>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</si>
  <si>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</si>
  <si>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</si>
  <si>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</si>
  <si>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</si>
  <si>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</si>
  <si>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</si>
  <si>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</si>
  <si>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</si>
  <si>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</si>
  <si>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</si>
  <si>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</si>
  <si>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</si>
  <si>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</si>
  <si>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</si>
  <si>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</si>
  <si>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</si>
  <si>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</si>
  <si>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</si>
  <si>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</si>
  <si>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</si>
  <si>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</si>
  <si>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</si>
  <si>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</si>
  <si>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</si>
  <si>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</si>
  <si>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</si>
  <si>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</si>
  <si>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</si>
  <si>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</si>
  <si>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</si>
  <si>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</si>
  <si>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</si>
  <si>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</si>
  <si>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</si>
  <si>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</si>
  <si>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</si>
  <si>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</si>
  <si>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</si>
  <si>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</si>
  <si>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</si>
  <si>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</si>
  <si>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</si>
  <si>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</si>
  <si>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</si>
  <si>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</si>
  <si>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</si>
  <si>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</si>
  <si>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</si>
  <si>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</si>
  <si>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</si>
  <si>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</si>
  <si>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</si>
  <si>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</si>
  <si>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</si>
  <si>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</si>
  <si>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</si>
  <si>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</si>
  <si>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</si>
  <si>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</si>
  <si>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</si>
  <si>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</si>
  <si>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</si>
  <si>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</si>
  <si>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</si>
  <si>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</si>
  <si>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</si>
  <si>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</si>
  <si>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</si>
  <si>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</si>
  <si>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</si>
  <si>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</si>
  <si>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</si>
  <si>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</si>
  <si>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</si>
  <si>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</si>
  <si>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</si>
  <si>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</si>
  <si>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</si>
  <si>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</si>
  <si>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</si>
  <si>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</si>
  <si>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</si>
  <si>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</si>
  <si>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</si>
  <si>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</si>
  <si>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</si>
  <si>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</si>
  <si>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</si>
  <si>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</si>
  <si>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</si>
  <si>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</si>
  <si>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</si>
  <si>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</si>
  <si>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</si>
  <si>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</si>
  <si>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</si>
  <si>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</si>
  <si>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</si>
  <si>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</si>
  <si>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</si>
  <si>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</si>
  <si>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</si>
  <si>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</si>
  <si>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</si>
  <si>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</si>
  <si>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</si>
  <si>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</si>
  <si>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</si>
  <si>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</si>
  <si>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</si>
  <si>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</si>
  <si>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</si>
  <si>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</si>
  <si>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</si>
  <si>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</si>
  <si>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</si>
  <si>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</si>
  <si>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</si>
  <si>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</si>
  <si>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</si>
  <si>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</si>
  <si>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</si>
  <si>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</si>
  <si>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</si>
  <si>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</si>
  <si>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</si>
  <si>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</si>
  <si>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</si>
  <si>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</si>
  <si>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</si>
  <si>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</si>
  <si>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</si>
  <si>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</si>
  <si>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</si>
  <si>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</si>
  <si>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</si>
  <si>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</si>
  <si>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</si>
  <si>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</si>
  <si>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</si>
  <si>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</si>
  <si>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</si>
  <si>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</si>
  <si>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</si>
  <si>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</si>
  <si>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</si>
  <si>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</si>
  <si>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</si>
  <si>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</si>
  <si>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</si>
  <si>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</si>
  <si>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</si>
  <si>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</si>
  <si>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</si>
  <si>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</si>
  <si>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</si>
  <si>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</si>
  <si>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</si>
  <si>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</si>
  <si>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</si>
  <si>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</si>
  <si>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</si>
  <si>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</si>
  <si>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</si>
  <si>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</si>
  <si>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</si>
  <si>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</si>
  <si>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</si>
  <si>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</si>
  <si>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</si>
  <si>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</si>
  <si>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</si>
  <si>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</si>
  <si>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</si>
  <si>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</si>
  <si>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</si>
  <si>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</si>
  <si>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</si>
  <si>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</si>
  <si>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</si>
  <si>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</si>
  <si>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</si>
  <si>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</si>
  <si>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</si>
  <si>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</si>
  <si>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</si>
  <si>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</si>
  <si>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</si>
  <si>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</si>
  <si>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</si>
  <si>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</si>
  <si>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</si>
  <si>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</si>
  <si>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</si>
  <si>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</si>
  <si>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</si>
  <si>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</si>
  <si>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</si>
  <si>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</si>
  <si>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</si>
  <si>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</si>
  <si>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</si>
  <si>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</si>
  <si>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</si>
  <si>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</si>
  <si>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</si>
  <si>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</si>
  <si>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</si>
  <si>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</si>
  <si>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</si>
  <si>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</si>
  <si>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</si>
  <si>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</si>
  <si>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</si>
  <si>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</si>
  <si>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</si>
  <si>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</si>
  <si>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</si>
  <si>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</si>
  <si>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</si>
  <si>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</si>
  <si>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</si>
  <si>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</si>
  <si>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</si>
  <si>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</si>
  <si>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</si>
  <si>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</si>
  <si>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</si>
  <si>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</si>
  <si>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</si>
  <si>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</si>
  <si>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</si>
  <si>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</si>
  <si>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</si>
  <si>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</si>
  <si>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</si>
  <si>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</si>
  <si>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</si>
  <si>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</si>
  <si>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</si>
  <si>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</si>
  <si>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</si>
  <si>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</si>
  <si>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</si>
  <si>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</si>
  <si>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</si>
  <si>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</si>
  <si>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</si>
  <si>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</si>
  <si>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</si>
  <si>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</si>
  <si>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</si>
  <si>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</si>
  <si>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</si>
  <si>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</si>
  <si>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</si>
  <si>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</si>
  <si>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</si>
  <si>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</si>
  <si>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</si>
  <si>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</si>
  <si>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</si>
  <si>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</si>
  <si>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</si>
  <si>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</si>
  <si>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</si>
  <si>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</si>
  <si>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</si>
  <si>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</si>
  <si>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</si>
  <si>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</si>
  <si>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</si>
  <si>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</si>
  <si>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</si>
  <si>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</si>
  <si>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</si>
  <si>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</si>
  <si>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</si>
  <si>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</si>
  <si>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</si>
  <si>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</si>
  <si>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</si>
  <si>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</si>
  <si>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</si>
  <si>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</si>
  <si>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</si>
  <si>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</si>
  <si>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</si>
  <si>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</si>
  <si>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</si>
  <si>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</si>
  <si>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</si>
  <si>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</si>
  <si>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</si>
  <si>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</si>
  <si>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</si>
  <si>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</si>
  <si>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</si>
  <si>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</si>
  <si>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</si>
  <si>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</si>
  <si>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</si>
  <si>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</si>
  <si>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</si>
  <si>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</si>
  <si>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</si>
  <si>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</si>
  <si>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</si>
  <si>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</si>
  <si>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</si>
  <si>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</si>
  <si>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</si>
  <si>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</si>
  <si>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</si>
  <si>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</si>
  <si>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</si>
  <si>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</si>
  <si>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</si>
  <si>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</si>
  <si>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</si>
  <si>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</si>
  <si>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</si>
  <si>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</si>
  <si>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</si>
  <si>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</si>
  <si>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</si>
  <si>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</si>
  <si>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</si>
  <si>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</si>
  <si>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</si>
  <si>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</si>
  <si>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</si>
  <si>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</si>
  <si>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</si>
  <si>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</si>
  <si>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</si>
  <si>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</si>
  <si>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</si>
  <si>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</si>
  <si>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</si>
  <si>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</si>
  <si>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</si>
  <si>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</si>
  <si>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</si>
  <si>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</si>
  <si>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</si>
  <si>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</si>
  <si>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</si>
  <si>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</si>
  <si>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</si>
  <si>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</si>
  <si>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</si>
  <si>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</si>
  <si>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</si>
  <si>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</si>
  <si>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</si>
  <si>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</si>
  <si>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</si>
  <si>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</si>
  <si>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</si>
  <si>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</si>
  <si>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</si>
  <si>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</si>
  <si>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</si>
  <si>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</si>
  <si>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</si>
  <si>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</si>
  <si>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</si>
  <si>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</si>
  <si>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</si>
  <si>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</si>
  <si>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</si>
  <si>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</si>
  <si>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</si>
  <si>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</si>
  <si>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</si>
  <si>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</si>
  <si>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</si>
  <si>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</si>
  <si>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</si>
  <si>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</si>
  <si>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</si>
  <si>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</si>
  <si>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</si>
  <si>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</si>
  <si>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</si>
  <si>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</si>
  <si>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</si>
  <si>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</si>
  <si>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</si>
  <si>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</si>
  <si>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</si>
  <si>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</si>
  <si>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</si>
  <si>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</si>
  <si>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</si>
  <si>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</si>
  <si>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</si>
  <si>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</si>
  <si>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</si>
  <si>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</si>
  <si>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</si>
  <si>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</si>
  <si>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</si>
  <si>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</si>
  <si>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</si>
  <si>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</si>
  <si>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</si>
  <si>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</si>
  <si>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</si>
  <si>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</si>
  <si>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</si>
  <si>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</si>
  <si>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</si>
  <si>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</si>
  <si>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</si>
  <si>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</si>
  <si>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</si>
  <si>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</si>
  <si>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</si>
  <si>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</si>
  <si>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</si>
  <si>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</si>
  <si>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</si>
  <si>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</si>
  <si>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</si>
  <si>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</si>
  <si>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</si>
  <si>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</si>
  <si>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</si>
  <si>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</si>
  <si>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</si>
  <si>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</si>
  <si>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</si>
  <si>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</si>
  <si>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</si>
  <si>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</si>
  <si>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</si>
  <si>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</si>
  <si>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</si>
  <si>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</si>
  <si>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</si>
  <si>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</si>
  <si>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</si>
  <si>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</si>
  <si>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</si>
  <si>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</si>
  <si>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</si>
  <si>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</si>
  <si>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</si>
  <si>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</si>
  <si>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</si>
  <si>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</si>
  <si>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</si>
  <si>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</si>
  <si>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</si>
  <si>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</si>
  <si>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</si>
  <si>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</si>
  <si>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</si>
  <si>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</si>
  <si>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</si>
  <si>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</si>
  <si>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</si>
  <si>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</si>
  <si>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</si>
  <si>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</si>
  <si>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</si>
  <si>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</si>
  <si>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</si>
  <si>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</si>
  <si>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</si>
  <si>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</si>
  <si>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</si>
  <si>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</si>
  <si>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</si>
  <si>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</si>
  <si>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</si>
  <si>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</si>
  <si>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</si>
  <si>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</si>
  <si>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</si>
  <si>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</si>
  <si>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</si>
  <si>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</si>
  <si>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</si>
  <si>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</si>
  <si>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</si>
  <si>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</si>
  <si>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</si>
  <si>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</si>
  <si>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</si>
  <si>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</si>
  <si>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</si>
  <si>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</si>
  <si>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</si>
  <si>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</si>
  <si>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</si>
  <si>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</si>
  <si>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</si>
  <si>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</si>
  <si>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</si>
  <si>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</si>
  <si>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</si>
  <si>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</si>
  <si>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</si>
  <si>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</si>
  <si>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</si>
  <si>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</si>
  <si>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</si>
  <si>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</si>
  <si>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</si>
  <si>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</si>
  <si>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</si>
  <si>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</si>
  <si>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</si>
  <si>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</si>
  <si>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</si>
  <si>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</si>
  <si>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</si>
  <si>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</si>
  <si>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</si>
  <si>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</si>
  <si>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</si>
  <si>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</si>
  <si>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</si>
  <si>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</si>
  <si>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</si>
  <si>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</si>
  <si>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</si>
  <si>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</si>
  <si>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</si>
  <si>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</si>
  <si>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</si>
  <si>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</si>
  <si>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</si>
  <si>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</si>
  <si>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</si>
  <si>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</si>
  <si>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</si>
  <si>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</si>
  <si>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</si>
  <si>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</si>
  <si>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</si>
  <si>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</si>
  <si>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</si>
  <si>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</si>
  <si>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</si>
  <si>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</si>
  <si>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</si>
  <si>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</si>
  <si>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</si>
  <si>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</si>
  <si>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</si>
  <si>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</si>
  <si>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</si>
  <si>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</si>
  <si>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</si>
  <si>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</si>
  <si>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</si>
  <si>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</si>
  <si>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</si>
  <si>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</si>
  <si>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</si>
  <si>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</si>
  <si>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</si>
  <si>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</si>
  <si>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</si>
  <si>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</si>
  <si>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</si>
  <si>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</si>
  <si>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</si>
  <si>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</si>
  <si>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</si>
  <si>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</si>
  <si>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</si>
  <si>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</si>
  <si>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</si>
  <si>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</si>
  <si>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</si>
  <si>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</si>
  <si>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</si>
  <si>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</si>
  <si>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</si>
  <si>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</si>
  <si>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</si>
  <si>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</si>
  <si>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</si>
  <si>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</si>
  <si>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</si>
  <si>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</si>
  <si>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</si>
  <si>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</si>
  <si>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</si>
  <si>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</si>
  <si>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</si>
  <si>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</si>
  <si>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</si>
  <si>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</si>
  <si>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</si>
  <si>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</si>
  <si>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</si>
  <si>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</si>
  <si>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</si>
  <si>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</si>
  <si>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</si>
  <si>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</si>
  <si>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</si>
  <si>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</si>
  <si>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</si>
  <si>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</si>
  <si>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</si>
  <si>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</si>
  <si>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</si>
  <si>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</si>
  <si>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</si>
  <si>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</si>
  <si>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</si>
  <si>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</si>
  <si>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</si>
  <si>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</si>
  <si>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</si>
  <si>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</si>
  <si>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</si>
  <si>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</si>
  <si>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</si>
  <si>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</si>
  <si>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</si>
  <si>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</si>
  <si>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</si>
  <si>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</si>
  <si>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</si>
  <si>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</si>
  <si>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</si>
  <si>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</si>
  <si>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</si>
  <si>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</si>
  <si>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</si>
  <si>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</si>
  <si>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</si>
  <si>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</si>
  <si>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</si>
  <si>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</si>
  <si>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</si>
  <si>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</si>
  <si>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</si>
  <si>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</si>
  <si>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</si>
  <si>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</si>
  <si>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</si>
  <si>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</si>
  <si>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</si>
  <si>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</si>
  <si>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</si>
  <si>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</si>
  <si>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</si>
  <si>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</si>
  <si>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</si>
  <si>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</si>
  <si>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</si>
  <si>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</si>
  <si>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</si>
  <si>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</si>
  <si>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</si>
  <si>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</si>
  <si>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</si>
  <si>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</si>
  <si>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</si>
  <si>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</si>
  <si>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</si>
  <si>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</si>
  <si>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</si>
  <si>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</si>
  <si>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</si>
  <si>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</si>
  <si>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</si>
  <si>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</si>
  <si>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</si>
  <si>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</si>
  <si>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</si>
  <si>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</si>
  <si>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</si>
  <si>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</si>
  <si>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</si>
  <si>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</si>
  <si>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</si>
  <si>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</si>
  <si>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</si>
  <si>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</si>
  <si>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</si>
  <si>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</si>
  <si>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</si>
  <si>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</si>
  <si>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</si>
  <si>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</si>
  <si>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</si>
  <si>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</si>
  <si>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</si>
  <si>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</si>
  <si>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</si>
  <si>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</si>
  <si>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</si>
  <si>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</si>
  <si>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</si>
  <si>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</si>
  <si>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</si>
  <si>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</si>
  <si>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</si>
  <si>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</si>
  <si>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</si>
  <si>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</si>
  <si>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</si>
  <si>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</si>
  <si>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</si>
  <si>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</si>
  <si>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</si>
  <si>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</si>
  <si>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</si>
  <si>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</si>
  <si>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</si>
  <si>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</si>
  <si>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</si>
  <si>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</si>
  <si>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</si>
  <si>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</si>
  <si>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</si>
  <si>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</si>
  <si>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</si>
  <si>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</si>
  <si>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</si>
  <si>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</si>
  <si>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</si>
  <si>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</si>
  <si>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</si>
  <si>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</si>
  <si>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</si>
  <si>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</si>
  <si>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</si>
  <si>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</si>
  <si>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</si>
  <si>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</si>
  <si>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</si>
  <si>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</si>
  <si>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</si>
  <si>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</si>
  <si>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</si>
  <si>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</si>
  <si>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</si>
  <si>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</si>
  <si>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</si>
  <si>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</si>
  <si>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</si>
  <si>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</si>
  <si>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</si>
  <si>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</si>
  <si>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</si>
  <si>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</si>
  <si>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</si>
  <si>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</si>
  <si>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</si>
  <si>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</si>
  <si>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</si>
  <si>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</si>
  <si>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</si>
  <si>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</si>
  <si>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</si>
  <si>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</si>
  <si>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</si>
  <si>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</si>
  <si>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</si>
  <si>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</si>
  <si>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</si>
  <si>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</si>
  <si>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</si>
  <si>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</si>
  <si>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</si>
  <si>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</si>
  <si>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</si>
  <si>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</si>
  <si>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</si>
  <si>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</si>
  <si>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</si>
  <si>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</si>
  <si>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</si>
  <si>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</si>
  <si>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</si>
  <si>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</si>
  <si>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</si>
  <si>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</si>
  <si>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</si>
  <si>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</si>
  <si>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</si>
  <si>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</si>
  <si>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</si>
  <si>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</si>
  <si>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</si>
  <si>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</si>
  <si>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</si>
  <si>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</si>
  <si>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</si>
  <si>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</si>
  <si>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</si>
  <si>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</si>
  <si>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</si>
  <si>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</si>
  <si>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</si>
  <si>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</si>
  <si>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</si>
  <si>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</si>
  <si>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</si>
  <si>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</si>
  <si>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</si>
  <si>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</si>
  <si>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</si>
  <si>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</si>
  <si>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</si>
  <si>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</si>
  <si>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</si>
  <si>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</si>
  <si>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</si>
  <si>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</si>
  <si>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</si>
  <si>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</si>
  <si>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</si>
  <si>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</si>
  <si>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</si>
  <si>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</si>
  <si>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</si>
  <si>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</si>
  <si>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</si>
  <si>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</si>
  <si>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</si>
  <si>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</si>
  <si>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</si>
  <si>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</si>
  <si>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</si>
  <si>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</si>
  <si>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</si>
  <si>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</si>
  <si>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</si>
  <si>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</si>
  <si>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</si>
  <si>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</si>
  <si>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</si>
  <si>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</si>
  <si>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</si>
  <si>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</si>
  <si>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</si>
  <si>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</si>
  <si>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</si>
  <si>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</si>
  <si>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</si>
  <si>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</si>
  <si>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</si>
  <si>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</si>
  <si>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</si>
  <si>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</si>
  <si>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</si>
  <si>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</si>
  <si>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</si>
  <si>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</si>
  <si>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</si>
  <si>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</si>
  <si>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</si>
  <si>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</si>
  <si>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</si>
  <si>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</si>
  <si>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</si>
  <si>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</si>
  <si>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</si>
  <si>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</si>
  <si>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</si>
  <si>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</si>
  <si>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</si>
  <si>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</si>
  <si>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</si>
  <si>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</si>
  <si>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</si>
  <si>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</si>
  <si>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</si>
  <si>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</si>
  <si>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</si>
  <si>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</si>
  <si>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</si>
  <si>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</si>
  <si>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</si>
  <si>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</si>
  <si>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</si>
  <si>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</si>
  <si>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</si>
  <si>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</si>
  <si>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</si>
  <si>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</si>
  <si>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</si>
  <si>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</si>
  <si>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</si>
  <si>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</si>
  <si>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</si>
  <si>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</si>
  <si>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</si>
  <si>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</si>
  <si>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</si>
  <si>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</si>
  <si>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</si>
  <si>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</si>
  <si>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</si>
  <si>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</si>
  <si>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</si>
  <si>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</si>
  <si>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</si>
  <si>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</si>
  <si>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</si>
  <si>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</si>
  <si>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</si>
  <si>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</si>
  <si>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</si>
  <si>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</si>
  <si>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</si>
  <si>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</si>
  <si>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</si>
  <si>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</si>
  <si>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</si>
  <si>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</si>
  <si>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</si>
  <si>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</si>
  <si>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</si>
  <si>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</si>
  <si>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</si>
  <si>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</si>
  <si>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</si>
  <si>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</si>
  <si>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</si>
  <si>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</si>
  <si>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</si>
  <si>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</si>
  <si>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</si>
  <si>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</si>
  <si>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</si>
  <si>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</si>
  <si>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</si>
  <si>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</si>
  <si>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</si>
  <si>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</si>
  <si>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</si>
  <si>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</si>
  <si>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</si>
  <si>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</si>
  <si>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</si>
  <si>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</si>
  <si>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</si>
  <si>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</si>
  <si>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</si>
  <si>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</si>
  <si>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</si>
  <si>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</si>
  <si>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</si>
  <si>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</si>
  <si>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</si>
  <si>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</si>
  <si>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</si>
  <si>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</si>
  <si>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</si>
  <si>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</si>
  <si>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</si>
  <si>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</si>
  <si>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</si>
  <si>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</si>
  <si>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</si>
  <si>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</si>
  <si>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</si>
  <si>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</si>
  <si>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</si>
  <si>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</si>
  <si>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</si>
  <si>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</si>
  <si>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</si>
  <si>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</si>
  <si>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</si>
  <si>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</si>
  <si>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</si>
  <si>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</si>
  <si>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</si>
  <si>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</si>
  <si>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</si>
  <si>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</si>
  <si>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</si>
  <si>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</si>
  <si>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</si>
  <si>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</si>
  <si>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</si>
  <si>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</si>
  <si>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</si>
  <si>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</si>
  <si>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</si>
  <si>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</si>
  <si>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</si>
  <si>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</si>
  <si>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</si>
  <si>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</si>
  <si>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</si>
  <si>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</si>
  <si>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</si>
  <si>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</si>
  <si>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</si>
  <si>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</si>
  <si>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</si>
  <si>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</si>
  <si>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</si>
  <si>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</si>
  <si>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</si>
  <si>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</si>
  <si>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</si>
  <si>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</si>
  <si>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</si>
  <si>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</si>
  <si>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</si>
  <si>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</si>
  <si>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</si>
  <si>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</si>
  <si>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</si>
  <si>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</si>
  <si>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</si>
  <si>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</si>
  <si>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</si>
  <si>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</si>
  <si>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</si>
  <si>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</si>
  <si>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</si>
  <si>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</si>
  <si>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</si>
  <si>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</si>
  <si>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</si>
  <si>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</si>
  <si>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</si>
  <si>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</si>
  <si>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</si>
  <si>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</si>
  <si>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</si>
  <si>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</si>
  <si>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</si>
  <si>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</si>
  <si>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</si>
  <si>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</si>
  <si>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</si>
  <si>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</si>
  <si>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</si>
  <si>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</si>
  <si>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</si>
  <si>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</si>
  <si>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</si>
  <si>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</si>
  <si>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</si>
  <si>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</si>
  <si>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</si>
  <si>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</si>
  <si>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</si>
  <si>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</si>
  <si>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</si>
  <si>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</si>
  <si>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</si>
  <si>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</si>
  <si>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</si>
  <si>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</si>
  <si>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</si>
  <si>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</si>
  <si>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</si>
  <si>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</si>
  <si>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</si>
  <si>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</si>
  <si>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</si>
  <si>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</si>
  <si>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</si>
  <si>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</si>
  <si>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</si>
  <si>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</si>
  <si>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</si>
  <si>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</si>
  <si>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</si>
  <si>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</si>
  <si>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</si>
  <si>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</si>
  <si>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</si>
  <si>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</si>
  <si>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</si>
  <si>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</si>
  <si>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</si>
  <si>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</si>
  <si>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</si>
  <si>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</si>
  <si>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</si>
  <si>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</si>
  <si>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</si>
  <si>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</si>
  <si>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</si>
  <si>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</si>
  <si>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</si>
  <si>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</si>
  <si>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</si>
  <si>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</si>
  <si>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</si>
  <si>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</si>
  <si>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</si>
  <si>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</si>
  <si>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</si>
  <si>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</si>
  <si>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</si>
  <si>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</si>
  <si>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</si>
  <si>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</si>
  <si>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</si>
  <si>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</si>
  <si>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</si>
  <si>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</si>
  <si>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</si>
  <si>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</si>
  <si>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</si>
  <si>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</si>
  <si>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</si>
  <si>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</si>
  <si>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</si>
  <si>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</si>
  <si>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</si>
  <si>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</si>
  <si>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</si>
  <si>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</si>
  <si>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</si>
  <si>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</si>
  <si>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</si>
  <si>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</si>
  <si>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</si>
  <si>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</si>
  <si>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</si>
  <si>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</si>
  <si>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</si>
  <si>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</si>
  <si>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</si>
  <si>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</si>
  <si>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</si>
  <si>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</si>
  <si>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</si>
  <si>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</si>
  <si>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</si>
  <si>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</si>
  <si>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</si>
  <si>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</si>
  <si>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</si>
  <si>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</si>
  <si>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</si>
  <si>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</si>
  <si>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</si>
  <si>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</si>
  <si>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</si>
  <si>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</si>
  <si>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</si>
  <si>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</si>
  <si>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</si>
  <si>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</si>
  <si>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</si>
  <si>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</si>
  <si>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</si>
  <si>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</si>
  <si>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</si>
  <si>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</si>
  <si>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</si>
  <si>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</si>
  <si>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</si>
  <si>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</si>
  <si>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</si>
  <si>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</si>
  <si>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</si>
  <si>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</si>
  <si>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</si>
  <si>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</si>
  <si>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</si>
  <si>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</si>
  <si>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</si>
  <si>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</si>
  <si>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</si>
  <si>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</si>
  <si>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</si>
  <si>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</si>
  <si>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</si>
  <si>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</si>
  <si>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</si>
  <si>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</si>
  <si>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</si>
  <si>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</si>
  <si>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</si>
  <si>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</si>
  <si>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</si>
  <si>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</si>
  <si>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</si>
  <si>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</si>
  <si>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</si>
  <si>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</si>
  <si>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</si>
  <si>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</si>
  <si>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</si>
  <si>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</si>
  <si>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</si>
  <si>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</si>
  <si>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</si>
  <si>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</si>
  <si>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</si>
  <si>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</si>
  <si>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</si>
  <si>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</si>
  <si>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</si>
  <si>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</si>
  <si>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</si>
  <si>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</si>
  <si>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</si>
  <si>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</si>
  <si>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</si>
  <si>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</si>
  <si>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</si>
  <si>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</si>
  <si>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</si>
  <si>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</si>
  <si>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</si>
  <si>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</si>
  <si>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</si>
  <si>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</si>
  <si>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</si>
  <si>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</si>
  <si>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</si>
  <si>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</si>
  <si>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</si>
  <si>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</si>
  <si>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</si>
  <si>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</si>
  <si>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</si>
  <si>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</si>
  <si>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</si>
  <si>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</si>
  <si>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</si>
  <si>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</si>
  <si>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</si>
  <si>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</si>
  <si>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</si>
  <si>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</si>
  <si>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</si>
  <si>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</si>
  <si>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</si>
  <si>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</si>
  <si>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</si>
  <si>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</si>
  <si>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</si>
  <si>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</si>
  <si>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</si>
  <si>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</si>
  <si>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</si>
  <si>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</si>
  <si>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</si>
  <si>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</si>
  <si>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</si>
  <si>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</si>
  <si>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</si>
  <si>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</si>
  <si>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</si>
  <si>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</si>
  <si>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</si>
  <si>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</si>
  <si>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</si>
  <si>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</si>
  <si>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</si>
  <si>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</si>
  <si>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</si>
  <si>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</si>
  <si>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</si>
  <si>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</si>
  <si>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</si>
  <si>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</si>
  <si>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</si>
  <si>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</si>
  <si>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</si>
  <si>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</si>
  <si>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</si>
  <si>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</si>
  <si>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</si>
  <si>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</si>
  <si>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</si>
  <si>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</si>
  <si>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</si>
  <si>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</si>
  <si>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</si>
  <si>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</si>
  <si>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</si>
  <si>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</si>
  <si>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</si>
  <si>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</si>
  <si>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</si>
  <si>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</si>
  <si>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</si>
  <si>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</si>
  <si>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</si>
  <si>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</si>
  <si>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</si>
  <si>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</si>
  <si>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</si>
  <si>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</si>
  <si>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</si>
  <si>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</si>
  <si>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</si>
  <si>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</si>
  <si>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</si>
  <si>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</si>
  <si>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</si>
  <si>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</si>
  <si>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</si>
  <si>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</si>
  <si>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</si>
  <si>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</si>
  <si>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</si>
  <si>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</si>
  <si>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</si>
  <si>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</si>
  <si>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</si>
  <si>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</si>
  <si>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</si>
  <si>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</si>
  <si>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</si>
  <si>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</si>
  <si>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</si>
  <si>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</si>
  <si>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</si>
  <si>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</si>
  <si>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</si>
  <si>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</si>
  <si>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</si>
  <si>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</si>
  <si>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</si>
  <si>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</si>
  <si>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</si>
  <si>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</si>
  <si>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</si>
  <si>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</si>
  <si>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</si>
  <si>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</si>
  <si>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</si>
  <si>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</si>
  <si>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</si>
  <si>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</si>
  <si>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</si>
  <si>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</si>
  <si>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</si>
  <si>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</si>
  <si>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</si>
  <si>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</si>
  <si>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</si>
  <si>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</si>
  <si>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</si>
  <si>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</si>
  <si>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</si>
  <si>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</si>
  <si>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</si>
  <si>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</si>
  <si>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</si>
  <si>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</si>
  <si>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</si>
  <si>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</si>
  <si>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</si>
  <si>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</si>
  <si>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</si>
  <si>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</si>
  <si>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</si>
  <si>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</si>
  <si>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</si>
  <si>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</si>
  <si>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</si>
  <si>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</si>
  <si>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</si>
  <si>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</si>
  <si>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</si>
  <si>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</si>
  <si>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</si>
  <si>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</si>
  <si>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</si>
  <si>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</si>
  <si>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</si>
  <si>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</si>
  <si>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</si>
  <si>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</si>
  <si>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</si>
  <si>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</si>
  <si>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</si>
  <si>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</si>
  <si>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</si>
  <si>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</si>
  <si>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</si>
  <si>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</si>
  <si>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</si>
  <si>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</si>
  <si>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</si>
  <si>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</si>
  <si>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</si>
  <si>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</si>
  <si>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</si>
  <si>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</si>
  <si>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</si>
  <si>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</si>
  <si>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</si>
  <si>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</si>
  <si>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</si>
  <si>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</si>
  <si>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</si>
  <si>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</si>
  <si>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</si>
  <si>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</si>
  <si>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</si>
  <si>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</si>
  <si>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</si>
  <si>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</si>
  <si>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</si>
  <si>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</si>
  <si>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</si>
  <si>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</si>
  <si>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</si>
  <si>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</si>
  <si>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</si>
  <si>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</si>
  <si>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</si>
  <si>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</si>
  <si>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</si>
  <si>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</si>
  <si>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</si>
  <si>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</si>
  <si>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</si>
  <si>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</si>
  <si>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</si>
  <si>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</si>
  <si>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</si>
  <si>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</si>
  <si>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</si>
  <si>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</si>
  <si>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</si>
  <si>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</si>
  <si>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</si>
  <si>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</si>
  <si>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</si>
  <si>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</si>
  <si>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</si>
  <si>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</si>
  <si>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</si>
  <si>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</si>
  <si>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</si>
  <si>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</si>
  <si>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</si>
  <si>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</si>
  <si>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</si>
  <si>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</si>
  <si>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</si>
  <si>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</si>
  <si>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</si>
  <si>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</si>
  <si>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</si>
  <si>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</si>
  <si>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</si>
  <si>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</si>
  <si>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</si>
  <si>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</si>
  <si>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</si>
  <si>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</si>
  <si>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</si>
  <si>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</si>
  <si>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</si>
  <si>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</si>
  <si>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</si>
  <si>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</si>
  <si>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</si>
  <si>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</si>
  <si>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</si>
  <si>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</si>
  <si>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</si>
  <si>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</si>
  <si>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</si>
  <si>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</si>
  <si>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</si>
  <si>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</si>
  <si>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</si>
  <si>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</si>
  <si>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</si>
  <si>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</si>
  <si>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</si>
  <si>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</si>
  <si>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</si>
  <si>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</si>
  <si>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</si>
  <si>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</si>
  <si>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</si>
  <si>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</si>
  <si>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</si>
  <si>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</si>
  <si>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</si>
  <si>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</si>
  <si>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</si>
  <si>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</si>
  <si>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</si>
  <si>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</si>
  <si>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</si>
  <si>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</si>
  <si>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</si>
  <si>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</si>
  <si>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</si>
  <si>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</si>
  <si>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</si>
  <si>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</si>
  <si>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</si>
  <si>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</si>
  <si>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</si>
  <si>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</si>
  <si>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</si>
  <si>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</si>
  <si>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</si>
  <si>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</si>
  <si>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</si>
  <si>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</si>
  <si>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</si>
  <si>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</si>
  <si>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</si>
  <si>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</si>
  <si>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</si>
  <si>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</si>
  <si>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</si>
  <si>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</si>
  <si>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</si>
  <si>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</si>
  <si>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</si>
  <si>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</si>
  <si>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</si>
  <si>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</si>
  <si>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</si>
  <si>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</si>
  <si>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</si>
  <si>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</si>
  <si>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</si>
  <si>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</si>
  <si>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</si>
  <si>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</si>
  <si>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</si>
  <si>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</si>
  <si>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</si>
  <si>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</si>
  <si>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</si>
  <si>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</si>
  <si>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</si>
  <si>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</si>
  <si>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</si>
  <si>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</si>
  <si>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</si>
  <si>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</si>
  <si>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</si>
  <si>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</si>
  <si>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</si>
  <si>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</si>
  <si>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</si>
  <si>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</si>
  <si>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</si>
  <si>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</si>
  <si>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</si>
  <si>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</si>
  <si>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</si>
  <si>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</si>
  <si>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</si>
  <si>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</si>
  <si>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</si>
  <si>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</si>
  <si>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</si>
  <si>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</si>
  <si>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</si>
  <si>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</si>
  <si>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</si>
  <si>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</si>
  <si>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</si>
  <si>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</si>
  <si>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</si>
  <si>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</si>
  <si>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</si>
  <si>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</si>
  <si>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</si>
  <si>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</si>
  <si>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</si>
  <si>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</si>
  <si>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</si>
  <si>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</si>
  <si>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</si>
  <si>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</si>
  <si>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</si>
  <si>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</si>
  <si>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</si>
  <si>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</si>
  <si>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</si>
  <si>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</si>
  <si>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</si>
  <si>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</si>
  <si>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</si>
  <si>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</si>
  <si>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</si>
  <si>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</si>
  <si>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</si>
  <si>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</si>
  <si>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</si>
  <si>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</si>
  <si>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</si>
  <si>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</si>
  <si>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</si>
  <si>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</si>
  <si>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</si>
  <si>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</si>
  <si>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</si>
  <si>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</si>
  <si>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</si>
  <si>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</si>
  <si>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</si>
  <si>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</si>
  <si>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</si>
  <si>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</si>
  <si>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</si>
  <si>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</si>
  <si>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</si>
  <si>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</si>
  <si>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</si>
  <si>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</si>
  <si>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</si>
  <si>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</si>
  <si>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</si>
  <si>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</si>
  <si>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</si>
  <si>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</si>
  <si>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</si>
  <si>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</si>
  <si>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</si>
  <si>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</si>
  <si>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</si>
  <si>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</si>
  <si>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</si>
  <si>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</si>
  <si>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</si>
  <si>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</si>
  <si>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</si>
  <si>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</si>
  <si>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</si>
  <si>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</si>
  <si>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</si>
  <si>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</si>
  <si>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</si>
  <si>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</si>
  <si>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</si>
  <si>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</si>
  <si>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</si>
  <si>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</si>
  <si>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</si>
  <si>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</si>
  <si>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</si>
  <si>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</si>
  <si>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</si>
  <si>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</si>
  <si>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</si>
  <si>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</si>
  <si>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</si>
  <si>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</si>
  <si>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</si>
  <si>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</si>
  <si>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</si>
  <si>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</si>
  <si>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</si>
  <si>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</si>
  <si>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</si>
  <si>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</si>
  <si>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</si>
  <si>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</si>
  <si>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</si>
  <si>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</si>
  <si>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</si>
  <si>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</si>
  <si>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</si>
  <si>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</si>
  <si>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</si>
  <si>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</si>
  <si>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</si>
  <si>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</si>
  <si>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</si>
  <si>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</si>
  <si>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</si>
  <si>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</si>
  <si>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</si>
  <si>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</si>
  <si>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</si>
  <si>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</si>
  <si>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</si>
  <si>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</si>
  <si>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</si>
  <si>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</si>
  <si>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</si>
  <si>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</si>
  <si>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</si>
  <si>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</si>
  <si>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</si>
  <si>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</si>
  <si>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</si>
  <si>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</si>
  <si>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</si>
  <si>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</si>
  <si>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</si>
  <si>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</si>
  <si>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</si>
  <si>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</si>
  <si>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</si>
  <si>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</si>
  <si>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</si>
  <si>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</si>
  <si>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</si>
  <si>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</si>
  <si>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</si>
  <si>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</si>
  <si>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</si>
  <si>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</si>
  <si>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</si>
  <si>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</si>
  <si>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</si>
  <si>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</si>
  <si>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</si>
  <si>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</si>
  <si>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</si>
  <si>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</si>
  <si>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</si>
  <si>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</si>
  <si>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</si>
  <si>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</si>
  <si>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</si>
  <si>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</si>
  <si>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</si>
  <si>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</si>
  <si>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</si>
  <si>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</si>
  <si>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</si>
  <si>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</si>
  <si>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</si>
  <si>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</si>
  <si>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</si>
  <si>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</si>
  <si>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</si>
  <si>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</si>
  <si>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</si>
  <si>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</si>
  <si>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</si>
  <si>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</si>
  <si>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</si>
  <si>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</si>
  <si>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</si>
  <si>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</si>
  <si>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</si>
  <si>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</si>
  <si>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</si>
  <si>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</si>
  <si>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</si>
  <si>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</si>
  <si>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</si>
  <si>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</si>
  <si>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</si>
  <si>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</si>
  <si>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</si>
  <si>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</si>
  <si>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</si>
  <si>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</si>
  <si>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</si>
  <si>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</si>
  <si>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</si>
  <si>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</si>
  <si>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</si>
  <si>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</si>
  <si>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</si>
  <si>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</si>
  <si>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</si>
  <si>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</si>
  <si>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</si>
  <si>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</si>
  <si>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</si>
  <si>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</si>
  <si>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</si>
  <si>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</si>
  <si>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</si>
  <si>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</si>
  <si>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</si>
  <si>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</si>
  <si>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</si>
  <si>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</si>
  <si>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</si>
  <si>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</si>
  <si>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</si>
  <si>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</si>
  <si>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</si>
  <si>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</si>
  <si>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</si>
  <si>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</si>
  <si>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</si>
  <si>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</si>
  <si>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</si>
  <si>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</si>
  <si>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</si>
  <si>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</si>
  <si>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</si>
  <si>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</si>
  <si>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</si>
  <si>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</si>
  <si>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</si>
  <si>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</si>
  <si>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</si>
  <si>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</si>
  <si>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</si>
  <si>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</si>
  <si>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</si>
  <si>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</si>
  <si>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</si>
  <si>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</si>
  <si>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</si>
  <si>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</si>
  <si>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</si>
  <si>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</si>
  <si>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</si>
  <si>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</si>
  <si>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</si>
  <si>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</si>
  <si>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</si>
  <si>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</si>
  <si>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</si>
  <si>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</si>
  <si>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</si>
  <si>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</si>
  <si>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</si>
  <si>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</si>
  <si>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</si>
  <si>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</si>
  <si>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</si>
  <si>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</si>
  <si>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</si>
  <si>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</si>
  <si>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</si>
  <si>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</si>
  <si>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</si>
  <si>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</si>
  <si>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</si>
  <si>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</si>
  <si>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</si>
  <si>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</si>
  <si>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</si>
  <si>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</si>
  <si>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</si>
  <si>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</si>
  <si>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</si>
  <si>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</si>
  <si>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</si>
  <si>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</si>
  <si>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</si>
  <si>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</si>
  <si>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</si>
  <si>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</si>
  <si>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</si>
  <si>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</si>
  <si>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</si>
  <si>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</si>
  <si>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</si>
  <si>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</si>
  <si>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</si>
  <si>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</si>
  <si>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</si>
  <si>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</si>
  <si>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</si>
  <si>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</si>
  <si>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</si>
  <si>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</si>
  <si>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</si>
  <si>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</si>
  <si>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</si>
  <si>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</si>
  <si>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</si>
  <si>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</si>
  <si>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</si>
  <si>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</si>
  <si>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</si>
  <si>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</si>
  <si>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</si>
  <si>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</si>
  <si>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</si>
  <si>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</si>
  <si>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</si>
  <si>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</si>
  <si>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</si>
  <si>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</si>
  <si>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</si>
  <si>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</si>
  <si>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</si>
  <si>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</si>
  <si>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</si>
  <si>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</si>
  <si>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</si>
  <si>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</si>
  <si>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</si>
  <si>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</si>
  <si>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</si>
  <si>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</si>
  <si>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</si>
  <si>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</si>
  <si>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</si>
  <si>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</si>
  <si>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</si>
  <si>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</si>
  <si>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</si>
  <si>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</si>
  <si>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</si>
  <si>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</si>
  <si>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</si>
  <si>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</si>
  <si>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</si>
  <si>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</si>
  <si>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</si>
  <si>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</si>
  <si>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</si>
  <si>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</si>
  <si>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</si>
  <si>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</si>
  <si>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</si>
  <si>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</si>
  <si>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</si>
  <si>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</si>
  <si>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</si>
  <si>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</si>
  <si>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</si>
  <si>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</si>
  <si>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</si>
  <si>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</si>
  <si>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</si>
  <si>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</si>
  <si>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</si>
  <si>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</si>
  <si>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</si>
  <si>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</si>
  <si>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</si>
  <si>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</si>
  <si>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</si>
  <si>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</si>
  <si>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</si>
  <si>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</si>
  <si>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</si>
  <si>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</si>
  <si>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</si>
  <si>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</si>
  <si>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</si>
  <si>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</si>
  <si>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</si>
  <si>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</si>
  <si>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</si>
  <si>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</si>
  <si>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</si>
  <si>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</si>
  <si>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</si>
  <si>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</si>
  <si>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</si>
  <si>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</si>
  <si>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</si>
  <si>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</si>
  <si>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</si>
  <si>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</si>
  <si>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</si>
  <si>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</si>
  <si>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</si>
  <si>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</si>
  <si>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</si>
  <si>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</si>
  <si>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</si>
  <si>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</si>
  <si>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</si>
  <si>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</si>
  <si>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</si>
  <si>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</si>
  <si>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</si>
  <si>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</si>
  <si>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</si>
  <si>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</si>
  <si>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</si>
  <si>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</si>
  <si>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</si>
  <si>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</si>
  <si>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</si>
  <si>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</si>
  <si>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</si>
  <si>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</si>
  <si>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</si>
  <si>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</si>
  <si>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</si>
  <si>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</si>
  <si>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</si>
  <si>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</si>
  <si>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</si>
  <si>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</si>
  <si>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</si>
  <si>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</si>
  <si>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</si>
  <si>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</si>
  <si>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</si>
  <si>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</si>
  <si>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</si>
  <si>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</si>
  <si>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</si>
  <si>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</si>
  <si>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</si>
  <si>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</si>
  <si>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</si>
  <si>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</si>
  <si>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</si>
  <si>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</si>
  <si>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</si>
  <si>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</si>
  <si>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</si>
  <si>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</si>
  <si>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</si>
  <si>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</si>
  <si>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</si>
  <si>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</si>
  <si>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</si>
  <si>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</si>
  <si>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</si>
  <si>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</si>
  <si>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</si>
  <si>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</si>
  <si>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</si>
  <si>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</si>
  <si>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</si>
  <si>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</si>
  <si>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</si>
  <si>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</si>
  <si>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</si>
  <si>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</si>
  <si>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</si>
  <si>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</si>
  <si>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</si>
  <si>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</si>
  <si>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</si>
  <si>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</si>
  <si>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</si>
  <si>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</si>
  <si>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</si>
  <si>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</si>
  <si>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</si>
  <si>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</si>
  <si>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</si>
  <si>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</si>
  <si>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</si>
  <si>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</si>
  <si>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</si>
  <si>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</si>
  <si>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</si>
  <si>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</si>
  <si>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</si>
  <si>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</si>
  <si>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</si>
  <si>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</si>
  <si>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</si>
  <si>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</si>
  <si>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</si>
  <si>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</si>
  <si>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</si>
  <si>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</si>
  <si>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</si>
  <si>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</si>
  <si>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</si>
  <si>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</si>
  <si>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</si>
  <si>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</si>
  <si>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</si>
  <si>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</si>
  <si>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</si>
  <si>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</si>
  <si>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</si>
  <si>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</si>
  <si>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</si>
  <si>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</si>
  <si>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</si>
  <si>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</si>
  <si>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</si>
  <si>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</si>
  <si>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</si>
  <si>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</si>
  <si>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</si>
  <si>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</si>
  <si>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</si>
  <si>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</si>
  <si>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</si>
  <si>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</si>
  <si>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</si>
  <si>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</si>
  <si>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</si>
  <si>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</si>
  <si>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</si>
  <si>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</si>
  <si>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</si>
  <si>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</si>
  <si>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</si>
  <si>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</si>
  <si>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</si>
  <si>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</si>
  <si>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</si>
  <si>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</si>
  <si>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</si>
  <si>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</si>
  <si>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</si>
  <si>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</si>
  <si>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</si>
  <si>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</si>
  <si>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</si>
  <si>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</si>
  <si>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</si>
  <si>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</si>
  <si>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</si>
  <si>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</si>
  <si>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</si>
  <si>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</si>
  <si>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</si>
  <si>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</si>
  <si>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</si>
  <si>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</si>
  <si>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</si>
  <si>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</si>
  <si>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</si>
  <si>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</si>
  <si>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</si>
  <si>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</si>
  <si>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</si>
  <si>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</si>
  <si>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</si>
  <si>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</si>
  <si>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</si>
  <si>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</si>
  <si>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</si>
  <si>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</si>
  <si>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</si>
  <si>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</si>
  <si>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</si>
  <si>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</si>
  <si>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</si>
  <si>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</si>
  <si>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</si>
  <si>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</si>
  <si>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</si>
  <si>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</si>
  <si>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</si>
  <si>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</si>
  <si>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</si>
  <si>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</si>
  <si>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</si>
  <si>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</si>
  <si>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</si>
  <si>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</si>
  <si>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</si>
  <si>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</si>
  <si>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</si>
  <si>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</si>
  <si>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</si>
  <si>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</si>
  <si>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</si>
  <si>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</si>
  <si>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</si>
  <si>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</si>
  <si>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</si>
  <si>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</si>
  <si>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</si>
  <si>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</si>
  <si>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</si>
  <si>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</si>
  <si>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</si>
  <si>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</si>
  <si>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</si>
  <si>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</si>
  <si>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</si>
  <si>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</si>
  <si>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</si>
  <si>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</si>
  <si>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</si>
  <si>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</si>
  <si>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</si>
  <si>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</si>
  <si>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</si>
  <si>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</si>
  <si>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</si>
  <si>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</si>
  <si>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</si>
  <si>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</si>
  <si>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</si>
  <si>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</si>
  <si>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</si>
  <si>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</si>
  <si>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</si>
  <si>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</si>
  <si>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</si>
  <si>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</si>
  <si>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</si>
  <si>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</si>
  <si>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</si>
  <si>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</si>
  <si>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</si>
  <si>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</si>
  <si>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</si>
  <si>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</si>
  <si>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</si>
  <si>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</si>
  <si>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</si>
  <si>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</si>
  <si>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</si>
  <si>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</si>
  <si>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</si>
  <si>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</si>
  <si>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</si>
  <si>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</si>
  <si>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</si>
  <si>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</si>
  <si>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</si>
  <si>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</si>
  <si>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</si>
  <si>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</si>
  <si>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</si>
  <si>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</si>
  <si>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</si>
  <si>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</si>
  <si>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</si>
  <si>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</si>
  <si>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</si>
  <si>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</si>
  <si>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</si>
  <si>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</si>
  <si>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</si>
  <si>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</si>
  <si>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</si>
  <si>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</si>
  <si>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</si>
  <si>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</si>
  <si>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</si>
  <si>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</si>
  <si>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</si>
  <si>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</si>
  <si>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</si>
  <si>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</si>
  <si>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</si>
  <si>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</si>
  <si>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</si>
  <si>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</si>
  <si>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</si>
  <si>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</si>
  <si>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</si>
  <si>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</si>
  <si>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</si>
  <si>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</si>
  <si>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</si>
  <si>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</si>
  <si>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</si>
  <si>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</si>
  <si>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</si>
  <si>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</si>
  <si>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</si>
  <si>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</si>
  <si>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</si>
  <si>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</si>
  <si>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</si>
  <si>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</si>
  <si>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</si>
  <si>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</si>
  <si>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</si>
  <si>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</si>
  <si>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</si>
  <si>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</si>
  <si>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</si>
  <si>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</si>
  <si>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</si>
  <si>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</si>
  <si>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</si>
  <si>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</si>
  <si>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</si>
  <si>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</si>
  <si>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</si>
  <si>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</si>
  <si>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</si>
  <si>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</si>
  <si>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</si>
  <si>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</si>
  <si>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</si>
  <si>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</si>
  <si>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</si>
  <si>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</si>
  <si>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</si>
  <si>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</si>
  <si>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</si>
  <si>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</si>
  <si>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</si>
  <si>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</si>
  <si>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</si>
  <si>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</si>
  <si>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</si>
  <si>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</si>
  <si>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from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</si>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</sst>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1" fillId="0" borderId="0" xfId="0" applyFont="1" applyAlignment="1">
      <alignment horizontal="right" vertical="center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5284284008450445"/>
          <c:y val="3.83453373872809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F-4312-A274-6D52A97BF88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F-4312-A274-6D52A97BF88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9F-4312-A274-6D52A97BF88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9F-4312-A274-6D52A97BF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037455"/>
        <c:axId val="1645039951"/>
      </c:barChart>
      <c:catAx>
        <c:axId val="164503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039951"/>
        <c:crosses val="autoZero"/>
        <c:auto val="1"/>
        <c:lblAlgn val="ctr"/>
        <c:lblOffset val="100"/>
        <c:noMultiLvlLbl val="0"/>
      </c:catAx>
      <c:valAx>
        <c:axId val="16450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03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7-4EB1-822A-3FEB5D17884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7-4EB1-822A-3FEB5D17884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7-4EB1-822A-3FEB5D17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920303"/>
        <c:axId val="1450918639"/>
      </c:barChart>
      <c:catAx>
        <c:axId val="145092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18639"/>
        <c:crosses val="autoZero"/>
        <c:auto val="1"/>
        <c:lblAlgn val="ctr"/>
        <c:lblOffset val="100"/>
        <c:noMultiLvlLbl val="0"/>
      </c:catAx>
      <c:valAx>
        <c:axId val="1450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2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</a:p>
        </c:rich>
      </c:tx>
      <c:layout>
        <c:manualLayout>
          <c:xMode val="edge"/>
          <c:yMode val="edge"/>
          <c:x val="0.31018334719737456"/>
          <c:y val="1.71622729786091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alpha val="9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7-4F36-8D9A-2FB0CC93791D}"/>
            </c:ext>
          </c:extLst>
        </c:ser>
        <c:ser>
          <c:idx val="1"/>
          <c:order val="1"/>
          <c:tx>
            <c:strRef>
              <c:f>'Outcome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7-4F36-8D9A-2FB0CC93791D}"/>
            </c:ext>
          </c:extLst>
        </c:ser>
        <c:ser>
          <c:idx val="2"/>
          <c:order val="2"/>
          <c:tx>
            <c:strRef>
              <c:f>'Outcome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alpha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57-4F36-8D9A-2FB0CC93791D}"/>
            </c:ext>
          </c:extLst>
        </c:ser>
        <c:ser>
          <c:idx val="3"/>
          <c:order val="3"/>
          <c:tx>
            <c:strRef>
              <c:f>'Outcome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57-4F36-8D9A-2FB0CC937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550319"/>
        <c:axId val="1655555311"/>
      </c:lineChart>
      <c:catAx>
        <c:axId val="165555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55311"/>
        <c:crosses val="autoZero"/>
        <c:auto val="1"/>
        <c:lblAlgn val="ctr"/>
        <c:lblOffset val="100"/>
        <c:noMultiLvlLbl val="0"/>
      </c:catAx>
      <c:valAx>
        <c:axId val="165555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5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34DA76C-2647-49DB-968C-492559AEAF1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A1704B-2040-4EAE-B5FE-10F23C2CDBE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240696-32D1-4343-A229-CFBCB43CA8ED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653415</xdr:colOff>
      <xdr:row>0</xdr:row>
      <xdr:rowOff>144780</xdr:rowOff>
    </xdr:from>
    <xdr:to>
      <xdr:col>16</xdr:col>
      <xdr:colOff>285750</xdr:colOff>
      <xdr:row>23</xdr:row>
      <xdr:rowOff>141922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38CC2-EA2C-4299-A574-3441AB0F7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134302</xdr:rowOff>
    </xdr:from>
    <xdr:to>
      <xdr:col>19</xdr:col>
      <xdr:colOff>561975</xdr:colOff>
      <xdr:row>37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72CA9-331E-4EB3-A67F-7251C9BC9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607695</xdr:colOff>
      <xdr:row>0</xdr:row>
      <xdr:rowOff>124776</xdr:rowOff>
    </xdr:from>
    <xdr:to>
      <xdr:col>17</xdr:col>
      <xdr:colOff>485775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26ACA-0C48-43F5-A0D4-32C5F875D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8BF7ED-48E8-4643-BA6D-CA73A42CC0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903D4A-FA69-4367-BAD8-F19A1C34F7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it" refreshedDate="44631.832180902777" createdVersion="7" refreshedVersion="7" minRefreshableVersion="3" recordCount="4114" xr:uid="{B708D03B-584F-4140-9848-0139204EF3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it" refreshedDate="44631.846325347222" createdVersion="7" refreshedVersion="7" minRefreshableVersion="3" recordCount="4114" xr:uid="{EEC54900-61EC-430E-817D-B94BF3BE2F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B167D-4569-468F-B096-A12B62E605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C98F7-7308-439D-A094-EB19A0B61E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3A91C-CF24-4DD6-9153-329108947F3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6640625" bestFit="1" customWidth="1"/>
    <col min="17" max="17" width="41.109375" customWidth="1"/>
    <col min="18" max="18" width="16.109375" bestFit="1" customWidth="1"/>
    <col min="19" max="19" width="22.109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4">
        <f>(((J2/60)/60/24))+DATE(1970,1,1)</f>
        <v>42177.007071759261</v>
      </c>
      <c r="T2" s="14">
        <f>(((I2/60)/60/24))+DATE(1970,1,1)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4">
        <f t="shared" ref="S3:S66" si="2">(((J3/60)/60/24))+DATE(1970,1,1)</f>
        <v>42766.600497685184</v>
      </c>
      <c r="T3" s="14">
        <f t="shared" ref="T3:T66" si="3">(((I3/60)/60/24))+DATE(1970,1,1)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0" t="s">
        <v>8308</v>
      </c>
      <c r="R67" t="s">
        <v>8310</v>
      </c>
      <c r="S67" s="14">
        <f t="shared" ref="S67:S130" si="6">(((J67/60)/60/24))+DATE(1970,1,1)</f>
        <v>41835.821226851855</v>
      </c>
      <c r="T67" s="14">
        <f t="shared" ref="T67:T130" si="7">(((I67/60)/60/24))+DATE(1970,1,1)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0" t="s">
        <v>8308</v>
      </c>
      <c r="R131" t="s">
        <v>8311</v>
      </c>
      <c r="S131" s="14">
        <f t="shared" ref="S131:S194" si="10">(((J131/60)/60/24))+DATE(1970,1,1)</f>
        <v>41882.937303240738</v>
      </c>
      <c r="T131" s="14">
        <f t="shared" ref="T131:T194" si="11">(((I131/60)/60/24))+DATE(1970,1,1)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0" t="s">
        <v>8308</v>
      </c>
      <c r="R195" t="s">
        <v>8312</v>
      </c>
      <c r="S195" s="14">
        <f t="shared" ref="S195:S258" si="14">(((J195/60)/60/24))+DATE(1970,1,1)</f>
        <v>41911.934791666667</v>
      </c>
      <c r="T195" s="14">
        <f t="shared" ref="T195:T258" si="15">(((I195/60)/60/24))+DATE(1970,1,1)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0" t="s">
        <v>8308</v>
      </c>
      <c r="R259" t="s">
        <v>8313</v>
      </c>
      <c r="S259" s="14">
        <f t="shared" ref="S259:S322" si="18">(((J259/60)/60/24))+DATE(1970,1,1)</f>
        <v>42479.626875000002</v>
      </c>
      <c r="T259" s="14">
        <f t="shared" ref="T259:T322" si="19">(((I259/60)/60/24))+DATE(1970,1,1)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0" t="s">
        <v>8308</v>
      </c>
      <c r="R323" t="s">
        <v>8313</v>
      </c>
      <c r="S323" s="14">
        <f t="shared" ref="S323:S386" si="22">(((J323/60)/60/24))+DATE(1970,1,1)</f>
        <v>42647.446597222224</v>
      </c>
      <c r="T323" s="14">
        <f t="shared" ref="T323:T386" si="23">(((I323/60)/60/24))+DATE(1970,1,1)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0" t="s">
        <v>8308</v>
      </c>
      <c r="R387" t="s">
        <v>8313</v>
      </c>
      <c r="S387" s="14">
        <f t="shared" ref="S387:S450" si="26">(((J387/60)/60/24))+DATE(1970,1,1)</f>
        <v>41934.584502314814</v>
      </c>
      <c r="T387" s="14">
        <f t="shared" ref="T387:T450" si="27">(((I387/60)/60/24))+DATE(1970,1,1)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0" t="s">
        <v>8308</v>
      </c>
      <c r="R451" t="s">
        <v>8314</v>
      </c>
      <c r="S451" s="14">
        <f t="shared" ref="S451:S514" si="30">(((J451/60)/60/24))+DATE(1970,1,1)</f>
        <v>41534.568113425928</v>
      </c>
      <c r="T451" s="14">
        <f t="shared" ref="T451:T514" si="31">(((I451/60)/60/24))+DATE(1970,1,1)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0" t="s">
        <v>8308</v>
      </c>
      <c r="R515" t="s">
        <v>8314</v>
      </c>
      <c r="S515" s="14">
        <f t="shared" ref="S515:S578" si="34">(((J515/60)/60/24))+DATE(1970,1,1)</f>
        <v>42552.653993055559</v>
      </c>
      <c r="T515" s="14">
        <f t="shared" ref="T515:T578" si="35">(((I515/60)/60/24))+DATE(1970,1,1)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0" t="s">
        <v>8317</v>
      </c>
      <c r="R579" t="s">
        <v>8318</v>
      </c>
      <c r="S579" s="14">
        <f t="shared" ref="S579:S642" si="38">(((J579/60)/60/24))+DATE(1970,1,1)</f>
        <v>42450.589143518519</v>
      </c>
      <c r="T579" s="14">
        <f t="shared" ref="T579:T642" si="39">(((I579/60)/60/24))+DATE(1970,1,1)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0" t="s">
        <v>8317</v>
      </c>
      <c r="R643" t="s">
        <v>8319</v>
      </c>
      <c r="S643" s="14">
        <f t="shared" ref="S643:S706" si="42">(((J643/60)/60/24))+DATE(1970,1,1)</f>
        <v>42199.57</v>
      </c>
      <c r="T643" s="14">
        <f t="shared" ref="T643:T706" si="43">(((I643/60)/60/24))+DATE(1970,1,1)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0" t="s">
        <v>8317</v>
      </c>
      <c r="R707" t="s">
        <v>8319</v>
      </c>
      <c r="S707" s="14">
        <f t="shared" ref="S707:S770" si="46">(((J707/60)/60/24))+DATE(1970,1,1)</f>
        <v>42726.491643518515</v>
      </c>
      <c r="T707" s="14">
        <f t="shared" ref="T707:T770" si="47">(((I707/60)/60/24))+DATE(1970,1,1)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0" t="s">
        <v>8320</v>
      </c>
      <c r="R771" t="s">
        <v>8322</v>
      </c>
      <c r="S771" s="14">
        <f t="shared" ref="S771:S834" si="50">(((J771/60)/60/24))+DATE(1970,1,1)</f>
        <v>41604.996458333335</v>
      </c>
      <c r="T771" s="14">
        <f t="shared" ref="T771:T834" si="51">(((I771/60)/60/24))+DATE(1970,1,1)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0" t="s">
        <v>8323</v>
      </c>
      <c r="R835" t="s">
        <v>8324</v>
      </c>
      <c r="S835" s="14">
        <f t="shared" ref="S835:S898" si="54">(((J835/60)/60/24))+DATE(1970,1,1)</f>
        <v>41718.878182870372</v>
      </c>
      <c r="T835" s="14">
        <f t="shared" ref="T835:T898" si="55">(((I835/60)/60/24))+DATE(1970,1,1)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0" t="s">
        <v>8323</v>
      </c>
      <c r="R899" t="s">
        <v>8327</v>
      </c>
      <c r="S899" s="14">
        <f t="shared" ref="S899:S962" si="58">(((J899/60)/60/24))+DATE(1970,1,1)</f>
        <v>41211.688750000001</v>
      </c>
      <c r="T899" s="14">
        <f t="shared" ref="T899:T962" si="59">(((I899/60)/60/24))+DATE(1970,1,1)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0" t="s">
        <v>8317</v>
      </c>
      <c r="R963" t="s">
        <v>8319</v>
      </c>
      <c r="S963" s="14">
        <f t="shared" ref="S963:S1026" si="62">(((J963/60)/60/24))+DATE(1970,1,1)</f>
        <v>42740.693692129629</v>
      </c>
      <c r="T963" s="14">
        <f t="shared" ref="T963:T1026" si="63">(((I963/60)/60/24))+DATE(1970,1,1)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0" t="s">
        <v>8323</v>
      </c>
      <c r="R1027" t="s">
        <v>8328</v>
      </c>
      <c r="S1027" s="14">
        <f t="shared" ref="S1027:S1090" si="66">(((J1027/60)/60/24))+DATE(1970,1,1)</f>
        <v>42049.833761574075</v>
      </c>
      <c r="T1027" s="14">
        <f t="shared" ref="T1027:T1090" si="67">(((I1027/60)/60/24))+DATE(1970,1,1)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0" t="s">
        <v>8331</v>
      </c>
      <c r="R1091" t="s">
        <v>8332</v>
      </c>
      <c r="S1091" s="14">
        <f t="shared" ref="S1091:S1154" si="70">(((J1091/60)/60/24))+DATE(1970,1,1)</f>
        <v>42151.189525462964</v>
      </c>
      <c r="T1091" s="14">
        <f t="shared" ref="T1091:T1154" si="71">(((I1091/60)/60/24))+DATE(1970,1,1)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0" t="s">
        <v>8334</v>
      </c>
      <c r="R1155" t="s">
        <v>8335</v>
      </c>
      <c r="S1155" s="14">
        <f t="shared" ref="S1155:S1218" si="74">(((J1155/60)/60/24))+DATE(1970,1,1)</f>
        <v>42143.714178240742</v>
      </c>
      <c r="T1155" s="14">
        <f t="shared" ref="T1155:T1218" si="75">(((I1155/60)/60/24))+DATE(1970,1,1)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0" t="s">
        <v>8336</v>
      </c>
      <c r="R1219" t="s">
        <v>8337</v>
      </c>
      <c r="S1219" s="14">
        <f t="shared" ref="S1219:S1282" si="78">(((J1219/60)/60/24))+DATE(1970,1,1)</f>
        <v>42535.809490740736</v>
      </c>
      <c r="T1219" s="14">
        <f t="shared" ref="T1219:T1282" si="79">(((I1219/60)/60/24))+DATE(1970,1,1)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0" t="s">
        <v>8323</v>
      </c>
      <c r="R1283" t="s">
        <v>8324</v>
      </c>
      <c r="S1283" s="14">
        <f t="shared" ref="S1283:S1346" si="82">(((J1283/60)/60/24))+DATE(1970,1,1)</f>
        <v>41463.743472222224</v>
      </c>
      <c r="T1283" s="14">
        <f t="shared" ref="T1283:T1346" si="83">(((I1283/60)/60/24))+DATE(1970,1,1)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0" t="s">
        <v>8320</v>
      </c>
      <c r="R1347" t="s">
        <v>8321</v>
      </c>
      <c r="S1347" s="14">
        <f t="shared" ref="S1347:S1410" si="86">(((J1347/60)/60/24))+DATE(1970,1,1)</f>
        <v>41799.814340277779</v>
      </c>
      <c r="T1347" s="14">
        <f t="shared" ref="T1347:T1410" si="87">(((I1347/60)/60/24))+DATE(1970,1,1)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0" t="s">
        <v>8320</v>
      </c>
      <c r="R1411" t="s">
        <v>8339</v>
      </c>
      <c r="S1411" s="14">
        <f t="shared" ref="S1411:S1474" si="90">(((J1411/60)/60/24))+DATE(1970,1,1)</f>
        <v>41945.133506944447</v>
      </c>
      <c r="T1411" s="14">
        <f t="shared" ref="T1411:T1474" si="91">(((I1411/60)/60/24))+DATE(1970,1,1)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0" t="s">
        <v>8320</v>
      </c>
      <c r="R1475" t="s">
        <v>8340</v>
      </c>
      <c r="S1475" s="14">
        <f t="shared" ref="S1475:S1538" si="94">(((J1475/60)/60/24))+DATE(1970,1,1)</f>
        <v>40939.979618055557</v>
      </c>
      <c r="T1475" s="14">
        <f t="shared" ref="T1475:T1538" si="95">(((I1475/60)/60/24))+DATE(1970,1,1)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0" t="s">
        <v>8336</v>
      </c>
      <c r="R1539" t="s">
        <v>8337</v>
      </c>
      <c r="S1539" s="14">
        <f t="shared" ref="S1539:S1602" si="98">(((J1539/60)/60/24))+DATE(1970,1,1)</f>
        <v>42552.315127314811</v>
      </c>
      <c r="T1539" s="14">
        <f t="shared" ref="T1539:T1602" si="99">(((I1539/60)/60/24))+DATE(1970,1,1)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0" t="s">
        <v>8323</v>
      </c>
      <c r="R1603" t="s">
        <v>8324</v>
      </c>
      <c r="S1603" s="14">
        <f t="shared" ref="S1603:S1666" si="102">(((J1603/60)/60/24))+DATE(1970,1,1)</f>
        <v>40638.092974537038</v>
      </c>
      <c r="T1603" s="14">
        <f t="shared" ref="T1603:T1666" si="103">(((I1603/60)/60/24))+DATE(1970,1,1)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0" t="s">
        <v>8323</v>
      </c>
      <c r="R1667" t="s">
        <v>8344</v>
      </c>
      <c r="S1667" s="14">
        <f t="shared" ref="S1667:S1730" si="106">(((J1667/60)/60/24))+DATE(1970,1,1)</f>
        <v>40564.649456018517</v>
      </c>
      <c r="T1667" s="14">
        <f t="shared" ref="T1667:T1730" si="107">(((I1667/60)/60/24))+DATE(1970,1,1)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0" t="s">
        <v>8323</v>
      </c>
      <c r="R1731" t="s">
        <v>8345</v>
      </c>
      <c r="S1731" s="14">
        <f t="shared" ref="S1731:S1794" si="110">(((J1731/60)/60/24))+DATE(1970,1,1)</f>
        <v>42471.052152777775</v>
      </c>
      <c r="T1731" s="14">
        <f t="shared" ref="T1731:T1794" si="111">(((I1731/60)/60/24))+DATE(1970,1,1)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0" t="s">
        <v>8336</v>
      </c>
      <c r="R1795" t="s">
        <v>8337</v>
      </c>
      <c r="S1795" s="14">
        <f t="shared" ref="S1795:S1858" si="114">(((J1795/60)/60/24))+DATE(1970,1,1)</f>
        <v>41940.89166666667</v>
      </c>
      <c r="T1795" s="14">
        <f t="shared" ref="T1795:T1858" si="115">(((I1795/60)/60/24))+DATE(1970,1,1)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0" t="s">
        <v>8323</v>
      </c>
      <c r="R1859" t="s">
        <v>8324</v>
      </c>
      <c r="S1859" s="14">
        <f t="shared" ref="S1859:S1922" si="118">(((J1859/60)/60/24))+DATE(1970,1,1)</f>
        <v>41864.76866898148</v>
      </c>
      <c r="T1859" s="14">
        <f t="shared" ref="T1859:T1922" si="119">(((I1859/60)/60/24))+DATE(1970,1,1)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0" t="s">
        <v>8323</v>
      </c>
      <c r="R1923" t="s">
        <v>8327</v>
      </c>
      <c r="S1923" s="14">
        <f t="shared" ref="S1923:S1986" si="122">(((J1923/60)/60/24))+DATE(1970,1,1)</f>
        <v>41074.221562500003</v>
      </c>
      <c r="T1923" s="14">
        <f t="shared" ref="T1923:T1986" si="123">(((I1923/60)/60/24))+DATE(1970,1,1)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0" t="s">
        <v>8336</v>
      </c>
      <c r="R1987" t="s">
        <v>8348</v>
      </c>
      <c r="S1987" s="14">
        <f t="shared" ref="S1987:S2050" si="126">(((J1987/60)/60/24))+DATE(1970,1,1)</f>
        <v>42555.698738425926</v>
      </c>
      <c r="T1987" s="14">
        <f t="shared" ref="T1987:T2050" si="127">(((I1987/60)/60/24))+DATE(1970,1,1)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0" t="s">
        <v>8317</v>
      </c>
      <c r="R2051" t="s">
        <v>8347</v>
      </c>
      <c r="S2051" s="14">
        <f t="shared" ref="S2051:S2114" si="130">(((J2051/60)/60/24))+DATE(1970,1,1)</f>
        <v>41575.527349537035</v>
      </c>
      <c r="T2051" s="14">
        <f t="shared" ref="T2051:T2114" si="131">(((I2051/60)/60/24))+DATE(1970,1,1)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0" t="s">
        <v>8323</v>
      </c>
      <c r="R2115" t="s">
        <v>8327</v>
      </c>
      <c r="S2115" s="14">
        <f t="shared" ref="S2115:S2178" si="134">(((J2115/60)/60/24))+DATE(1970,1,1)</f>
        <v>41870.86546296296</v>
      </c>
      <c r="T2115" s="14">
        <f t="shared" ref="T2115:T2178" si="135">(((I2115/60)/60/24))+DATE(1970,1,1)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0" t="s">
        <v>8323</v>
      </c>
      <c r="R2179" t="s">
        <v>8324</v>
      </c>
      <c r="S2179" s="14">
        <f t="shared" ref="S2179:S2242" si="138">(((J2179/60)/60/24))+DATE(1970,1,1)</f>
        <v>42502.250775462962</v>
      </c>
      <c r="T2179" s="14">
        <f t="shared" ref="T2179:T2242" si="139">(((I2179/60)/60/24))+DATE(1970,1,1)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0" t="s">
        <v>8331</v>
      </c>
      <c r="R2243" t="s">
        <v>8349</v>
      </c>
      <c r="S2243" s="14">
        <f t="shared" ref="S2243:S2306" si="142">(((J2243/60)/60/24))+DATE(1970,1,1)</f>
        <v>42766.827546296292</v>
      </c>
      <c r="T2243" s="14">
        <f t="shared" ref="T2243:T2306" si="143">(((I2243/60)/60/24))+DATE(1970,1,1)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0" t="s">
        <v>8323</v>
      </c>
      <c r="R2307" t="s">
        <v>8327</v>
      </c>
      <c r="S2307" s="14">
        <f t="shared" ref="S2307:S2370" si="146">(((J2307/60)/60/24))+DATE(1970,1,1)</f>
        <v>41834.695277777777</v>
      </c>
      <c r="T2307" s="14">
        <f t="shared" ref="T2307:T2370" si="147">(((I2307/60)/60/24))+DATE(1970,1,1)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0" t="s">
        <v>8317</v>
      </c>
      <c r="R2371" t="s">
        <v>8318</v>
      </c>
      <c r="S2371" s="14">
        <f t="shared" ref="S2371:S2434" si="150">(((J2371/60)/60/24))+DATE(1970,1,1)</f>
        <v>42380.812627314815</v>
      </c>
      <c r="T2371" s="14">
        <f t="shared" ref="T2371:T2434" si="151">(((I2371/60)/60/24))+DATE(1970,1,1)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0" t="s">
        <v>8334</v>
      </c>
      <c r="R2435" t="s">
        <v>8335</v>
      </c>
      <c r="S2435" s="14">
        <f t="shared" ref="S2435:S2498" si="154">(((J2435/60)/60/24))+DATE(1970,1,1)</f>
        <v>42397.89980324074</v>
      </c>
      <c r="T2435" s="14">
        <f t="shared" ref="T2435:T2498" si="155">(((I2435/60)/60/24))+DATE(1970,1,1)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0" t="s">
        <v>8323</v>
      </c>
      <c r="R2499" t="s">
        <v>8327</v>
      </c>
      <c r="S2499" s="14">
        <f t="shared" ref="S2499:S2562" si="158">(((J2499/60)/60/24))+DATE(1970,1,1)</f>
        <v>40730.878912037035</v>
      </c>
      <c r="T2499" s="14">
        <f t="shared" ref="T2499:T2562" si="159">(((I2499/60)/60/24))+DATE(1970,1,1)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0" t="s">
        <v>8334</v>
      </c>
      <c r="R2563" t="s">
        <v>8335</v>
      </c>
      <c r="S2563" s="14">
        <f t="shared" ref="S2563:S2626" si="162">(((J2563/60)/60/24))+DATE(1970,1,1)</f>
        <v>42260.528807870374</v>
      </c>
      <c r="T2563" s="14">
        <f t="shared" ref="T2563:T2626" si="163">(((I2563/60)/60/24))+DATE(1970,1,1)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0" t="s">
        <v>8317</v>
      </c>
      <c r="R2627" t="s">
        <v>8353</v>
      </c>
      <c r="S2627" s="14">
        <f t="shared" ref="S2627:S2690" si="166">(((J2627/60)/60/24))+DATE(1970,1,1)</f>
        <v>42658.810277777782</v>
      </c>
      <c r="T2627" s="14">
        <f t="shared" ref="T2627:T2690" si="167">(((I2627/60)/60/24))+DATE(1970,1,1)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0" t="s">
        <v>8334</v>
      </c>
      <c r="R2691" t="s">
        <v>8335</v>
      </c>
      <c r="S2691" s="14">
        <f t="shared" ref="S2691:S2754" si="170">(((J2691/60)/60/24))+DATE(1970,1,1)</f>
        <v>42551.961689814809</v>
      </c>
      <c r="T2691" s="14">
        <f t="shared" ref="T2691:T2754" si="171">(((I2691/60)/60/24))+DATE(1970,1,1)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0" t="s">
        <v>8320</v>
      </c>
      <c r="R2755" t="s">
        <v>8356</v>
      </c>
      <c r="S2755" s="14">
        <f t="shared" ref="S2755:S2818" si="174">(((J2755/60)/60/24))+DATE(1970,1,1)</f>
        <v>41117.900729166664</v>
      </c>
      <c r="T2755" s="14">
        <f t="shared" ref="T2755:T2818" si="175">(((I2755/60)/60/24))+DATE(1970,1,1)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0" t="s">
        <v>8315</v>
      </c>
      <c r="R2819" t="s">
        <v>8316</v>
      </c>
      <c r="S2819" s="14">
        <f t="shared" ref="S2819:S2882" si="178">(((J2819/60)/60/24))+DATE(1970,1,1)</f>
        <v>42023.634976851856</v>
      </c>
      <c r="T2819" s="14">
        <f t="shared" ref="T2819:T2882" si="179">(((I2819/60)/60/24))+DATE(1970,1,1)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0" t="s">
        <v>8315</v>
      </c>
      <c r="R2883" t="s">
        <v>8316</v>
      </c>
      <c r="S2883" s="14">
        <f t="shared" ref="S2883:S2946" si="182">(((J2883/60)/60/24))+DATE(1970,1,1)</f>
        <v>41916.597638888888</v>
      </c>
      <c r="T2883" s="14">
        <f t="shared" ref="T2883:T2946" si="183">(((I2883/60)/60/24))+DATE(1970,1,1)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0" t="s">
        <v>8315</v>
      </c>
      <c r="R2947" t="s">
        <v>8355</v>
      </c>
      <c r="S2947" s="14">
        <f t="shared" ref="S2947:S3010" si="186">(((J2947/60)/60/24))+DATE(1970,1,1)</f>
        <v>42118.139583333337</v>
      </c>
      <c r="T2947" s="14">
        <f t="shared" ref="T2947:T3010" si="187">(((I2947/60)/60/24))+DATE(1970,1,1)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0" t="s">
        <v>8315</v>
      </c>
      <c r="R3011" t="s">
        <v>8355</v>
      </c>
      <c r="S3011" s="14">
        <f t="shared" ref="S3011:S3074" si="190">(((J3011/60)/60/24))+DATE(1970,1,1)</f>
        <v>41939.569907407407</v>
      </c>
      <c r="T3011" s="14">
        <f t="shared" ref="T3011:T3074" si="191">(((I3011/60)/60/24))+DATE(1970,1,1)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0" t="s">
        <v>8315</v>
      </c>
      <c r="R3075" t="s">
        <v>8355</v>
      </c>
      <c r="S3075" s="14">
        <f t="shared" ref="S3075:S3138" si="194">(((J3075/60)/60/24))+DATE(1970,1,1)</f>
        <v>42111.684027777781</v>
      </c>
      <c r="T3075" s="14">
        <f t="shared" ref="T3075:T3138" si="195">(((I3075/60)/60/24))+DATE(1970,1,1)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0" t="s">
        <v>8315</v>
      </c>
      <c r="R3139" t="s">
        <v>8316</v>
      </c>
      <c r="S3139" s="14">
        <f t="shared" ref="S3139:S3202" si="198">(((J3139/60)/60/24))+DATE(1970,1,1)</f>
        <v>42807.885057870371</v>
      </c>
      <c r="T3139" s="14">
        <f t="shared" ref="T3139:T3202" si="199">(((I3139/60)/60/24))+DATE(1970,1,1)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0" t="s">
        <v>8315</v>
      </c>
      <c r="R3203" t="s">
        <v>8357</v>
      </c>
      <c r="S3203" s="14">
        <f t="shared" ref="S3203:S3266" si="202">(((J3203/60)/60/24))+DATE(1970,1,1)</f>
        <v>41861.767094907409</v>
      </c>
      <c r="T3203" s="14">
        <f t="shared" ref="T3203:T3266" si="203">(((I3203/60)/60/24))+DATE(1970,1,1)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0" t="s">
        <v>8315</v>
      </c>
      <c r="R3267" t="s">
        <v>8316</v>
      </c>
      <c r="S3267" s="14">
        <f t="shared" ref="S3267:S3330" si="206">(((J3267/60)/60/24))+DATE(1970,1,1)</f>
        <v>42311.711979166663</v>
      </c>
      <c r="T3267" s="14">
        <f t="shared" ref="T3267:T3330" si="207">(((I3267/60)/60/24))+DATE(1970,1,1)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0" t="s">
        <v>8315</v>
      </c>
      <c r="R3331" t="s">
        <v>8316</v>
      </c>
      <c r="S3331" s="14">
        <f t="shared" ref="S3331:S3394" si="210">(((J3331/60)/60/24))+DATE(1970,1,1)</f>
        <v>41837.323009259257</v>
      </c>
      <c r="T3331" s="14">
        <f t="shared" ref="T3331:T3394" si="211">(((I3331/60)/60/24))+DATE(1970,1,1)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0" t="s">
        <v>8315</v>
      </c>
      <c r="R3395" t="s">
        <v>8316</v>
      </c>
      <c r="S3395" s="14">
        <f t="shared" ref="S3395:S3458" si="214">(((J3395/60)/60/24))+DATE(1970,1,1)</f>
        <v>41923.921643518523</v>
      </c>
      <c r="T3395" s="14">
        <f t="shared" ref="T3395:T3458" si="215">(((I3395/60)/60/24))+DATE(1970,1,1)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0" t="s">
        <v>8315</v>
      </c>
      <c r="R3459" t="s">
        <v>8316</v>
      </c>
      <c r="S3459" s="14">
        <f t="shared" ref="S3459:S3522" si="218">(((J3459/60)/60/24))+DATE(1970,1,1)</f>
        <v>42016.706678240742</v>
      </c>
      <c r="T3459" s="14">
        <f t="shared" ref="T3459:T3522" si="219">(((I3459/60)/60/24))+DATE(1970,1,1)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0" t="s">
        <v>8315</v>
      </c>
      <c r="R3523" t="s">
        <v>8316</v>
      </c>
      <c r="S3523" s="14">
        <f t="shared" ref="S3523:S3586" si="222">(((J3523/60)/60/24))+DATE(1970,1,1)</f>
        <v>41881.361342592594</v>
      </c>
      <c r="T3523" s="14">
        <f t="shared" ref="T3523:T3586" si="223">(((I3523/60)/60/24))+DATE(1970,1,1)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0" t="s">
        <v>8315</v>
      </c>
      <c r="R3587" t="s">
        <v>8316</v>
      </c>
      <c r="S3587" s="14">
        <f t="shared" ref="S3587:S3650" si="226">(((J3587/60)/60/24))+DATE(1970,1,1)</f>
        <v>41964.716319444444</v>
      </c>
      <c r="T3587" s="14">
        <f t="shared" ref="T3587:T3650" si="227">(((I3587/60)/60/24))+DATE(1970,1,1)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0" t="s">
        <v>8315</v>
      </c>
      <c r="R3651" t="s">
        <v>8316</v>
      </c>
      <c r="S3651" s="14">
        <f t="shared" ref="S3651:S3714" si="230">(((J3651/60)/60/24))+DATE(1970,1,1)</f>
        <v>41780.712893518517</v>
      </c>
      <c r="T3651" s="14">
        <f t="shared" ref="T3651:T3714" si="231">(((I3651/60)/60/24))+DATE(1970,1,1)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0" t="s">
        <v>8315</v>
      </c>
      <c r="R3715" t="s">
        <v>8316</v>
      </c>
      <c r="S3715" s="14">
        <f t="shared" ref="S3715:S3778" si="234">(((J3715/60)/60/24))+DATE(1970,1,1)</f>
        <v>42505.738032407404</v>
      </c>
      <c r="T3715" s="14">
        <f t="shared" ref="T3715:T3778" si="235">(((I3715/60)/60/24))+DATE(1970,1,1)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0" t="s">
        <v>8315</v>
      </c>
      <c r="R3779" t="s">
        <v>8357</v>
      </c>
      <c r="S3779" s="14">
        <f t="shared" ref="S3779:S3842" si="238">(((J3779/60)/60/24))+DATE(1970,1,1)</f>
        <v>41887.111354166671</v>
      </c>
      <c r="T3779" s="14">
        <f t="shared" ref="T3779:T3842" si="239">(((I3779/60)/60/24))+DATE(1970,1,1)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0" t="s">
        <v>8315</v>
      </c>
      <c r="R3843" t="s">
        <v>8316</v>
      </c>
      <c r="S3843" s="14">
        <f t="shared" ref="S3843:S3906" si="242">(((J3843/60)/60/24))+DATE(1970,1,1)</f>
        <v>41780.785729166666</v>
      </c>
      <c r="T3843" s="14">
        <f t="shared" ref="T3843:T3906" si="243">(((I3843/60)/60/24))+DATE(1970,1,1)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0" t="s">
        <v>8315</v>
      </c>
      <c r="R3907" t="s">
        <v>8316</v>
      </c>
      <c r="S3907" s="14">
        <f t="shared" ref="S3907:S3970" si="246">(((J3907/60)/60/24))+DATE(1970,1,1)</f>
        <v>42124.623877314814</v>
      </c>
      <c r="T3907" s="14">
        <f t="shared" ref="T3907:T3970" si="247">(((I3907/60)/60/24))+DATE(1970,1,1)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0" t="s">
        <v>8315</v>
      </c>
      <c r="R3971" t="s">
        <v>8316</v>
      </c>
      <c r="S3971" s="14">
        <f t="shared" ref="S3971:S4034" si="250">(((J3971/60)/60/24))+DATE(1970,1,1)</f>
        <v>42601.854699074072</v>
      </c>
      <c r="T3971" s="14">
        <f t="shared" ref="T3971:T4034" si="251">(((I3971/60)/60/24))+DATE(1970,1,1)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0" t="s">
        <v>8315</v>
      </c>
      <c r="R4035" t="s">
        <v>8316</v>
      </c>
      <c r="S4035" s="14">
        <f t="shared" ref="S4035:S4098" si="254">(((J4035/60)/60/24))+DATE(1970,1,1)</f>
        <v>42614.268796296295</v>
      </c>
      <c r="T4035" s="14">
        <f t="shared" ref="T4035:T4098" si="255">(((I4035/60)/60/24))+DATE(1970,1,1)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0" t="s">
        <v>8315</v>
      </c>
      <c r="R4099" t="s">
        <v>8316</v>
      </c>
      <c r="S4099" s="14">
        <f t="shared" ref="S4099:S4115" si="258">(((J4099/60)/60/24))+DATE(1970,1,1)</f>
        <v>42344.824502314819</v>
      </c>
      <c r="T4099" s="14">
        <f t="shared" ref="T4099:T4115" si="259">(((I4099/60)/60/24))+DATE(1970,1,1)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5FE8-78C1-4322-A769-0559429E7957}">
  <dimension ref="A1:F14"/>
  <sheetViews>
    <sheetView workbookViewId="0">
      <selection activeCell="R13" sqref="R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1" width="9.6640625" bestFit="1" customWidth="1"/>
    <col min="12" max="12" width="11.21875" bestFit="1" customWidth="1"/>
    <col min="13" max="13" width="11.88671875" bestFit="1" customWidth="1"/>
    <col min="14" max="14" width="15" bestFit="1" customWidth="1"/>
    <col min="15" max="18" width="9.6640625" bestFit="1" customWidth="1"/>
    <col min="19" max="19" width="10.6640625" bestFit="1" customWidth="1"/>
    <col min="20" max="21" width="14" bestFit="1" customWidth="1"/>
    <col min="22" max="22" width="16.88671875" bestFit="1" customWidth="1"/>
    <col min="23" max="25" width="11.77734375" bestFit="1" customWidth="1"/>
    <col min="26" max="26" width="14.88671875" bestFit="1" customWidth="1"/>
    <col min="27" max="29" width="12.44140625" bestFit="1" customWidth="1"/>
    <col min="30" max="30" width="15.44140625" bestFit="1" customWidth="1"/>
    <col min="31" max="34" width="9.6640625" bestFit="1" customWidth="1"/>
    <col min="35" max="35" width="12.109375" bestFit="1" customWidth="1"/>
    <col min="36" max="36" width="11" bestFit="1" customWidth="1"/>
    <col min="37" max="48" width="10.44140625" bestFit="1" customWidth="1"/>
    <col min="49" max="88" width="11.44140625" bestFit="1" customWidth="1"/>
    <col min="89" max="112" width="12.44140625" bestFit="1" customWidth="1"/>
    <col min="113" max="116" width="14.109375" bestFit="1" customWidth="1"/>
    <col min="117" max="118" width="15.109375" bestFit="1" customWidth="1"/>
    <col min="119" max="119" width="16.109375" bestFit="1" customWidth="1"/>
    <col min="120" max="120" width="13.44140625" bestFit="1" customWidth="1"/>
    <col min="121" max="121" width="7.77734375" bestFit="1" customWidth="1"/>
    <col min="122" max="124" width="7.88671875" bestFit="1" customWidth="1"/>
    <col min="151" max="247" width="10.44140625" bestFit="1" customWidth="1"/>
    <col min="248" max="338" width="11.44140625" bestFit="1" customWidth="1"/>
    <col min="339" max="366" width="12.44140625" bestFit="1" customWidth="1"/>
    <col min="367" max="376" width="14.109375" bestFit="1" customWidth="1"/>
    <col min="377" max="377" width="15.109375" bestFit="1" customWidth="1"/>
    <col min="378" max="378" width="10.6640625" bestFit="1" customWidth="1"/>
    <col min="385" max="401" width="10.44140625" bestFit="1" customWidth="1"/>
    <col min="402" max="414" width="11.44140625" bestFit="1" customWidth="1"/>
    <col min="415" max="416" width="12.44140625" bestFit="1" customWidth="1"/>
    <col min="417" max="417" width="10" bestFit="1" customWidth="1"/>
    <col min="418" max="418" width="11.44140625" bestFit="1" customWidth="1"/>
    <col min="419" max="419" width="6.88671875" bestFit="1" customWidth="1"/>
    <col min="420" max="420" width="9" bestFit="1" customWidth="1"/>
    <col min="421" max="426" width="7.88671875" bestFit="1" customWidth="1"/>
    <col min="437" max="437" width="9" bestFit="1" customWidth="1"/>
    <col min="448" max="448" width="9" bestFit="1" customWidth="1"/>
    <col min="450" max="450" width="9" bestFit="1" customWidth="1"/>
    <col min="455" max="455" width="9" bestFit="1" customWidth="1"/>
    <col min="458" max="458" width="9" bestFit="1" customWidth="1"/>
    <col min="460" max="460" width="9" bestFit="1" customWidth="1"/>
    <col min="468" max="548" width="10.44140625" bestFit="1" customWidth="1"/>
    <col min="549" max="549" width="11" bestFit="1" customWidth="1"/>
    <col min="550" max="588" width="10.44140625" bestFit="1" customWidth="1"/>
    <col min="589" max="671" width="11.44140625" bestFit="1" customWidth="1"/>
    <col min="672" max="684" width="12.44140625" bestFit="1" customWidth="1"/>
    <col min="685" max="685" width="14.5546875" bestFit="1" customWidth="1"/>
    <col min="686" max="686" width="12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FDCA-AF61-4AA2-A972-D8545F2C40B4}">
  <dimension ref="A1:E7"/>
  <sheetViews>
    <sheetView workbookViewId="0">
      <selection activeCell="U2" sqref="U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BECF1-A706-4B74-88F4-46ED3C507616}">
  <dimension ref="A1:F17"/>
  <sheetViews>
    <sheetView workbookViewId="0">
      <selection activeCell="U20" sqref="U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4671-3564-4FDE-9EF2-40DD45E333B4}">
  <dimension ref="A1:F6"/>
  <sheetViews>
    <sheetView workbookViewId="0">
      <selection activeCell="H5" sqref="H5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5" bestFit="1" customWidth="1"/>
  </cols>
  <sheetData>
    <row r="1" spans="1:6" s="16" customFormat="1" x14ac:dyDescent="0.3">
      <c r="A1" s="16" t="s">
        <v>8378</v>
      </c>
      <c r="B1" s="16" t="s">
        <v>4110</v>
      </c>
      <c r="C1" s="16" t="s">
        <v>8379</v>
      </c>
      <c r="D1" s="16" t="s">
        <v>8380</v>
      </c>
      <c r="E1" s="16" t="s">
        <v>8381</v>
      </c>
      <c r="F1" s="16" t="s">
        <v>8382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VLOOKUP($A2,Kickstarter!B:E, 3, FALSE)</f>
        <v>2000</v>
      </c>
      <c r="D2">
        <f>VLOOKUP($A2, Kickstarter!B:F, 4, FALSE)</f>
        <v>2020</v>
      </c>
      <c r="E2">
        <f>VLOOKUP($A2, Kickstarter!B:P, 15, FALSE)</f>
        <v>51.79</v>
      </c>
      <c r="F2">
        <f>VLOOKUP($A2, Kickstarter!B:L, 11, FALSE)</f>
        <v>39</v>
      </c>
    </row>
    <row r="3" spans="1:6" x14ac:dyDescent="0.3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VLOOKUP($A3,Kickstarter!B:E, 3, FALSE)</f>
        <v>2000</v>
      </c>
      <c r="D3">
        <f>VLOOKUP($A3, Kickstarter!B:F, 4, FALSE)</f>
        <v>2020</v>
      </c>
      <c r="E3">
        <f>VLOOKUP($A3, Kickstarter!B:P, 15, FALSE)</f>
        <v>36.07</v>
      </c>
      <c r="F3">
        <f>VLOOKUP($A3, Kickstarter!B:L, 11, FALSE)</f>
        <v>56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VLOOKUP($A4,Kickstarter!B:E, 3, FALSE)</f>
        <v>1500</v>
      </c>
      <c r="D4">
        <f>VLOOKUP($A4, Kickstarter!B:F, 4, FALSE)</f>
        <v>2576</v>
      </c>
      <c r="E4">
        <f>VLOOKUP($A4, Kickstarter!B:P, 15, FALSE)</f>
        <v>33.03</v>
      </c>
      <c r="F4">
        <f>VLOOKUP($A4, Kickstarter!B:L, 11, FALSE)</f>
        <v>78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VLOOKUP($A5,Kickstarter!B:E, 3, FALSE)</f>
        <v>1000</v>
      </c>
      <c r="D5">
        <f>VLOOKUP($A5, Kickstarter!B:F, 4, FALSE)</f>
        <v>1168</v>
      </c>
      <c r="E5">
        <f>VLOOKUP($A5, Kickstarter!B:P, 15, FALSE)</f>
        <v>44.92</v>
      </c>
      <c r="F5">
        <f>VLOOKUP($A5, Kickstarter!B:L, 11, FALSE)</f>
        <v>26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VLOOKUP($A6,Kickstarter!B:E, 3, FALSE)</f>
        <v>4000</v>
      </c>
      <c r="D6">
        <f>VLOOKUP($A6, Kickstarter!B:F, 4, FALSE)</f>
        <v>4137</v>
      </c>
      <c r="E6">
        <f>VLOOKUP($A6, Kickstarter!B:P, 15, FALSE)</f>
        <v>36.61</v>
      </c>
      <c r="F6">
        <f>VLOOKUP($A6,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85272-F66D-4701-A6E8-825195E5F668}">
  <dimension ref="A1:T413"/>
  <sheetViews>
    <sheetView workbookViewId="0">
      <selection activeCell="C6" sqref="C6"/>
    </sheetView>
  </sheetViews>
  <sheetFormatPr defaultRowHeight="14.4" x14ac:dyDescent="0.3"/>
  <cols>
    <col min="1" max="1" width="5" bestFit="1" customWidth="1"/>
    <col min="2" max="2" width="42.44140625" customWidth="1"/>
    <col min="3" max="3" width="60.55468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customWidth="1"/>
    <col min="15" max="15" width="17.88671875" bestFit="1" customWidth="1"/>
    <col min="16" max="16" width="17.1093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77734375" bestFit="1" customWidth="1"/>
  </cols>
  <sheetData>
    <row r="1" spans="1:20" x14ac:dyDescent="0.3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" t="s">
        <v>8364</v>
      </c>
      <c r="T1" s="2" t="s">
        <v>8365</v>
      </c>
    </row>
    <row r="2" spans="1:20" ht="28.8" x14ac:dyDescent="0.3">
      <c r="A2" s="3">
        <v>521</v>
      </c>
      <c r="B2" s="3" t="s">
        <v>522</v>
      </c>
      <c r="C2" s="3" t="s">
        <v>4631</v>
      </c>
      <c r="D2" s="20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28.8" x14ac:dyDescent="0.3">
      <c r="A3" s="3">
        <v>522</v>
      </c>
      <c r="B3" s="3" t="s">
        <v>523</v>
      </c>
      <c r="C3" s="3" t="s">
        <v>4632</v>
      </c>
      <c r="D3" s="20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8.8" x14ac:dyDescent="0.3">
      <c r="A4" s="3">
        <v>523</v>
      </c>
      <c r="B4" s="3" t="s">
        <v>524</v>
      </c>
      <c r="C4" s="3" t="s">
        <v>4633</v>
      </c>
      <c r="D4" s="20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2" t="s">
        <v>8315</v>
      </c>
      <c r="R4" s="3" t="s">
        <v>8316</v>
      </c>
      <c r="S4" s="4">
        <v>42238.13282407407</v>
      </c>
      <c r="T4" s="4">
        <v>42268.13282407407</v>
      </c>
    </row>
    <row r="5" spans="1:20" ht="28.8" x14ac:dyDescent="0.3">
      <c r="A5" s="3">
        <v>525</v>
      </c>
      <c r="B5" s="3" t="s">
        <v>526</v>
      </c>
      <c r="C5" s="3" t="s">
        <v>4635</v>
      </c>
      <c r="D5" s="20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28.8" x14ac:dyDescent="0.3">
      <c r="A6" s="3">
        <v>527</v>
      </c>
      <c r="B6" s="3" t="s">
        <v>528</v>
      </c>
      <c r="C6" s="3" t="s">
        <v>4637</v>
      </c>
      <c r="D6" s="20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2" t="s">
        <v>8315</v>
      </c>
      <c r="R6" s="3" t="s">
        <v>8316</v>
      </c>
      <c r="S6" s="4">
        <v>42753.205625000002</v>
      </c>
      <c r="T6" s="4">
        <v>42783.670138888891</v>
      </c>
    </row>
    <row r="7" spans="1:20" x14ac:dyDescent="0.3">
      <c r="A7" s="3">
        <v>528</v>
      </c>
      <c r="B7" s="3" t="s">
        <v>529</v>
      </c>
      <c r="C7" s="3" t="s">
        <v>4638</v>
      </c>
      <c r="D7" s="20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28.8" x14ac:dyDescent="0.3">
      <c r="A8" s="3">
        <v>530</v>
      </c>
      <c r="B8" s="3" t="s">
        <v>531</v>
      </c>
      <c r="C8" s="3" t="s">
        <v>4640</v>
      </c>
      <c r="D8" s="20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28.8" x14ac:dyDescent="0.3">
      <c r="A9" s="3">
        <v>531</v>
      </c>
      <c r="B9" s="3" t="s">
        <v>532</v>
      </c>
      <c r="C9" s="3" t="s">
        <v>4641</v>
      </c>
      <c r="D9" s="20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28.8" x14ac:dyDescent="0.3">
      <c r="A10" s="3">
        <v>532</v>
      </c>
      <c r="B10" s="3" t="s">
        <v>533</v>
      </c>
      <c r="C10" s="3" t="s">
        <v>4642</v>
      </c>
      <c r="D10" s="20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28.8" x14ac:dyDescent="0.3">
      <c r="A11" s="3">
        <v>537</v>
      </c>
      <c r="B11" s="3" t="s">
        <v>538</v>
      </c>
      <c r="C11" s="3" t="s">
        <v>4647</v>
      </c>
      <c r="D11" s="20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28.8" x14ac:dyDescent="0.3">
      <c r="A12" s="3">
        <v>538</v>
      </c>
      <c r="B12" s="3" t="s">
        <v>539</v>
      </c>
      <c r="C12" s="3" t="s">
        <v>4648</v>
      </c>
      <c r="D12" s="20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28.8" x14ac:dyDescent="0.3">
      <c r="A13" s="3">
        <v>1284</v>
      </c>
      <c r="B13" s="3" t="s">
        <v>1285</v>
      </c>
      <c r="C13" s="3" t="s">
        <v>5394</v>
      </c>
      <c r="D13" s="20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28.8" x14ac:dyDescent="0.3">
      <c r="A14" s="3">
        <v>1288</v>
      </c>
      <c r="B14" s="3" t="s">
        <v>1289</v>
      </c>
      <c r="C14" s="3" t="s">
        <v>5398</v>
      </c>
      <c r="D14" s="20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x14ac:dyDescent="0.3">
      <c r="A15" s="3">
        <v>1289</v>
      </c>
      <c r="B15" s="3" t="s">
        <v>1290</v>
      </c>
      <c r="C15" s="3" t="s">
        <v>5399</v>
      </c>
      <c r="D15" s="20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x14ac:dyDescent="0.3">
      <c r="A16" s="3">
        <v>1290</v>
      </c>
      <c r="B16" s="3" t="s">
        <v>1291</v>
      </c>
      <c r="C16" s="3" t="s">
        <v>5400</v>
      </c>
      <c r="D16" s="20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28.8" x14ac:dyDescent="0.3">
      <c r="A17" s="3">
        <v>1291</v>
      </c>
      <c r="B17" s="3" t="s">
        <v>1292</v>
      </c>
      <c r="C17" s="3" t="s">
        <v>5401</v>
      </c>
      <c r="D17" s="20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28.8" x14ac:dyDescent="0.3">
      <c r="A18" s="3">
        <v>1293</v>
      </c>
      <c r="B18" s="3" t="s">
        <v>1294</v>
      </c>
      <c r="C18" s="3" t="s">
        <v>5403</v>
      </c>
      <c r="D18" s="20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28.8" x14ac:dyDescent="0.3">
      <c r="A19" s="3">
        <v>1297</v>
      </c>
      <c r="B19" s="3" t="s">
        <v>1298</v>
      </c>
      <c r="C19" s="3" t="s">
        <v>5407</v>
      </c>
      <c r="D19" s="20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x14ac:dyDescent="0.3">
      <c r="A20" s="3">
        <v>1299</v>
      </c>
      <c r="B20" s="3" t="s">
        <v>1300</v>
      </c>
      <c r="C20" s="3" t="s">
        <v>5409</v>
      </c>
      <c r="D20" s="20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28.8" x14ac:dyDescent="0.3">
      <c r="A21" s="3">
        <v>1300</v>
      </c>
      <c r="B21" s="3" t="s">
        <v>1301</v>
      </c>
      <c r="C21" s="3" t="s">
        <v>5410</v>
      </c>
      <c r="D21" s="20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28.8" x14ac:dyDescent="0.3">
      <c r="A22" s="3">
        <v>1301</v>
      </c>
      <c r="B22" s="3" t="s">
        <v>1302</v>
      </c>
      <c r="C22" s="3" t="s">
        <v>5411</v>
      </c>
      <c r="D22" s="20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2" t="s">
        <v>8315</v>
      </c>
      <c r="R22" s="3" t="s">
        <v>8316</v>
      </c>
      <c r="S22" s="4">
        <v>42195.749745370369</v>
      </c>
      <c r="T22" s="4">
        <v>42206.125</v>
      </c>
    </row>
    <row r="23" spans="1:20" x14ac:dyDescent="0.3">
      <c r="A23" s="3">
        <v>1302</v>
      </c>
      <c r="B23" s="3" t="s">
        <v>1303</v>
      </c>
      <c r="C23" s="3" t="s">
        <v>5412</v>
      </c>
      <c r="D23" s="20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28.8" x14ac:dyDescent="0.3">
      <c r="A24" s="3">
        <v>2781</v>
      </c>
      <c r="B24" s="3" t="s">
        <v>2781</v>
      </c>
      <c r="C24" s="3" t="s">
        <v>6891</v>
      </c>
      <c r="D24" s="20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28.8" x14ac:dyDescent="0.3">
      <c r="A25" s="3">
        <v>2782</v>
      </c>
      <c r="B25" s="3" t="s">
        <v>2782</v>
      </c>
      <c r="C25" s="3" t="s">
        <v>6892</v>
      </c>
      <c r="D25" s="20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28.8" x14ac:dyDescent="0.3">
      <c r="A26" s="3">
        <v>2784</v>
      </c>
      <c r="B26" s="3" t="s">
        <v>2784</v>
      </c>
      <c r="C26" s="3" t="s">
        <v>6894</v>
      </c>
      <c r="D26" s="20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28.8" x14ac:dyDescent="0.3">
      <c r="A27" s="3">
        <v>2785</v>
      </c>
      <c r="B27" s="3" t="s">
        <v>2785</v>
      </c>
      <c r="C27" s="3" t="s">
        <v>6895</v>
      </c>
      <c r="D27" s="20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2" t="s">
        <v>8315</v>
      </c>
      <c r="R27" s="3" t="s">
        <v>8316</v>
      </c>
      <c r="S27" s="4">
        <v>42558.189432870371</v>
      </c>
      <c r="T27" s="4">
        <v>42587.875</v>
      </c>
    </row>
    <row r="28" spans="1:20" ht="28.8" x14ac:dyDescent="0.3">
      <c r="A28" s="3">
        <v>2787</v>
      </c>
      <c r="B28" s="3" t="s">
        <v>2787</v>
      </c>
      <c r="C28" s="3" t="s">
        <v>6897</v>
      </c>
      <c r="D28" s="20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28.8" x14ac:dyDescent="0.3">
      <c r="A29" s="3">
        <v>2788</v>
      </c>
      <c r="B29" s="3" t="s">
        <v>2788</v>
      </c>
      <c r="C29" s="3" t="s">
        <v>6898</v>
      </c>
      <c r="D29" s="20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x14ac:dyDescent="0.3">
      <c r="A30" s="3">
        <v>2789</v>
      </c>
      <c r="B30" s="3" t="s">
        <v>2789</v>
      </c>
      <c r="C30" s="3" t="s">
        <v>6899</v>
      </c>
      <c r="D30" s="20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28.8" x14ac:dyDescent="0.3">
      <c r="A31" s="3">
        <v>2790</v>
      </c>
      <c r="B31" s="3" t="s">
        <v>2790</v>
      </c>
      <c r="C31" s="3" t="s">
        <v>6900</v>
      </c>
      <c r="D31" s="20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28.8" x14ac:dyDescent="0.3">
      <c r="A32" s="3">
        <v>2791</v>
      </c>
      <c r="B32" s="3" t="s">
        <v>2791</v>
      </c>
      <c r="C32" s="3" t="s">
        <v>6901</v>
      </c>
      <c r="D32" s="20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28.8" x14ac:dyDescent="0.3">
      <c r="A33" s="3">
        <v>2792</v>
      </c>
      <c r="B33" s="3" t="s">
        <v>2792</v>
      </c>
      <c r="C33" s="3" t="s">
        <v>6902</v>
      </c>
      <c r="D33" s="20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28.8" x14ac:dyDescent="0.3">
      <c r="A34" s="3">
        <v>2795</v>
      </c>
      <c r="B34" s="3" t="s">
        <v>2795</v>
      </c>
      <c r="C34" s="3" t="s">
        <v>6905</v>
      </c>
      <c r="D34" s="20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28.8" x14ac:dyDescent="0.3">
      <c r="A35" s="3">
        <v>2803</v>
      </c>
      <c r="B35" s="3" t="s">
        <v>2803</v>
      </c>
      <c r="C35" s="3" t="s">
        <v>6913</v>
      </c>
      <c r="D35" s="20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2" t="s">
        <v>8315</v>
      </c>
      <c r="R35" s="3" t="s">
        <v>8316</v>
      </c>
      <c r="S35" s="4">
        <v>42158.065694444449</v>
      </c>
      <c r="T35" s="4">
        <v>42201</v>
      </c>
    </row>
    <row r="36" spans="1:20" x14ac:dyDescent="0.3">
      <c r="A36" s="3">
        <v>2807</v>
      </c>
      <c r="B36" s="3" t="s">
        <v>2807</v>
      </c>
      <c r="C36" s="3" t="s">
        <v>6917</v>
      </c>
      <c r="D36" s="20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28.8" x14ac:dyDescent="0.3">
      <c r="A37" s="3">
        <v>2808</v>
      </c>
      <c r="B37" s="3" t="s">
        <v>2808</v>
      </c>
      <c r="C37" s="3" t="s">
        <v>6918</v>
      </c>
      <c r="D37" s="20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28.8" x14ac:dyDescent="0.3">
      <c r="A38" s="3">
        <v>2809</v>
      </c>
      <c r="B38" s="3" t="s">
        <v>2809</v>
      </c>
      <c r="C38" s="3" t="s">
        <v>6919</v>
      </c>
      <c r="D38" s="20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28.8" x14ac:dyDescent="0.3">
      <c r="A39" s="3">
        <v>2810</v>
      </c>
      <c r="B39" s="3" t="s">
        <v>2810</v>
      </c>
      <c r="C39" s="3" t="s">
        <v>6920</v>
      </c>
      <c r="D39" s="20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28.8" x14ac:dyDescent="0.3">
      <c r="A40" s="3">
        <v>2813</v>
      </c>
      <c r="B40" s="3" t="s">
        <v>2813</v>
      </c>
      <c r="C40" s="3" t="s">
        <v>6923</v>
      </c>
      <c r="D40" s="20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28.8" x14ac:dyDescent="0.3">
      <c r="A41" s="3">
        <v>2818</v>
      </c>
      <c r="B41" s="3" t="s">
        <v>2818</v>
      </c>
      <c r="C41" s="3" t="s">
        <v>6928</v>
      </c>
      <c r="D41" s="20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28.8" x14ac:dyDescent="0.3">
      <c r="A42" s="3">
        <v>2822</v>
      </c>
      <c r="B42" s="3" t="s">
        <v>2822</v>
      </c>
      <c r="C42" s="3" t="s">
        <v>6932</v>
      </c>
      <c r="D42" s="20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8.8" x14ac:dyDescent="0.3">
      <c r="A43" s="3">
        <v>2824</v>
      </c>
      <c r="B43" s="3" t="s">
        <v>2824</v>
      </c>
      <c r="C43" s="3" t="s">
        <v>6934</v>
      </c>
      <c r="D43" s="20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28.8" x14ac:dyDescent="0.3">
      <c r="A44" s="3">
        <v>2826</v>
      </c>
      <c r="B44" s="3" t="s">
        <v>2826</v>
      </c>
      <c r="C44" s="3" t="s">
        <v>6936</v>
      </c>
      <c r="D44" s="20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28.8" x14ac:dyDescent="0.3">
      <c r="A45" s="3">
        <v>2827</v>
      </c>
      <c r="B45" s="3" t="s">
        <v>2827</v>
      </c>
      <c r="C45" s="3" t="s">
        <v>6937</v>
      </c>
      <c r="D45" s="20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2" t="s">
        <v>8315</v>
      </c>
      <c r="R45" s="3" t="s">
        <v>8316</v>
      </c>
      <c r="S45" s="4">
        <v>42494.683634259258</v>
      </c>
      <c r="T45" s="4">
        <v>42524.6875</v>
      </c>
    </row>
    <row r="46" spans="1:20" ht="28.8" x14ac:dyDescent="0.3">
      <c r="A46" s="3">
        <v>2830</v>
      </c>
      <c r="B46" s="3" t="s">
        <v>2830</v>
      </c>
      <c r="C46" s="3" t="s">
        <v>6940</v>
      </c>
      <c r="D46" s="20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28.8" x14ac:dyDescent="0.3">
      <c r="A47" s="3">
        <v>2831</v>
      </c>
      <c r="B47" s="3" t="s">
        <v>2831</v>
      </c>
      <c r="C47" s="3" t="s">
        <v>6941</v>
      </c>
      <c r="D47" s="20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x14ac:dyDescent="0.3">
      <c r="A48" s="3">
        <v>2833</v>
      </c>
      <c r="B48" s="3" t="s">
        <v>2833</v>
      </c>
      <c r="C48" s="3" t="s">
        <v>6943</v>
      </c>
      <c r="D48" s="20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28.8" x14ac:dyDescent="0.3">
      <c r="A49" s="3">
        <v>2836</v>
      </c>
      <c r="B49" s="3" t="s">
        <v>2836</v>
      </c>
      <c r="C49" s="3" t="s">
        <v>6946</v>
      </c>
      <c r="D49" s="20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28.8" x14ac:dyDescent="0.3">
      <c r="A50" s="3">
        <v>2838</v>
      </c>
      <c r="B50" s="3" t="s">
        <v>2838</v>
      </c>
      <c r="C50" s="3" t="s">
        <v>6948</v>
      </c>
      <c r="D50" s="20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28.8" x14ac:dyDescent="0.3">
      <c r="A51" s="3">
        <v>2839</v>
      </c>
      <c r="B51" s="3" t="s">
        <v>2839</v>
      </c>
      <c r="C51" s="3" t="s">
        <v>6949</v>
      </c>
      <c r="D51" s="20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28.8" x14ac:dyDescent="0.3">
      <c r="A52" s="3">
        <v>2961</v>
      </c>
      <c r="B52" s="3" t="s">
        <v>2961</v>
      </c>
      <c r="C52" s="3" t="s">
        <v>7071</v>
      </c>
      <c r="D52" s="20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28.8" x14ac:dyDescent="0.3">
      <c r="A53" s="3">
        <v>2962</v>
      </c>
      <c r="B53" s="3" t="s">
        <v>2962</v>
      </c>
      <c r="C53" s="3" t="s">
        <v>7072</v>
      </c>
      <c r="D53" s="20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28.8" x14ac:dyDescent="0.3">
      <c r="A54" s="3">
        <v>2963</v>
      </c>
      <c r="B54" s="3" t="s">
        <v>2963</v>
      </c>
      <c r="C54" s="3" t="s">
        <v>7073</v>
      </c>
      <c r="D54" s="20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28.8" x14ac:dyDescent="0.3">
      <c r="A55" s="3">
        <v>2964</v>
      </c>
      <c r="B55" s="3" t="s">
        <v>2964</v>
      </c>
      <c r="C55" s="3" t="s">
        <v>7074</v>
      </c>
      <c r="D55" s="20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28.8" x14ac:dyDescent="0.3">
      <c r="A56" s="3">
        <v>2965</v>
      </c>
      <c r="B56" s="3" t="s">
        <v>2965</v>
      </c>
      <c r="C56" s="3" t="s">
        <v>7075</v>
      </c>
      <c r="D56" s="20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28.8" x14ac:dyDescent="0.3">
      <c r="A57" s="3">
        <v>2966</v>
      </c>
      <c r="B57" s="3" t="s">
        <v>2966</v>
      </c>
      <c r="C57" s="3" t="s">
        <v>7076</v>
      </c>
      <c r="D57" s="20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28.8" x14ac:dyDescent="0.3">
      <c r="A58" s="3">
        <v>2967</v>
      </c>
      <c r="B58" s="3" t="s">
        <v>2967</v>
      </c>
      <c r="C58" s="3" t="s">
        <v>7077</v>
      </c>
      <c r="D58" s="20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28.8" x14ac:dyDescent="0.3">
      <c r="A59" s="3">
        <v>2968</v>
      </c>
      <c r="B59" s="3" t="s">
        <v>2968</v>
      </c>
      <c r="C59" s="3" t="s">
        <v>7078</v>
      </c>
      <c r="D59" s="20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28.8" x14ac:dyDescent="0.3">
      <c r="A60" s="3">
        <v>2970</v>
      </c>
      <c r="B60" s="3" t="s">
        <v>2970</v>
      </c>
      <c r="C60" s="3" t="s">
        <v>7080</v>
      </c>
      <c r="D60" s="20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28.8" x14ac:dyDescent="0.3">
      <c r="A61" s="3">
        <v>2971</v>
      </c>
      <c r="B61" s="3" t="s">
        <v>2971</v>
      </c>
      <c r="C61" s="3" t="s">
        <v>7081</v>
      </c>
      <c r="D61" s="20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28.8" x14ac:dyDescent="0.3">
      <c r="A62" s="3">
        <v>2972</v>
      </c>
      <c r="B62" s="3" t="s">
        <v>2972</v>
      </c>
      <c r="C62" s="3" t="s">
        <v>7082</v>
      </c>
      <c r="D62" s="20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28.8" x14ac:dyDescent="0.3">
      <c r="A63" s="3">
        <v>2973</v>
      </c>
      <c r="B63" s="3" t="s">
        <v>2973</v>
      </c>
      <c r="C63" s="3" t="s">
        <v>7083</v>
      </c>
      <c r="D63" s="20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28.8" x14ac:dyDescent="0.3">
      <c r="A64" s="3">
        <v>2974</v>
      </c>
      <c r="B64" s="3" t="s">
        <v>2974</v>
      </c>
      <c r="C64" s="3" t="s">
        <v>7084</v>
      </c>
      <c r="D64" s="20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28.8" x14ac:dyDescent="0.3">
      <c r="A65" s="3">
        <v>2975</v>
      </c>
      <c r="B65" s="3" t="s">
        <v>2975</v>
      </c>
      <c r="C65" s="3" t="s">
        <v>7085</v>
      </c>
      <c r="D65" s="20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2" t="s">
        <v>8315</v>
      </c>
      <c r="R65" s="3" t="s">
        <v>8316</v>
      </c>
      <c r="S65" s="4">
        <v>41941.683865740742</v>
      </c>
      <c r="T65" s="4">
        <v>41970.125</v>
      </c>
    </row>
    <row r="66" spans="1:20" ht="43.2" x14ac:dyDescent="0.3">
      <c r="A66" s="3">
        <v>2977</v>
      </c>
      <c r="B66" s="3" t="s">
        <v>2977</v>
      </c>
      <c r="C66" s="3" t="s">
        <v>7087</v>
      </c>
      <c r="D66" s="20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28.8" x14ac:dyDescent="0.3">
      <c r="A67" s="3">
        <v>2978</v>
      </c>
      <c r="B67" s="3" t="s">
        <v>2978</v>
      </c>
      <c r="C67" s="3" t="s">
        <v>7088</v>
      </c>
      <c r="D67" s="20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28.8" x14ac:dyDescent="0.3">
      <c r="A68" s="3">
        <v>2979</v>
      </c>
      <c r="B68" s="3" t="s">
        <v>2979</v>
      </c>
      <c r="C68" s="3" t="s">
        <v>7089</v>
      </c>
      <c r="D68" s="20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2" t="s">
        <v>8315</v>
      </c>
      <c r="R68" s="3" t="s">
        <v>8316</v>
      </c>
      <c r="S68" s="4">
        <v>41993.824340277773</v>
      </c>
      <c r="T68" s="4">
        <v>42010.25</v>
      </c>
    </row>
    <row r="69" spans="1:20" ht="28.8" x14ac:dyDescent="0.3">
      <c r="A69" s="3">
        <v>2980</v>
      </c>
      <c r="B69" s="3" t="s">
        <v>2980</v>
      </c>
      <c r="C69" s="3" t="s">
        <v>7090</v>
      </c>
      <c r="D69" s="20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28.8" x14ac:dyDescent="0.3">
      <c r="A70" s="3">
        <v>3147</v>
      </c>
      <c r="B70" s="3" t="s">
        <v>3147</v>
      </c>
      <c r="C70" s="3" t="s">
        <v>7257</v>
      </c>
      <c r="D70" s="20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x14ac:dyDescent="0.3">
      <c r="A71" s="3">
        <v>3148</v>
      </c>
      <c r="B71" s="3" t="s">
        <v>3148</v>
      </c>
      <c r="C71" s="3" t="s">
        <v>7258</v>
      </c>
      <c r="D71" s="20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28.8" x14ac:dyDescent="0.3">
      <c r="A72" s="3">
        <v>3149</v>
      </c>
      <c r="B72" s="3" t="s">
        <v>3149</v>
      </c>
      <c r="C72" s="3" t="s">
        <v>7259</v>
      </c>
      <c r="D72" s="20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43.2" x14ac:dyDescent="0.3">
      <c r="A73" s="3">
        <v>3150</v>
      </c>
      <c r="B73" s="3" t="s">
        <v>3150</v>
      </c>
      <c r="C73" s="3" t="s">
        <v>7260</v>
      </c>
      <c r="D73" s="20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28.8" x14ac:dyDescent="0.3">
      <c r="A74" s="3">
        <v>3151</v>
      </c>
      <c r="B74" s="3" t="s">
        <v>3151</v>
      </c>
      <c r="C74" s="3" t="s">
        <v>7261</v>
      </c>
      <c r="D74" s="20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28.8" x14ac:dyDescent="0.3">
      <c r="A75" s="3">
        <v>3153</v>
      </c>
      <c r="B75" s="3" t="s">
        <v>3153</v>
      </c>
      <c r="C75" s="3" t="s">
        <v>7263</v>
      </c>
      <c r="D75" s="20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28.8" x14ac:dyDescent="0.3">
      <c r="A76" s="3">
        <v>3154</v>
      </c>
      <c r="B76" s="3" t="s">
        <v>3154</v>
      </c>
      <c r="C76" s="3" t="s">
        <v>7264</v>
      </c>
      <c r="D76" s="20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28.8" x14ac:dyDescent="0.3">
      <c r="A77" s="3">
        <v>3156</v>
      </c>
      <c r="B77" s="3" t="s">
        <v>3156</v>
      </c>
      <c r="C77" s="3" t="s">
        <v>7266</v>
      </c>
      <c r="D77" s="20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x14ac:dyDescent="0.3">
      <c r="A78" s="3">
        <v>3157</v>
      </c>
      <c r="B78" s="3" t="s">
        <v>3157</v>
      </c>
      <c r="C78" s="3" t="s">
        <v>7267</v>
      </c>
      <c r="D78" s="20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x14ac:dyDescent="0.3">
      <c r="A79" s="3">
        <v>3158</v>
      </c>
      <c r="B79" s="3" t="s">
        <v>3158</v>
      </c>
      <c r="C79" s="3" t="s">
        <v>7268</v>
      </c>
      <c r="D79" s="20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8.8" x14ac:dyDescent="0.3">
      <c r="A80" s="3">
        <v>3159</v>
      </c>
      <c r="B80" s="3" t="s">
        <v>3159</v>
      </c>
      <c r="C80" s="3" t="s">
        <v>7269</v>
      </c>
      <c r="D80" s="20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28.8" x14ac:dyDescent="0.3">
      <c r="A81" s="3">
        <v>3160</v>
      </c>
      <c r="B81" s="3" t="s">
        <v>3160</v>
      </c>
      <c r="C81" s="3" t="s">
        <v>7270</v>
      </c>
      <c r="D81" s="20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28.8" x14ac:dyDescent="0.3">
      <c r="A82" s="3">
        <v>3162</v>
      </c>
      <c r="B82" s="3" t="s">
        <v>3162</v>
      </c>
      <c r="C82" s="3" t="s">
        <v>7272</v>
      </c>
      <c r="D82" s="20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28.8" x14ac:dyDescent="0.3">
      <c r="A83" s="3">
        <v>3163</v>
      </c>
      <c r="B83" s="3" t="s">
        <v>3163</v>
      </c>
      <c r="C83" s="3" t="s">
        <v>7273</v>
      </c>
      <c r="D83" s="20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28.8" x14ac:dyDescent="0.3">
      <c r="A84" s="3">
        <v>3164</v>
      </c>
      <c r="B84" s="3" t="s">
        <v>3164</v>
      </c>
      <c r="C84" s="3" t="s">
        <v>7274</v>
      </c>
      <c r="D84" s="20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28.8" x14ac:dyDescent="0.3">
      <c r="A85" s="3">
        <v>3165</v>
      </c>
      <c r="B85" s="3" t="s">
        <v>3165</v>
      </c>
      <c r="C85" s="3" t="s">
        <v>7275</v>
      </c>
      <c r="D85" s="20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28.8" x14ac:dyDescent="0.3">
      <c r="A86" s="3">
        <v>3166</v>
      </c>
      <c r="B86" s="3" t="s">
        <v>3166</v>
      </c>
      <c r="C86" s="3" t="s">
        <v>7276</v>
      </c>
      <c r="D86" s="20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2" t="s">
        <v>8315</v>
      </c>
      <c r="R86" s="3" t="s">
        <v>8316</v>
      </c>
      <c r="S86" s="4">
        <v>41940.69158564815</v>
      </c>
      <c r="T86" s="4">
        <v>41969.332638888889</v>
      </c>
    </row>
    <row r="87" spans="1:20" x14ac:dyDescent="0.3">
      <c r="A87" s="3">
        <v>3167</v>
      </c>
      <c r="B87" s="3" t="s">
        <v>3167</v>
      </c>
      <c r="C87" s="3" t="s">
        <v>7277</v>
      </c>
      <c r="D87" s="20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28.8" x14ac:dyDescent="0.3">
      <c r="A88" s="3">
        <v>3168</v>
      </c>
      <c r="B88" s="3" t="s">
        <v>3168</v>
      </c>
      <c r="C88" s="3" t="s">
        <v>7278</v>
      </c>
      <c r="D88" s="20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x14ac:dyDescent="0.3">
      <c r="A89" s="3">
        <v>3169</v>
      </c>
      <c r="B89" s="3" t="s">
        <v>3169</v>
      </c>
      <c r="C89" s="3" t="s">
        <v>7279</v>
      </c>
      <c r="D89" s="20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28.8" x14ac:dyDescent="0.3">
      <c r="A90" s="3">
        <v>3170</v>
      </c>
      <c r="B90" s="3" t="s">
        <v>3170</v>
      </c>
      <c r="C90" s="3" t="s">
        <v>7280</v>
      </c>
      <c r="D90" s="20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28.8" x14ac:dyDescent="0.3">
      <c r="A91" s="3">
        <v>3172</v>
      </c>
      <c r="B91" s="3" t="s">
        <v>3172</v>
      </c>
      <c r="C91" s="3" t="s">
        <v>7282</v>
      </c>
      <c r="D91" s="20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28.8" x14ac:dyDescent="0.3">
      <c r="A92" s="3">
        <v>3173</v>
      </c>
      <c r="B92" s="3" t="s">
        <v>3173</v>
      </c>
      <c r="C92" s="3" t="s">
        <v>7283</v>
      </c>
      <c r="D92" s="20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28.8" x14ac:dyDescent="0.3">
      <c r="A93" s="3">
        <v>3174</v>
      </c>
      <c r="B93" s="3" t="s">
        <v>3174</v>
      </c>
      <c r="C93" s="3" t="s">
        <v>7284</v>
      </c>
      <c r="D93" s="20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28.8" x14ac:dyDescent="0.3">
      <c r="A94" s="3">
        <v>3175</v>
      </c>
      <c r="B94" s="3" t="s">
        <v>3175</v>
      </c>
      <c r="C94" s="3" t="s">
        <v>7285</v>
      </c>
      <c r="D94" s="20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28.8" x14ac:dyDescent="0.3">
      <c r="A95" s="3">
        <v>3176</v>
      </c>
      <c r="B95" s="3" t="s">
        <v>3176</v>
      </c>
      <c r="C95" s="3" t="s">
        <v>7286</v>
      </c>
      <c r="D95" s="20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2" t="s">
        <v>8315</v>
      </c>
      <c r="R95" s="3" t="s">
        <v>8316</v>
      </c>
      <c r="S95" s="4">
        <v>41477.930914351848</v>
      </c>
      <c r="T95" s="4">
        <v>41504.625</v>
      </c>
    </row>
    <row r="96" spans="1:20" ht="28.8" x14ac:dyDescent="0.3">
      <c r="A96" s="3">
        <v>3177</v>
      </c>
      <c r="B96" s="3" t="s">
        <v>3177</v>
      </c>
      <c r="C96" s="3" t="s">
        <v>7287</v>
      </c>
      <c r="D96" s="20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28.8" x14ac:dyDescent="0.3">
      <c r="A97" s="3">
        <v>3179</v>
      </c>
      <c r="B97" s="3" t="s">
        <v>3179</v>
      </c>
      <c r="C97" s="3" t="s">
        <v>7289</v>
      </c>
      <c r="D97" s="20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43.2" x14ac:dyDescent="0.3">
      <c r="A98" s="3">
        <v>3182</v>
      </c>
      <c r="B98" s="3" t="s">
        <v>3182</v>
      </c>
      <c r="C98" s="3" t="s">
        <v>7292</v>
      </c>
      <c r="D98" s="20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28.8" x14ac:dyDescent="0.3">
      <c r="A99" s="3">
        <v>3183</v>
      </c>
      <c r="B99" s="3" t="s">
        <v>3183</v>
      </c>
      <c r="C99" s="3" t="s">
        <v>7293</v>
      </c>
      <c r="D99" s="20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28.8" x14ac:dyDescent="0.3">
      <c r="A100" s="3">
        <v>3184</v>
      </c>
      <c r="B100" s="3" t="s">
        <v>3184</v>
      </c>
      <c r="C100" s="3" t="s">
        <v>7294</v>
      </c>
      <c r="D100" s="20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28.8" x14ac:dyDescent="0.3">
      <c r="A101" s="3">
        <v>3187</v>
      </c>
      <c r="B101" s="3" t="s">
        <v>3187</v>
      </c>
      <c r="C101" s="3" t="s">
        <v>7297</v>
      </c>
      <c r="D101" s="20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28.8" x14ac:dyDescent="0.3">
      <c r="A102" s="3">
        <v>3208</v>
      </c>
      <c r="B102" s="3" t="s">
        <v>3208</v>
      </c>
      <c r="C102" s="3" t="s">
        <v>7318</v>
      </c>
      <c r="D102" s="20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28.8" x14ac:dyDescent="0.3">
      <c r="A103" s="3">
        <v>3209</v>
      </c>
      <c r="B103" s="3" t="s">
        <v>3209</v>
      </c>
      <c r="C103" s="3" t="s">
        <v>7319</v>
      </c>
      <c r="D103" s="20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28.8" x14ac:dyDescent="0.3">
      <c r="A104" s="3">
        <v>3210</v>
      </c>
      <c r="B104" s="3" t="s">
        <v>3210</v>
      </c>
      <c r="C104" s="3" t="s">
        <v>7320</v>
      </c>
      <c r="D104" s="20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28.8" x14ac:dyDescent="0.3">
      <c r="A105" s="3">
        <v>3211</v>
      </c>
      <c r="B105" s="3" t="s">
        <v>3211</v>
      </c>
      <c r="C105" s="3" t="s">
        <v>7321</v>
      </c>
      <c r="D105" s="20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28.8" x14ac:dyDescent="0.3">
      <c r="A106" s="3">
        <v>3212</v>
      </c>
      <c r="B106" s="3" t="s">
        <v>3212</v>
      </c>
      <c r="C106" s="3" t="s">
        <v>7322</v>
      </c>
      <c r="D106" s="20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20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28.8" x14ac:dyDescent="0.3">
      <c r="A108" s="3">
        <v>3217</v>
      </c>
      <c r="B108" s="3" t="s">
        <v>3217</v>
      </c>
      <c r="C108" s="3" t="s">
        <v>7327</v>
      </c>
      <c r="D108" s="20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28.8" x14ac:dyDescent="0.3">
      <c r="A109" s="3">
        <v>3219</v>
      </c>
      <c r="B109" s="3" t="s">
        <v>3219</v>
      </c>
      <c r="C109" s="3" t="s">
        <v>7329</v>
      </c>
      <c r="D109" s="20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x14ac:dyDescent="0.3">
      <c r="A110" s="3">
        <v>3220</v>
      </c>
      <c r="B110" s="3" t="s">
        <v>3220</v>
      </c>
      <c r="C110" s="3" t="s">
        <v>7330</v>
      </c>
      <c r="D110" s="20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2" t="s">
        <v>8315</v>
      </c>
      <c r="R110" s="3" t="s">
        <v>8316</v>
      </c>
      <c r="S110" s="4">
        <v>42772.833379629628</v>
      </c>
      <c r="T110" s="4">
        <v>42806.875</v>
      </c>
    </row>
    <row r="111" spans="1:20" ht="28.8" x14ac:dyDescent="0.3">
      <c r="A111" s="3">
        <v>3222</v>
      </c>
      <c r="B111" s="3" t="s">
        <v>3222</v>
      </c>
      <c r="C111" s="3" t="s">
        <v>7332</v>
      </c>
      <c r="D111" s="20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28.8" x14ac:dyDescent="0.3">
      <c r="A112" s="3">
        <v>3223</v>
      </c>
      <c r="B112" s="3" t="s">
        <v>3223</v>
      </c>
      <c r="C112" s="3" t="s">
        <v>7333</v>
      </c>
      <c r="D112" s="20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28.8" x14ac:dyDescent="0.3">
      <c r="A113" s="3">
        <v>3224</v>
      </c>
      <c r="B113" s="3" t="s">
        <v>3224</v>
      </c>
      <c r="C113" s="3" t="s">
        <v>7334</v>
      </c>
      <c r="D113" s="20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28.8" x14ac:dyDescent="0.3">
      <c r="A114" s="3">
        <v>3225</v>
      </c>
      <c r="B114" s="3" t="s">
        <v>3225</v>
      </c>
      <c r="C114" s="3" t="s">
        <v>7335</v>
      </c>
      <c r="D114" s="20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2" t="s">
        <v>8315</v>
      </c>
      <c r="R114" s="3" t="s">
        <v>8316</v>
      </c>
      <c r="S114" s="4">
        <v>42503.559467592597</v>
      </c>
      <c r="T114" s="4">
        <v>42524.875</v>
      </c>
    </row>
    <row r="115" spans="1:20" x14ac:dyDescent="0.3">
      <c r="A115" s="3">
        <v>3228</v>
      </c>
      <c r="B115" s="3" t="s">
        <v>3228</v>
      </c>
      <c r="C115" s="3" t="s">
        <v>7338</v>
      </c>
      <c r="D115" s="20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28.8" x14ac:dyDescent="0.3">
      <c r="A116" s="3">
        <v>3229</v>
      </c>
      <c r="B116" s="3" t="s">
        <v>3229</v>
      </c>
      <c r="C116" s="3" t="s">
        <v>7339</v>
      </c>
      <c r="D116" s="20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28.8" x14ac:dyDescent="0.3">
      <c r="A117" s="3">
        <v>3230</v>
      </c>
      <c r="B117" s="3" t="s">
        <v>3230</v>
      </c>
      <c r="C117" s="3" t="s">
        <v>7340</v>
      </c>
      <c r="D117" s="20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28.8" x14ac:dyDescent="0.3">
      <c r="A118" s="3">
        <v>3231</v>
      </c>
      <c r="B118" s="3" t="s">
        <v>3231</v>
      </c>
      <c r="C118" s="3" t="s">
        <v>7341</v>
      </c>
      <c r="D118" s="20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28.8" x14ac:dyDescent="0.3">
      <c r="A119" s="3">
        <v>3232</v>
      </c>
      <c r="B119" s="3" t="s">
        <v>3232</v>
      </c>
      <c r="C119" s="3" t="s">
        <v>7342</v>
      </c>
      <c r="D119" s="20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28.8" x14ac:dyDescent="0.3">
      <c r="A120" s="3">
        <v>3233</v>
      </c>
      <c r="B120" s="3" t="s">
        <v>3233</v>
      </c>
      <c r="C120" s="3" t="s">
        <v>7343</v>
      </c>
      <c r="D120" s="20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43.2" x14ac:dyDescent="0.3">
      <c r="A121" s="3">
        <v>3235</v>
      </c>
      <c r="B121" s="3" t="s">
        <v>3235</v>
      </c>
      <c r="C121" s="3" t="s">
        <v>7345</v>
      </c>
      <c r="D121" s="20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28.8" x14ac:dyDescent="0.3">
      <c r="A122" s="3">
        <v>3236</v>
      </c>
      <c r="B122" s="3" t="s">
        <v>3236</v>
      </c>
      <c r="C122" s="3" t="s">
        <v>7346</v>
      </c>
      <c r="D122" s="20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28.8" x14ac:dyDescent="0.3">
      <c r="A123" s="3">
        <v>3237</v>
      </c>
      <c r="B123" s="3" t="s">
        <v>3237</v>
      </c>
      <c r="C123" s="3" t="s">
        <v>7347</v>
      </c>
      <c r="D123" s="20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43.2" x14ac:dyDescent="0.3">
      <c r="A124" s="3">
        <v>3241</v>
      </c>
      <c r="B124" s="3" t="s">
        <v>3241</v>
      </c>
      <c r="C124" s="3" t="s">
        <v>7351</v>
      </c>
      <c r="D124" s="20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28.8" x14ac:dyDescent="0.3">
      <c r="A125" s="3">
        <v>3242</v>
      </c>
      <c r="B125" s="3" t="s">
        <v>3242</v>
      </c>
      <c r="C125" s="3" t="s">
        <v>7352</v>
      </c>
      <c r="D125" s="20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28.8" x14ac:dyDescent="0.3">
      <c r="A126" s="3">
        <v>3243</v>
      </c>
      <c r="B126" s="3" t="s">
        <v>3243</v>
      </c>
      <c r="C126" s="3" t="s">
        <v>7353</v>
      </c>
      <c r="D126" s="20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2" t="s">
        <v>8315</v>
      </c>
      <c r="R126" s="3" t="s">
        <v>8316</v>
      </c>
      <c r="S126" s="4">
        <v>42262.096782407403</v>
      </c>
      <c r="T126" s="4">
        <v>42286</v>
      </c>
    </row>
    <row r="127" spans="1:20" ht="28.8" x14ac:dyDescent="0.3">
      <c r="A127" s="3">
        <v>3245</v>
      </c>
      <c r="B127" s="3" t="s">
        <v>3245</v>
      </c>
      <c r="C127" s="3" t="s">
        <v>7355</v>
      </c>
      <c r="D127" s="20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28.8" x14ac:dyDescent="0.3">
      <c r="A128" s="3">
        <v>3246</v>
      </c>
      <c r="B128" s="3" t="s">
        <v>3246</v>
      </c>
      <c r="C128" s="3" t="s">
        <v>7356</v>
      </c>
      <c r="D128" s="20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x14ac:dyDescent="0.3">
      <c r="A129" s="3">
        <v>3248</v>
      </c>
      <c r="B129" s="3" t="s">
        <v>3248</v>
      </c>
      <c r="C129" s="3" t="s">
        <v>7358</v>
      </c>
      <c r="D129" s="20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28.8" x14ac:dyDescent="0.3">
      <c r="A130" s="3">
        <v>3249</v>
      </c>
      <c r="B130" s="3" t="s">
        <v>3249</v>
      </c>
      <c r="C130" s="3" t="s">
        <v>7359</v>
      </c>
      <c r="D130" s="20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28.8" x14ac:dyDescent="0.3">
      <c r="A131" s="3">
        <v>3250</v>
      </c>
      <c r="B131" s="3" t="s">
        <v>3250</v>
      </c>
      <c r="C131" s="3" t="s">
        <v>7360</v>
      </c>
      <c r="D131" s="20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28.8" x14ac:dyDescent="0.3">
      <c r="A132" s="3">
        <v>3251</v>
      </c>
      <c r="B132" s="3" t="s">
        <v>3251</v>
      </c>
      <c r="C132" s="3" t="s">
        <v>7361</v>
      </c>
      <c r="D132" s="20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28.8" x14ac:dyDescent="0.3">
      <c r="A133" s="3">
        <v>3253</v>
      </c>
      <c r="B133" s="3" t="s">
        <v>3253</v>
      </c>
      <c r="C133" s="3" t="s">
        <v>7363</v>
      </c>
      <c r="D133" s="20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28.8" x14ac:dyDescent="0.3">
      <c r="A134" s="3">
        <v>3256</v>
      </c>
      <c r="B134" s="3" t="s">
        <v>3256</v>
      </c>
      <c r="C134" s="3" t="s">
        <v>7366</v>
      </c>
      <c r="D134" s="20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8.8" x14ac:dyDescent="0.3">
      <c r="A135" s="3">
        <v>3258</v>
      </c>
      <c r="B135" s="3" t="s">
        <v>3258</v>
      </c>
      <c r="C135" s="3" t="s">
        <v>7368</v>
      </c>
      <c r="D135" s="20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28.8" x14ac:dyDescent="0.3">
      <c r="A136" s="3">
        <v>3259</v>
      </c>
      <c r="B136" s="3" t="s">
        <v>3259</v>
      </c>
      <c r="C136" s="3" t="s">
        <v>7369</v>
      </c>
      <c r="D136" s="20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28.8" x14ac:dyDescent="0.3">
      <c r="A137" s="3">
        <v>3260</v>
      </c>
      <c r="B137" s="3" t="s">
        <v>3260</v>
      </c>
      <c r="C137" s="3" t="s">
        <v>7370</v>
      </c>
      <c r="D137" s="20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28.8" x14ac:dyDescent="0.3">
      <c r="A138" s="3">
        <v>3261</v>
      </c>
      <c r="B138" s="3" t="s">
        <v>3261</v>
      </c>
      <c r="C138" s="3" t="s">
        <v>7371</v>
      </c>
      <c r="D138" s="20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20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28.8" x14ac:dyDescent="0.3">
      <c r="A140" s="3">
        <v>3263</v>
      </c>
      <c r="B140" s="3" t="s">
        <v>3263</v>
      </c>
      <c r="C140" s="3" t="s">
        <v>7373</v>
      </c>
      <c r="D140" s="20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2" t="s">
        <v>8315</v>
      </c>
      <c r="R140" s="3" t="s">
        <v>8316</v>
      </c>
      <c r="S140" s="4">
        <v>42284.516064814816</v>
      </c>
      <c r="T140" s="4">
        <v>42307.875</v>
      </c>
    </row>
    <row r="141" spans="1:20" ht="28.8" x14ac:dyDescent="0.3">
      <c r="A141" s="3">
        <v>3264</v>
      </c>
      <c r="B141" s="3" t="s">
        <v>3264</v>
      </c>
      <c r="C141" s="3" t="s">
        <v>7374</v>
      </c>
      <c r="D141" s="20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28.8" x14ac:dyDescent="0.3">
      <c r="A142" s="3">
        <v>3266</v>
      </c>
      <c r="B142" s="3" t="s">
        <v>3266</v>
      </c>
      <c r="C142" s="3" t="s">
        <v>7376</v>
      </c>
      <c r="D142" s="20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2" t="s">
        <v>8315</v>
      </c>
      <c r="R142" s="3" t="s">
        <v>8316</v>
      </c>
      <c r="S142" s="4">
        <v>42136.536134259266</v>
      </c>
      <c r="T142" s="4">
        <v>42167.875</v>
      </c>
    </row>
    <row r="143" spans="1:20" ht="28.8" x14ac:dyDescent="0.3">
      <c r="A143" s="3">
        <v>3267</v>
      </c>
      <c r="B143" s="3" t="s">
        <v>3267</v>
      </c>
      <c r="C143" s="3" t="s">
        <v>7377</v>
      </c>
      <c r="D143" s="20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28.8" x14ac:dyDescent="0.3">
      <c r="A144" s="3">
        <v>3268</v>
      </c>
      <c r="B144" s="3" t="s">
        <v>3268</v>
      </c>
      <c r="C144" s="3" t="s">
        <v>7378</v>
      </c>
      <c r="D144" s="20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28.8" x14ac:dyDescent="0.3">
      <c r="A145" s="3">
        <v>3272</v>
      </c>
      <c r="B145" s="3" t="s">
        <v>3272</v>
      </c>
      <c r="C145" s="3" t="s">
        <v>7382</v>
      </c>
      <c r="D145" s="20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43.2" x14ac:dyDescent="0.3">
      <c r="A146" s="3">
        <v>3273</v>
      </c>
      <c r="B146" s="3" t="s">
        <v>3273</v>
      </c>
      <c r="C146" s="3" t="s">
        <v>7383</v>
      </c>
      <c r="D146" s="20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28.8" x14ac:dyDescent="0.3">
      <c r="A147" s="3">
        <v>3274</v>
      </c>
      <c r="B147" s="3" t="s">
        <v>3274</v>
      </c>
      <c r="C147" s="3" t="s">
        <v>7384</v>
      </c>
      <c r="D147" s="20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2" t="s">
        <v>8315</v>
      </c>
      <c r="R147" s="3" t="s">
        <v>8316</v>
      </c>
      <c r="S147" s="4">
        <v>42400.704537037032</v>
      </c>
      <c r="T147" s="4">
        <v>42444.875</v>
      </c>
    </row>
    <row r="148" spans="1:20" ht="28.8" x14ac:dyDescent="0.3">
      <c r="A148" s="3">
        <v>3275</v>
      </c>
      <c r="B148" s="3" t="s">
        <v>3275</v>
      </c>
      <c r="C148" s="3" t="s">
        <v>7385</v>
      </c>
      <c r="D148" s="20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2" t="s">
        <v>8315</v>
      </c>
      <c r="R148" s="3" t="s">
        <v>8316</v>
      </c>
      <c r="S148" s="4">
        <v>42017.88045138889</v>
      </c>
      <c r="T148" s="4">
        <v>42044.1875</v>
      </c>
    </row>
    <row r="149" spans="1:20" ht="43.2" x14ac:dyDescent="0.3">
      <c r="A149" s="3">
        <v>3279</v>
      </c>
      <c r="B149" s="3" t="s">
        <v>3279</v>
      </c>
      <c r="C149" s="3" t="s">
        <v>7389</v>
      </c>
      <c r="D149" s="20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28.8" x14ac:dyDescent="0.3">
      <c r="A150" s="3">
        <v>3280</v>
      </c>
      <c r="B150" s="3" t="s">
        <v>3280</v>
      </c>
      <c r="C150" s="3" t="s">
        <v>7390</v>
      </c>
      <c r="D150" s="20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8.8" x14ac:dyDescent="0.3">
      <c r="A151" s="3">
        <v>3281</v>
      </c>
      <c r="B151" s="3" t="s">
        <v>3281</v>
      </c>
      <c r="C151" s="3" t="s">
        <v>7391</v>
      </c>
      <c r="D151" s="20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28.8" x14ac:dyDescent="0.3">
      <c r="A152" s="3">
        <v>3282</v>
      </c>
      <c r="B152" s="3" t="s">
        <v>3282</v>
      </c>
      <c r="C152" s="3" t="s">
        <v>7392</v>
      </c>
      <c r="D152" s="20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28.8" x14ac:dyDescent="0.3">
      <c r="A153" s="3">
        <v>3284</v>
      </c>
      <c r="B153" s="3" t="s">
        <v>3284</v>
      </c>
      <c r="C153" s="3" t="s">
        <v>7394</v>
      </c>
      <c r="D153" s="20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20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28.8" x14ac:dyDescent="0.3">
      <c r="A155" s="3">
        <v>3286</v>
      </c>
      <c r="B155" s="3" t="s">
        <v>3286</v>
      </c>
      <c r="C155" s="3" t="s">
        <v>7396</v>
      </c>
      <c r="D155" s="20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28.8" x14ac:dyDescent="0.3">
      <c r="A156" s="3">
        <v>3291</v>
      </c>
      <c r="B156" s="3" t="s">
        <v>3291</v>
      </c>
      <c r="C156" s="3" t="s">
        <v>7401</v>
      </c>
      <c r="D156" s="20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28.8" x14ac:dyDescent="0.3">
      <c r="A157" s="3">
        <v>3298</v>
      </c>
      <c r="B157" s="3" t="s">
        <v>3298</v>
      </c>
      <c r="C157" s="3" t="s">
        <v>7408</v>
      </c>
      <c r="D157" s="20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2" t="s">
        <v>8315</v>
      </c>
      <c r="R157" s="3" t="s">
        <v>8316</v>
      </c>
      <c r="S157" s="4">
        <v>42239.957962962959</v>
      </c>
      <c r="T157" s="4">
        <v>42260</v>
      </c>
    </row>
    <row r="158" spans="1:20" ht="28.8" x14ac:dyDescent="0.3">
      <c r="A158" s="3">
        <v>3299</v>
      </c>
      <c r="B158" s="3" t="s">
        <v>3299</v>
      </c>
      <c r="C158" s="3" t="s">
        <v>7409</v>
      </c>
      <c r="D158" s="20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28.8" x14ac:dyDescent="0.3">
      <c r="A159" s="3">
        <v>3300</v>
      </c>
      <c r="B159" s="3" t="s">
        <v>3300</v>
      </c>
      <c r="C159" s="3" t="s">
        <v>7410</v>
      </c>
      <c r="D159" s="20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28.8" x14ac:dyDescent="0.3">
      <c r="A160" s="3">
        <v>3301</v>
      </c>
      <c r="B160" s="3" t="s">
        <v>3301</v>
      </c>
      <c r="C160" s="3" t="s">
        <v>7411</v>
      </c>
      <c r="D160" s="20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28.8" x14ac:dyDescent="0.3">
      <c r="A161" s="3">
        <v>3303</v>
      </c>
      <c r="B161" s="3" t="s">
        <v>3303</v>
      </c>
      <c r="C161" s="3" t="s">
        <v>7413</v>
      </c>
      <c r="D161" s="20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28.8" x14ac:dyDescent="0.3">
      <c r="A162" s="3">
        <v>3304</v>
      </c>
      <c r="B162" s="3" t="s">
        <v>3304</v>
      </c>
      <c r="C162" s="3" t="s">
        <v>7414</v>
      </c>
      <c r="D162" s="20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28.8" x14ac:dyDescent="0.3">
      <c r="A163" s="3">
        <v>3305</v>
      </c>
      <c r="B163" s="3" t="s">
        <v>3305</v>
      </c>
      <c r="C163" s="3" t="s">
        <v>7415</v>
      </c>
      <c r="D163" s="20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28.8" x14ac:dyDescent="0.3">
      <c r="A164" s="3">
        <v>3306</v>
      </c>
      <c r="B164" s="3" t="s">
        <v>3306</v>
      </c>
      <c r="C164" s="3" t="s">
        <v>7416</v>
      </c>
      <c r="D164" s="20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2" t="s">
        <v>8315</v>
      </c>
      <c r="R164" s="3" t="s">
        <v>8316</v>
      </c>
      <c r="S164" s="4">
        <v>42493.219236111108</v>
      </c>
      <c r="T164" s="4">
        <v>42531.125</v>
      </c>
    </row>
    <row r="165" spans="1:20" ht="28.8" x14ac:dyDescent="0.3">
      <c r="A165" s="3">
        <v>3307</v>
      </c>
      <c r="B165" s="3" t="s">
        <v>3307</v>
      </c>
      <c r="C165" s="3" t="s">
        <v>7417</v>
      </c>
      <c r="D165" s="20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28.8" x14ac:dyDescent="0.3">
      <c r="A166" s="3">
        <v>3308</v>
      </c>
      <c r="B166" s="3" t="s">
        <v>3308</v>
      </c>
      <c r="C166" s="3" t="s">
        <v>7418</v>
      </c>
      <c r="D166" s="20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28.8" x14ac:dyDescent="0.3">
      <c r="A167" s="3">
        <v>3310</v>
      </c>
      <c r="B167" s="3" t="s">
        <v>3310</v>
      </c>
      <c r="C167" s="3" t="s">
        <v>7420</v>
      </c>
      <c r="D167" s="20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28.8" x14ac:dyDescent="0.3">
      <c r="A168" s="3">
        <v>3311</v>
      </c>
      <c r="B168" s="3" t="s">
        <v>3311</v>
      </c>
      <c r="C168" s="3" t="s">
        <v>7421</v>
      </c>
      <c r="D168" s="20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28.8" x14ac:dyDescent="0.3">
      <c r="A169" s="3">
        <v>3312</v>
      </c>
      <c r="B169" s="3" t="s">
        <v>3312</v>
      </c>
      <c r="C169" s="3" t="s">
        <v>7422</v>
      </c>
      <c r="D169" s="20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28.8" x14ac:dyDescent="0.3">
      <c r="A170" s="3">
        <v>3313</v>
      </c>
      <c r="B170" s="3" t="s">
        <v>3313</v>
      </c>
      <c r="C170" s="3" t="s">
        <v>7423</v>
      </c>
      <c r="D170" s="20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43.2" x14ac:dyDescent="0.3">
      <c r="A171" s="3">
        <v>3316</v>
      </c>
      <c r="B171" s="3" t="s">
        <v>3316</v>
      </c>
      <c r="C171" s="3" t="s">
        <v>7426</v>
      </c>
      <c r="D171" s="20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28.8" x14ac:dyDescent="0.3">
      <c r="A172" s="3">
        <v>3317</v>
      </c>
      <c r="B172" s="3" t="s">
        <v>3317</v>
      </c>
      <c r="C172" s="3" t="s">
        <v>7427</v>
      </c>
      <c r="D172" s="20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28.8" x14ac:dyDescent="0.3">
      <c r="A173" s="3">
        <v>3320</v>
      </c>
      <c r="B173" s="3" t="s">
        <v>3320</v>
      </c>
      <c r="C173" s="3" t="s">
        <v>7430</v>
      </c>
      <c r="D173" s="20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28.8" x14ac:dyDescent="0.3">
      <c r="A174" s="3">
        <v>3321</v>
      </c>
      <c r="B174" s="3" t="s">
        <v>3321</v>
      </c>
      <c r="C174" s="3" t="s">
        <v>7431</v>
      </c>
      <c r="D174" s="20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28.8" x14ac:dyDescent="0.3">
      <c r="A175" s="3">
        <v>3322</v>
      </c>
      <c r="B175" s="3" t="s">
        <v>3322</v>
      </c>
      <c r="C175" s="3" t="s">
        <v>7432</v>
      </c>
      <c r="D175" s="20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28.8" x14ac:dyDescent="0.3">
      <c r="A176" s="3">
        <v>3326</v>
      </c>
      <c r="B176" s="3" t="s">
        <v>3326</v>
      </c>
      <c r="C176" s="3" t="s">
        <v>7436</v>
      </c>
      <c r="D176" s="20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28.8" x14ac:dyDescent="0.3">
      <c r="A177" s="3">
        <v>3328</v>
      </c>
      <c r="B177" s="3" t="s">
        <v>3328</v>
      </c>
      <c r="C177" s="3" t="s">
        <v>7438</v>
      </c>
      <c r="D177" s="20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28.8" x14ac:dyDescent="0.3">
      <c r="A178" s="3">
        <v>3331</v>
      </c>
      <c r="B178" s="3" t="s">
        <v>3331</v>
      </c>
      <c r="C178" s="3" t="s">
        <v>7441</v>
      </c>
      <c r="D178" s="20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28.8" x14ac:dyDescent="0.3">
      <c r="A179" s="3">
        <v>3332</v>
      </c>
      <c r="B179" s="3" t="s">
        <v>3332</v>
      </c>
      <c r="C179" s="3" t="s">
        <v>7442</v>
      </c>
      <c r="D179" s="20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28.8" x14ac:dyDescent="0.3">
      <c r="A180" s="3">
        <v>3333</v>
      </c>
      <c r="B180" s="3" t="s">
        <v>3333</v>
      </c>
      <c r="C180" s="3" t="s">
        <v>7443</v>
      </c>
      <c r="D180" s="20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28.8" x14ac:dyDescent="0.3">
      <c r="A181" s="3">
        <v>3334</v>
      </c>
      <c r="B181" s="3" t="s">
        <v>3334</v>
      </c>
      <c r="C181" s="3" t="s">
        <v>7444</v>
      </c>
      <c r="D181" s="20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28.8" x14ac:dyDescent="0.3">
      <c r="A182" s="3">
        <v>3338</v>
      </c>
      <c r="B182" s="3" t="s">
        <v>3338</v>
      </c>
      <c r="C182" s="3" t="s">
        <v>7448</v>
      </c>
      <c r="D182" s="20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28.8" x14ac:dyDescent="0.3">
      <c r="A183" s="3">
        <v>3339</v>
      </c>
      <c r="B183" s="3" t="s">
        <v>3339</v>
      </c>
      <c r="C183" s="3" t="s">
        <v>7449</v>
      </c>
      <c r="D183" s="20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43.2" x14ac:dyDescent="0.3">
      <c r="A184" s="3">
        <v>3340</v>
      </c>
      <c r="B184" s="3" t="s">
        <v>3340</v>
      </c>
      <c r="C184" s="3" t="s">
        <v>7450</v>
      </c>
      <c r="D184" s="20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28.8" x14ac:dyDescent="0.3">
      <c r="A185" s="3">
        <v>3342</v>
      </c>
      <c r="B185" s="3" t="s">
        <v>3342</v>
      </c>
      <c r="C185" s="3" t="s">
        <v>7452</v>
      </c>
      <c r="D185" s="20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28.8" x14ac:dyDescent="0.3">
      <c r="A186" s="3">
        <v>3344</v>
      </c>
      <c r="B186" s="3" t="s">
        <v>3344</v>
      </c>
      <c r="C186" s="3" t="s">
        <v>7454</v>
      </c>
      <c r="D186" s="20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28.8" x14ac:dyDescent="0.3">
      <c r="A187" s="3">
        <v>3345</v>
      </c>
      <c r="B187" s="3" t="s">
        <v>3345</v>
      </c>
      <c r="C187" s="3" t="s">
        <v>7455</v>
      </c>
      <c r="D187" s="20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28.8" x14ac:dyDescent="0.3">
      <c r="A188" s="3">
        <v>3346</v>
      </c>
      <c r="B188" s="3" t="s">
        <v>3346</v>
      </c>
      <c r="C188" s="3" t="s">
        <v>7456</v>
      </c>
      <c r="D188" s="20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28.8" x14ac:dyDescent="0.3">
      <c r="A189" s="3">
        <v>3348</v>
      </c>
      <c r="B189" s="3" t="s">
        <v>3266</v>
      </c>
      <c r="C189" s="3" t="s">
        <v>7458</v>
      </c>
      <c r="D189" s="20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28.8" x14ac:dyDescent="0.3">
      <c r="A190" s="3">
        <v>3349</v>
      </c>
      <c r="B190" s="3" t="s">
        <v>3348</v>
      </c>
      <c r="C190" s="3" t="s">
        <v>7459</v>
      </c>
      <c r="D190" s="20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8.8" x14ac:dyDescent="0.3">
      <c r="A191" s="3">
        <v>3354</v>
      </c>
      <c r="B191" s="3" t="s">
        <v>3353</v>
      </c>
      <c r="C191" s="3" t="s">
        <v>7464</v>
      </c>
      <c r="D191" s="20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28.8" x14ac:dyDescent="0.3">
      <c r="A192" s="3">
        <v>3358</v>
      </c>
      <c r="B192" s="3" t="s">
        <v>3357</v>
      </c>
      <c r="C192" s="3" t="s">
        <v>7468</v>
      </c>
      <c r="D192" s="20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8.8" x14ac:dyDescent="0.3">
      <c r="A193" s="3">
        <v>3359</v>
      </c>
      <c r="B193" s="3" t="s">
        <v>3358</v>
      </c>
      <c r="C193" s="3" t="s">
        <v>7469</v>
      </c>
      <c r="D193" s="20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28.8" x14ac:dyDescent="0.3">
      <c r="A194" s="3">
        <v>3361</v>
      </c>
      <c r="B194" s="3" t="s">
        <v>3360</v>
      </c>
      <c r="C194" s="3" t="s">
        <v>7471</v>
      </c>
      <c r="D194" s="20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28.8" x14ac:dyDescent="0.3">
      <c r="A195" s="3">
        <v>3362</v>
      </c>
      <c r="B195" s="3" t="s">
        <v>3361</v>
      </c>
      <c r="C195" s="3" t="s">
        <v>7472</v>
      </c>
      <c r="D195" s="20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28.8" x14ac:dyDescent="0.3">
      <c r="A196" s="3">
        <v>3363</v>
      </c>
      <c r="B196" s="3" t="s">
        <v>3362</v>
      </c>
      <c r="C196" s="3" t="s">
        <v>7473</v>
      </c>
      <c r="D196" s="20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28.8" x14ac:dyDescent="0.3">
      <c r="A197" s="3">
        <v>3365</v>
      </c>
      <c r="B197" s="3" t="s">
        <v>3364</v>
      </c>
      <c r="C197" s="3" t="s">
        <v>7475</v>
      </c>
      <c r="D197" s="20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28.8" x14ac:dyDescent="0.3">
      <c r="A198" s="3">
        <v>3366</v>
      </c>
      <c r="B198" s="3" t="s">
        <v>3365</v>
      </c>
      <c r="C198" s="3" t="s">
        <v>7476</v>
      </c>
      <c r="D198" s="20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28.8" x14ac:dyDescent="0.3">
      <c r="A199" s="3">
        <v>3368</v>
      </c>
      <c r="B199" s="3" t="s">
        <v>3367</v>
      </c>
      <c r="C199" s="3" t="s">
        <v>7478</v>
      </c>
      <c r="D199" s="20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28.8" x14ac:dyDescent="0.3">
      <c r="A200" s="3">
        <v>3370</v>
      </c>
      <c r="B200" s="3" t="s">
        <v>3369</v>
      </c>
      <c r="C200" s="3" t="s">
        <v>7480</v>
      </c>
      <c r="D200" s="20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20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28.8" x14ac:dyDescent="0.3">
      <c r="A202" s="3">
        <v>3372</v>
      </c>
      <c r="B202" s="3" t="s">
        <v>3371</v>
      </c>
      <c r="C202" s="3" t="s">
        <v>7482</v>
      </c>
      <c r="D202" s="20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28.8" x14ac:dyDescent="0.3">
      <c r="A203" s="3">
        <v>3376</v>
      </c>
      <c r="B203" s="3" t="s">
        <v>3375</v>
      </c>
      <c r="C203" s="3" t="s">
        <v>7486</v>
      </c>
      <c r="D203" s="20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28.8" x14ac:dyDescent="0.3">
      <c r="A204" s="3">
        <v>3380</v>
      </c>
      <c r="B204" s="3" t="s">
        <v>3379</v>
      </c>
      <c r="C204" s="3" t="s">
        <v>7490</v>
      </c>
      <c r="D204" s="20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28.8" x14ac:dyDescent="0.3">
      <c r="A205" s="3">
        <v>3381</v>
      </c>
      <c r="B205" s="3" t="s">
        <v>3380</v>
      </c>
      <c r="C205" s="3" t="s">
        <v>7491</v>
      </c>
      <c r="D205" s="20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28.8" x14ac:dyDescent="0.3">
      <c r="A206" s="3">
        <v>3383</v>
      </c>
      <c r="B206" s="3" t="s">
        <v>3382</v>
      </c>
      <c r="C206" s="3" t="s">
        <v>7493</v>
      </c>
      <c r="D206" s="20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28.8" x14ac:dyDescent="0.3">
      <c r="A207" s="3">
        <v>3384</v>
      </c>
      <c r="B207" s="3" t="s">
        <v>3383</v>
      </c>
      <c r="C207" s="3" t="s">
        <v>7494</v>
      </c>
      <c r="D207" s="20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2" t="s">
        <v>8315</v>
      </c>
      <c r="R207" s="3" t="s">
        <v>8316</v>
      </c>
      <c r="S207" s="4">
        <v>42292.087592592594</v>
      </c>
      <c r="T207" s="4">
        <v>42329.125</v>
      </c>
    </row>
    <row r="208" spans="1:20" ht="28.8" x14ac:dyDescent="0.3">
      <c r="A208" s="3">
        <v>3385</v>
      </c>
      <c r="B208" s="3" t="s">
        <v>3384</v>
      </c>
      <c r="C208" s="3" t="s">
        <v>7495</v>
      </c>
      <c r="D208" s="20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2" t="s">
        <v>8315</v>
      </c>
      <c r="R208" s="3" t="s">
        <v>8316</v>
      </c>
      <c r="S208" s="4">
        <v>41953.8675</v>
      </c>
      <c r="T208" s="4">
        <v>41983.8675</v>
      </c>
    </row>
    <row r="209" spans="1:20" ht="28.8" x14ac:dyDescent="0.3">
      <c r="A209" s="3">
        <v>3386</v>
      </c>
      <c r="B209" s="3" t="s">
        <v>3385</v>
      </c>
      <c r="C209" s="3" t="s">
        <v>7496</v>
      </c>
      <c r="D209" s="20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28.8" x14ac:dyDescent="0.3">
      <c r="A210" s="3">
        <v>3387</v>
      </c>
      <c r="B210" s="3" t="s">
        <v>3386</v>
      </c>
      <c r="C210" s="3" t="s">
        <v>7497</v>
      </c>
      <c r="D210" s="20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28.8" x14ac:dyDescent="0.3">
      <c r="A211" s="3">
        <v>3389</v>
      </c>
      <c r="B211" s="3" t="s">
        <v>3388</v>
      </c>
      <c r="C211" s="3" t="s">
        <v>7499</v>
      </c>
      <c r="D211" s="20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28.8" x14ac:dyDescent="0.3">
      <c r="A212" s="3">
        <v>3390</v>
      </c>
      <c r="B212" s="3" t="s">
        <v>3389</v>
      </c>
      <c r="C212" s="3" t="s">
        <v>7500</v>
      </c>
      <c r="D212" s="20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28.8" x14ac:dyDescent="0.3">
      <c r="A213" s="3">
        <v>3391</v>
      </c>
      <c r="B213" s="3" t="s">
        <v>3390</v>
      </c>
      <c r="C213" s="3" t="s">
        <v>7501</v>
      </c>
      <c r="D213" s="20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28.8" x14ac:dyDescent="0.3">
      <c r="A214" s="3">
        <v>3393</v>
      </c>
      <c r="B214" s="3" t="s">
        <v>3392</v>
      </c>
      <c r="C214" s="3" t="s">
        <v>7503</v>
      </c>
      <c r="D214" s="20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28.8" x14ac:dyDescent="0.3">
      <c r="A215" s="3">
        <v>3396</v>
      </c>
      <c r="B215" s="3" t="s">
        <v>3395</v>
      </c>
      <c r="C215" s="3" t="s">
        <v>7506</v>
      </c>
      <c r="D215" s="20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28.8" x14ac:dyDescent="0.3">
      <c r="A216" s="3">
        <v>3398</v>
      </c>
      <c r="B216" s="3" t="s">
        <v>3397</v>
      </c>
      <c r="C216" s="3" t="s">
        <v>7508</v>
      </c>
      <c r="D216" s="20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28.8" x14ac:dyDescent="0.3">
      <c r="A217" s="3">
        <v>3400</v>
      </c>
      <c r="B217" s="3" t="s">
        <v>3399</v>
      </c>
      <c r="C217" s="3" t="s">
        <v>7510</v>
      </c>
      <c r="D217" s="20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28.8" x14ac:dyDescent="0.3">
      <c r="A218" s="3">
        <v>3402</v>
      </c>
      <c r="B218" s="3" t="s">
        <v>3401</v>
      </c>
      <c r="C218" s="3" t="s">
        <v>7512</v>
      </c>
      <c r="D218" s="20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43.2" x14ac:dyDescent="0.3">
      <c r="A219" s="3">
        <v>3404</v>
      </c>
      <c r="B219" s="3" t="s">
        <v>3403</v>
      </c>
      <c r="C219" s="3" t="s">
        <v>7514</v>
      </c>
      <c r="D219" s="20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8.8" x14ac:dyDescent="0.3">
      <c r="A220" s="3">
        <v>3406</v>
      </c>
      <c r="B220" s="3" t="s">
        <v>3405</v>
      </c>
      <c r="C220" s="3" t="s">
        <v>7516</v>
      </c>
      <c r="D220" s="20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28.8" x14ac:dyDescent="0.3">
      <c r="A221" s="3">
        <v>3408</v>
      </c>
      <c r="B221" s="3" t="s">
        <v>3407</v>
      </c>
      <c r="C221" s="3" t="s">
        <v>7518</v>
      </c>
      <c r="D221" s="20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28.8" x14ac:dyDescent="0.3">
      <c r="A222" s="3">
        <v>3410</v>
      </c>
      <c r="B222" s="3" t="s">
        <v>3409</v>
      </c>
      <c r="C222" s="3" t="s">
        <v>7520</v>
      </c>
      <c r="D222" s="20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28.8" x14ac:dyDescent="0.3">
      <c r="A223" s="3">
        <v>3411</v>
      </c>
      <c r="B223" s="3" t="s">
        <v>3410</v>
      </c>
      <c r="C223" s="3" t="s">
        <v>7521</v>
      </c>
      <c r="D223" s="20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28.8" x14ac:dyDescent="0.3">
      <c r="A224" s="3">
        <v>3413</v>
      </c>
      <c r="B224" s="3" t="s">
        <v>3412</v>
      </c>
      <c r="C224" s="3" t="s">
        <v>7523</v>
      </c>
      <c r="D224" s="20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28.8" x14ac:dyDescent="0.3">
      <c r="A225" s="3">
        <v>3414</v>
      </c>
      <c r="B225" s="3" t="s">
        <v>3413</v>
      </c>
      <c r="C225" s="3" t="s">
        <v>7524</v>
      </c>
      <c r="D225" s="20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28.8" x14ac:dyDescent="0.3">
      <c r="A226" s="3">
        <v>3415</v>
      </c>
      <c r="B226" s="3" t="s">
        <v>3414</v>
      </c>
      <c r="C226" s="3" t="s">
        <v>7525</v>
      </c>
      <c r="D226" s="20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28.8" x14ac:dyDescent="0.3">
      <c r="A227" s="3">
        <v>3417</v>
      </c>
      <c r="B227" s="3" t="s">
        <v>3416</v>
      </c>
      <c r="C227" s="3" t="s">
        <v>7527</v>
      </c>
      <c r="D227" s="20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28.8" x14ac:dyDescent="0.3">
      <c r="A228" s="3">
        <v>3418</v>
      </c>
      <c r="B228" s="3" t="s">
        <v>3417</v>
      </c>
      <c r="C228" s="3" t="s">
        <v>7528</v>
      </c>
      <c r="D228" s="20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28.8" x14ac:dyDescent="0.3">
      <c r="A229" s="3">
        <v>3421</v>
      </c>
      <c r="B229" s="3" t="s">
        <v>3420</v>
      </c>
      <c r="C229" s="3" t="s">
        <v>7531</v>
      </c>
      <c r="D229" s="20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28.8" x14ac:dyDescent="0.3">
      <c r="A230" s="3">
        <v>3423</v>
      </c>
      <c r="B230" s="3" t="s">
        <v>3422</v>
      </c>
      <c r="C230" s="3" t="s">
        <v>7533</v>
      </c>
      <c r="D230" s="20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28.8" x14ac:dyDescent="0.3">
      <c r="A231" s="3">
        <v>3424</v>
      </c>
      <c r="B231" s="3" t="s">
        <v>3423</v>
      </c>
      <c r="C231" s="3" t="s">
        <v>7534</v>
      </c>
      <c r="D231" s="20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28.8" x14ac:dyDescent="0.3">
      <c r="A232" s="3">
        <v>3425</v>
      </c>
      <c r="B232" s="3" t="s">
        <v>3424</v>
      </c>
      <c r="C232" s="3" t="s">
        <v>7535</v>
      </c>
      <c r="D232" s="20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28.8" x14ac:dyDescent="0.3">
      <c r="A233" s="3">
        <v>3426</v>
      </c>
      <c r="B233" s="3" t="s">
        <v>3425</v>
      </c>
      <c r="C233" s="3" t="s">
        <v>7536</v>
      </c>
      <c r="D233" s="20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28.8" x14ac:dyDescent="0.3">
      <c r="A234" s="3">
        <v>3431</v>
      </c>
      <c r="B234" s="3" t="s">
        <v>3430</v>
      </c>
      <c r="C234" s="3" t="s">
        <v>7541</v>
      </c>
      <c r="D234" s="20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28.8" x14ac:dyDescent="0.3">
      <c r="A235" s="3">
        <v>3432</v>
      </c>
      <c r="B235" s="3" t="s">
        <v>3431</v>
      </c>
      <c r="C235" s="3" t="s">
        <v>7542</v>
      </c>
      <c r="D235" s="20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28.8" x14ac:dyDescent="0.3">
      <c r="A236" s="3">
        <v>3433</v>
      </c>
      <c r="B236" s="3" t="s">
        <v>3432</v>
      </c>
      <c r="C236" s="3" t="s">
        <v>7543</v>
      </c>
      <c r="D236" s="20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2" t="s">
        <v>8315</v>
      </c>
      <c r="R236" s="3" t="s">
        <v>8316</v>
      </c>
      <c r="S236" s="4">
        <v>41776.063136574077</v>
      </c>
      <c r="T236" s="4">
        <v>41807.125</v>
      </c>
    </row>
    <row r="237" spans="1:20" ht="28.8" x14ac:dyDescent="0.3">
      <c r="A237" s="3">
        <v>3434</v>
      </c>
      <c r="B237" s="3" t="s">
        <v>3433</v>
      </c>
      <c r="C237" s="3" t="s">
        <v>7544</v>
      </c>
      <c r="D237" s="20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28.8" x14ac:dyDescent="0.3">
      <c r="A238" s="3">
        <v>3435</v>
      </c>
      <c r="B238" s="3" t="s">
        <v>3434</v>
      </c>
      <c r="C238" s="3" t="s">
        <v>7545</v>
      </c>
      <c r="D238" s="20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2" t="s">
        <v>8315</v>
      </c>
      <c r="R238" s="3" t="s">
        <v>8316</v>
      </c>
      <c r="S238" s="4">
        <v>42572.61681712963</v>
      </c>
      <c r="T238" s="4">
        <v>42589.125</v>
      </c>
    </row>
    <row r="239" spans="1:20" ht="28.8" x14ac:dyDescent="0.3">
      <c r="A239" s="3">
        <v>3436</v>
      </c>
      <c r="B239" s="3" t="s">
        <v>3435</v>
      </c>
      <c r="C239" s="3" t="s">
        <v>7546</v>
      </c>
      <c r="D239" s="20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28.8" x14ac:dyDescent="0.3">
      <c r="A240" s="3">
        <v>3437</v>
      </c>
      <c r="B240" s="3" t="s">
        <v>3436</v>
      </c>
      <c r="C240" s="3" t="s">
        <v>7547</v>
      </c>
      <c r="D240" s="20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28.8" x14ac:dyDescent="0.3">
      <c r="A241" s="3">
        <v>3439</v>
      </c>
      <c r="B241" s="3" t="s">
        <v>3438</v>
      </c>
      <c r="C241" s="3" t="s">
        <v>7549</v>
      </c>
      <c r="D241" s="20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28.8" x14ac:dyDescent="0.3">
      <c r="A242" s="3">
        <v>3440</v>
      </c>
      <c r="B242" s="3" t="s">
        <v>3439</v>
      </c>
      <c r="C242" s="3" t="s">
        <v>7550</v>
      </c>
      <c r="D242" s="20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28.8" x14ac:dyDescent="0.3">
      <c r="A243" s="3">
        <v>3441</v>
      </c>
      <c r="B243" s="3" t="s">
        <v>3440</v>
      </c>
      <c r="C243" s="3" t="s">
        <v>7551</v>
      </c>
      <c r="D243" s="20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28.8" x14ac:dyDescent="0.3">
      <c r="A244" s="3">
        <v>3442</v>
      </c>
      <c r="B244" s="3" t="s">
        <v>3441</v>
      </c>
      <c r="C244" s="3" t="s">
        <v>7552</v>
      </c>
      <c r="D244" s="20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28.8" x14ac:dyDescent="0.3">
      <c r="A245" s="3">
        <v>3443</v>
      </c>
      <c r="B245" s="3" t="s">
        <v>3442</v>
      </c>
      <c r="C245" s="3" t="s">
        <v>7553</v>
      </c>
      <c r="D245" s="20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28.8" x14ac:dyDescent="0.3">
      <c r="A246" s="3">
        <v>3447</v>
      </c>
      <c r="B246" s="3" t="s">
        <v>3446</v>
      </c>
      <c r="C246" s="3" t="s">
        <v>7557</v>
      </c>
      <c r="D246" s="20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28.8" x14ac:dyDescent="0.3">
      <c r="A247" s="3">
        <v>3448</v>
      </c>
      <c r="B247" s="3" t="s">
        <v>3447</v>
      </c>
      <c r="C247" s="3" t="s">
        <v>7558</v>
      </c>
      <c r="D247" s="20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28.8" x14ac:dyDescent="0.3">
      <c r="A248" s="3">
        <v>3449</v>
      </c>
      <c r="B248" s="3" t="s">
        <v>3448</v>
      </c>
      <c r="C248" s="3" t="s">
        <v>7559</v>
      </c>
      <c r="D248" s="20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28.8" x14ac:dyDescent="0.3">
      <c r="A249" s="3">
        <v>3451</v>
      </c>
      <c r="B249" s="3" t="s">
        <v>3450</v>
      </c>
      <c r="C249" s="3" t="s">
        <v>7561</v>
      </c>
      <c r="D249" s="20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28.8" x14ac:dyDescent="0.3">
      <c r="A250" s="3">
        <v>3452</v>
      </c>
      <c r="B250" s="3" t="s">
        <v>3451</v>
      </c>
      <c r="C250" s="3" t="s">
        <v>7562</v>
      </c>
      <c r="D250" s="20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28.8" x14ac:dyDescent="0.3">
      <c r="A251" s="3">
        <v>3455</v>
      </c>
      <c r="B251" s="3" t="s">
        <v>3454</v>
      </c>
      <c r="C251" s="3" t="s">
        <v>7565</v>
      </c>
      <c r="D251" s="20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2" t="s">
        <v>8315</v>
      </c>
      <c r="R251" s="3" t="s">
        <v>8316</v>
      </c>
      <c r="S251" s="4">
        <v>42626.7503125</v>
      </c>
      <c r="T251" s="4">
        <v>42656.7503125</v>
      </c>
    </row>
    <row r="252" spans="1:20" ht="28.8" x14ac:dyDescent="0.3">
      <c r="A252" s="3">
        <v>3456</v>
      </c>
      <c r="B252" s="3" t="s">
        <v>3455</v>
      </c>
      <c r="C252" s="3" t="s">
        <v>7566</v>
      </c>
      <c r="D252" s="20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x14ac:dyDescent="0.3">
      <c r="A253" s="3">
        <v>3457</v>
      </c>
      <c r="B253" s="3" t="s">
        <v>3456</v>
      </c>
      <c r="C253" s="3" t="s">
        <v>7567</v>
      </c>
      <c r="D253" s="20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28.8" x14ac:dyDescent="0.3">
      <c r="A254" s="3">
        <v>3458</v>
      </c>
      <c r="B254" s="3" t="s">
        <v>3457</v>
      </c>
      <c r="C254" s="3" t="s">
        <v>7568</v>
      </c>
      <c r="D254" s="20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28.8" x14ac:dyDescent="0.3">
      <c r="A255" s="3">
        <v>3461</v>
      </c>
      <c r="B255" s="3" t="s">
        <v>3460</v>
      </c>
      <c r="C255" s="3" t="s">
        <v>7571</v>
      </c>
      <c r="D255" s="20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2" t="s">
        <v>8315</v>
      </c>
      <c r="R255" s="3" t="s">
        <v>8316</v>
      </c>
      <c r="S255" s="4">
        <v>42643.632858796293</v>
      </c>
      <c r="T255" s="4">
        <v>42672.125</v>
      </c>
    </row>
    <row r="256" spans="1:20" ht="28.8" x14ac:dyDescent="0.3">
      <c r="A256" s="3">
        <v>3462</v>
      </c>
      <c r="B256" s="3" t="s">
        <v>3461</v>
      </c>
      <c r="C256" s="3" t="s">
        <v>7572</v>
      </c>
      <c r="D256" s="20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2" t="s">
        <v>8315</v>
      </c>
      <c r="R256" s="3" t="s">
        <v>8316</v>
      </c>
      <c r="S256" s="4">
        <v>42179.898472222223</v>
      </c>
      <c r="T256" s="4">
        <v>42195.75</v>
      </c>
    </row>
    <row r="257" spans="1:20" ht="43.2" x14ac:dyDescent="0.3">
      <c r="A257" s="3">
        <v>3464</v>
      </c>
      <c r="B257" s="3" t="s">
        <v>3463</v>
      </c>
      <c r="C257" s="3" t="s">
        <v>7574</v>
      </c>
      <c r="D257" s="20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8.8" x14ac:dyDescent="0.3">
      <c r="A258" s="3">
        <v>3466</v>
      </c>
      <c r="B258" s="3" t="s">
        <v>3465</v>
      </c>
      <c r="C258" s="3" t="s">
        <v>7576</v>
      </c>
      <c r="D258" s="20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x14ac:dyDescent="0.3">
      <c r="A259" s="3">
        <v>3467</v>
      </c>
      <c r="B259" s="3" t="s">
        <v>3466</v>
      </c>
      <c r="C259" s="3" t="s">
        <v>7577</v>
      </c>
      <c r="D259" s="20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28.8" x14ac:dyDescent="0.3">
      <c r="A260" s="3">
        <v>3468</v>
      </c>
      <c r="B260" s="3" t="s">
        <v>3467</v>
      </c>
      <c r="C260" s="3" t="s">
        <v>7578</v>
      </c>
      <c r="D260" s="20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2" t="s">
        <v>8315</v>
      </c>
      <c r="R260" s="3" t="s">
        <v>8316</v>
      </c>
      <c r="S260" s="4">
        <v>42605.765381944439</v>
      </c>
      <c r="T260" s="4">
        <v>42634.125</v>
      </c>
    </row>
    <row r="261" spans="1:20" ht="28.8" x14ac:dyDescent="0.3">
      <c r="A261" s="3">
        <v>3469</v>
      </c>
      <c r="B261" s="3" t="s">
        <v>3468</v>
      </c>
      <c r="C261" s="3" t="s">
        <v>7579</v>
      </c>
      <c r="D261" s="20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28.8" x14ac:dyDescent="0.3">
      <c r="A262" s="3">
        <v>3470</v>
      </c>
      <c r="B262" s="3" t="s">
        <v>3469</v>
      </c>
      <c r="C262" s="3" t="s">
        <v>7580</v>
      </c>
      <c r="D262" s="20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28.8" x14ac:dyDescent="0.3">
      <c r="A263" s="3">
        <v>3472</v>
      </c>
      <c r="B263" s="3" t="s">
        <v>3471</v>
      </c>
      <c r="C263" s="3" t="s">
        <v>7582</v>
      </c>
      <c r="D263" s="20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28.8" x14ac:dyDescent="0.3">
      <c r="A264" s="3">
        <v>3473</v>
      </c>
      <c r="B264" s="3" t="s">
        <v>3472</v>
      </c>
      <c r="C264" s="3" t="s">
        <v>7583</v>
      </c>
      <c r="D264" s="20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28.8" x14ac:dyDescent="0.3">
      <c r="A265" s="3">
        <v>3476</v>
      </c>
      <c r="B265" s="3" t="s">
        <v>3475</v>
      </c>
      <c r="C265" s="3" t="s">
        <v>7586</v>
      </c>
      <c r="D265" s="20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2" t="s">
        <v>8315</v>
      </c>
      <c r="R265" s="3" t="s">
        <v>8316</v>
      </c>
      <c r="S265" s="4">
        <v>41921.279976851853</v>
      </c>
      <c r="T265" s="4">
        <v>41939.125</v>
      </c>
    </row>
    <row r="266" spans="1:20" ht="28.8" x14ac:dyDescent="0.3">
      <c r="A266" s="3">
        <v>3477</v>
      </c>
      <c r="B266" s="3" t="s">
        <v>3476</v>
      </c>
      <c r="C266" s="3" t="s">
        <v>7587</v>
      </c>
      <c r="D266" s="20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2" t="s">
        <v>8315</v>
      </c>
      <c r="R266" s="3" t="s">
        <v>8316</v>
      </c>
      <c r="S266" s="4">
        <v>42128.736608796295</v>
      </c>
      <c r="T266" s="4">
        <v>42141.125</v>
      </c>
    </row>
    <row r="267" spans="1:20" ht="28.8" x14ac:dyDescent="0.3">
      <c r="A267" s="3">
        <v>3478</v>
      </c>
      <c r="B267" s="3" t="s">
        <v>3477</v>
      </c>
      <c r="C267" s="3" t="s">
        <v>7588</v>
      </c>
      <c r="D267" s="20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2" t="s">
        <v>8315</v>
      </c>
      <c r="R267" s="3" t="s">
        <v>8316</v>
      </c>
      <c r="S267" s="4">
        <v>42053.916921296302</v>
      </c>
      <c r="T267" s="4">
        <v>42079.875</v>
      </c>
    </row>
    <row r="268" spans="1:20" ht="28.8" x14ac:dyDescent="0.3">
      <c r="A268" s="3">
        <v>3480</v>
      </c>
      <c r="B268" s="3" t="s">
        <v>3479</v>
      </c>
      <c r="C268" s="3" t="s">
        <v>7590</v>
      </c>
      <c r="D268" s="20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2" t="s">
        <v>8315</v>
      </c>
      <c r="R268" s="3" t="s">
        <v>8316</v>
      </c>
      <c r="S268" s="4">
        <v>42171.317442129628</v>
      </c>
      <c r="T268" s="4">
        <v>42195.875</v>
      </c>
    </row>
    <row r="269" spans="1:20" ht="28.8" x14ac:dyDescent="0.3">
      <c r="A269" s="3">
        <v>3483</v>
      </c>
      <c r="B269" s="3" t="s">
        <v>3482</v>
      </c>
      <c r="C269" s="3" t="s">
        <v>7593</v>
      </c>
      <c r="D269" s="20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28.8" x14ac:dyDescent="0.3">
      <c r="A270" s="3">
        <v>3484</v>
      </c>
      <c r="B270" s="3" t="s">
        <v>3483</v>
      </c>
      <c r="C270" s="3" t="s">
        <v>7594</v>
      </c>
      <c r="D270" s="20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28.8" x14ac:dyDescent="0.3">
      <c r="A271" s="3">
        <v>3485</v>
      </c>
      <c r="B271" s="3" t="s">
        <v>3484</v>
      </c>
      <c r="C271" s="3" t="s">
        <v>7595</v>
      </c>
      <c r="D271" s="20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28.8" x14ac:dyDescent="0.3">
      <c r="A272" s="3">
        <v>3486</v>
      </c>
      <c r="B272" s="3" t="s">
        <v>3485</v>
      </c>
      <c r="C272" s="3" t="s">
        <v>7596</v>
      </c>
      <c r="D272" s="20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28.8" x14ac:dyDescent="0.3">
      <c r="A273" s="3">
        <v>3488</v>
      </c>
      <c r="B273" s="3" t="s">
        <v>3487</v>
      </c>
      <c r="C273" s="3" t="s">
        <v>7598</v>
      </c>
      <c r="D273" s="20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28.8" x14ac:dyDescent="0.3">
      <c r="A274" s="3">
        <v>3490</v>
      </c>
      <c r="B274" s="3" t="s">
        <v>3489</v>
      </c>
      <c r="C274" s="3" t="s">
        <v>7600</v>
      </c>
      <c r="D274" s="20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28.8" x14ac:dyDescent="0.3">
      <c r="A275" s="3">
        <v>3491</v>
      </c>
      <c r="B275" s="3" t="s">
        <v>3490</v>
      </c>
      <c r="C275" s="3" t="s">
        <v>7601</v>
      </c>
      <c r="D275" s="20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28.8" x14ac:dyDescent="0.3">
      <c r="A276" s="3">
        <v>3492</v>
      </c>
      <c r="B276" s="3" t="s">
        <v>3491</v>
      </c>
      <c r="C276" s="3" t="s">
        <v>7602</v>
      </c>
      <c r="D276" s="20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28.8" x14ac:dyDescent="0.3">
      <c r="A277" s="3">
        <v>3493</v>
      </c>
      <c r="B277" s="3" t="s">
        <v>3492</v>
      </c>
      <c r="C277" s="3" t="s">
        <v>7603</v>
      </c>
      <c r="D277" s="20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28.8" x14ac:dyDescent="0.3">
      <c r="A278" s="3">
        <v>3494</v>
      </c>
      <c r="B278" s="3" t="s">
        <v>3493</v>
      </c>
      <c r="C278" s="3" t="s">
        <v>7604</v>
      </c>
      <c r="D278" s="20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2" t="s">
        <v>8315</v>
      </c>
      <c r="R278" s="3" t="s">
        <v>8316</v>
      </c>
      <c r="S278" s="4">
        <v>42689.214988425927</v>
      </c>
      <c r="T278" s="4">
        <v>42700.25</v>
      </c>
    </row>
    <row r="279" spans="1:20" ht="43.2" x14ac:dyDescent="0.3">
      <c r="A279" s="3">
        <v>3496</v>
      </c>
      <c r="B279" s="3" t="s">
        <v>3495</v>
      </c>
      <c r="C279" s="3" t="s">
        <v>7606</v>
      </c>
      <c r="D279" s="20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28.8" x14ac:dyDescent="0.3">
      <c r="A280" s="3">
        <v>3497</v>
      </c>
      <c r="B280" s="3" t="s">
        <v>3496</v>
      </c>
      <c r="C280" s="3" t="s">
        <v>7607</v>
      </c>
      <c r="D280" s="20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28.8" x14ac:dyDescent="0.3">
      <c r="A281" s="3">
        <v>3499</v>
      </c>
      <c r="B281" s="3" t="s">
        <v>3498</v>
      </c>
      <c r="C281" s="3" t="s">
        <v>7609</v>
      </c>
      <c r="D281" s="20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28.8" x14ac:dyDescent="0.3">
      <c r="A282" s="3">
        <v>3500</v>
      </c>
      <c r="B282" s="3" t="s">
        <v>3499</v>
      </c>
      <c r="C282" s="3" t="s">
        <v>7610</v>
      </c>
      <c r="D282" s="20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28.8" x14ac:dyDescent="0.3">
      <c r="A283" s="3">
        <v>3502</v>
      </c>
      <c r="B283" s="3" t="s">
        <v>3501</v>
      </c>
      <c r="C283" s="3" t="s">
        <v>7612</v>
      </c>
      <c r="D283" s="20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28.8" x14ac:dyDescent="0.3">
      <c r="A284" s="3">
        <v>3504</v>
      </c>
      <c r="B284" s="3" t="s">
        <v>3503</v>
      </c>
      <c r="C284" s="3" t="s">
        <v>7614</v>
      </c>
      <c r="D284" s="20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86.4" x14ac:dyDescent="0.3">
      <c r="A285" s="3">
        <v>3505</v>
      </c>
      <c r="B285" s="3" t="s">
        <v>3504</v>
      </c>
      <c r="C285" s="3" t="s">
        <v>7615</v>
      </c>
      <c r="D285" s="20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28.8" x14ac:dyDescent="0.3">
      <c r="A286" s="3">
        <v>3506</v>
      </c>
      <c r="B286" s="3" t="s">
        <v>3505</v>
      </c>
      <c r="C286" s="3" t="s">
        <v>7616</v>
      </c>
      <c r="D286" s="20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8.8" x14ac:dyDescent="0.3">
      <c r="A287" s="3">
        <v>3507</v>
      </c>
      <c r="B287" s="3" t="s">
        <v>3506</v>
      </c>
      <c r="C287" s="3" t="s">
        <v>7617</v>
      </c>
      <c r="D287" s="20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28.8" x14ac:dyDescent="0.3">
      <c r="A288" s="3">
        <v>3509</v>
      </c>
      <c r="B288" s="3" t="s">
        <v>3508</v>
      </c>
      <c r="C288" s="3" t="s">
        <v>7619</v>
      </c>
      <c r="D288" s="20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28.8" x14ac:dyDescent="0.3">
      <c r="A289" s="3">
        <v>3510</v>
      </c>
      <c r="B289" s="3" t="s">
        <v>3509</v>
      </c>
      <c r="C289" s="3" t="s">
        <v>7620</v>
      </c>
      <c r="D289" s="20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28.8" x14ac:dyDescent="0.3">
      <c r="A290" s="3">
        <v>3513</v>
      </c>
      <c r="B290" s="3" t="s">
        <v>3512</v>
      </c>
      <c r="C290" s="3" t="s">
        <v>7623</v>
      </c>
      <c r="D290" s="20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28.8" x14ac:dyDescent="0.3">
      <c r="A291" s="3">
        <v>3514</v>
      </c>
      <c r="B291" s="3" t="s">
        <v>3513</v>
      </c>
      <c r="C291" s="3" t="s">
        <v>7624</v>
      </c>
      <c r="D291" s="20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28.8" x14ac:dyDescent="0.3">
      <c r="A292" s="3">
        <v>3515</v>
      </c>
      <c r="B292" s="3" t="s">
        <v>3514</v>
      </c>
      <c r="C292" s="3" t="s">
        <v>7625</v>
      </c>
      <c r="D292" s="20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28.8" x14ac:dyDescent="0.3">
      <c r="A293" s="3">
        <v>3516</v>
      </c>
      <c r="B293" s="3" t="s">
        <v>3515</v>
      </c>
      <c r="C293" s="3" t="s">
        <v>7626</v>
      </c>
      <c r="D293" s="20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2" t="s">
        <v>8315</v>
      </c>
      <c r="R293" s="3" t="s">
        <v>8316</v>
      </c>
      <c r="S293" s="4">
        <v>41856.010069444441</v>
      </c>
      <c r="T293" s="4">
        <v>41890.125</v>
      </c>
    </row>
    <row r="294" spans="1:20" ht="28.8" x14ac:dyDescent="0.3">
      <c r="A294" s="3">
        <v>3518</v>
      </c>
      <c r="B294" s="3" t="s">
        <v>3517</v>
      </c>
      <c r="C294" s="3" t="s">
        <v>7628</v>
      </c>
      <c r="D294" s="20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28.8" x14ac:dyDescent="0.3">
      <c r="A295" s="3">
        <v>3521</v>
      </c>
      <c r="B295" s="3" t="s">
        <v>3520</v>
      </c>
      <c r="C295" s="3" t="s">
        <v>7631</v>
      </c>
      <c r="D295" s="20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28.8" x14ac:dyDescent="0.3">
      <c r="A296" s="3">
        <v>3524</v>
      </c>
      <c r="B296" s="3" t="s">
        <v>3523</v>
      </c>
      <c r="C296" s="3" t="s">
        <v>7634</v>
      </c>
      <c r="D296" s="20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28.8" x14ac:dyDescent="0.3">
      <c r="A297" s="3">
        <v>3525</v>
      </c>
      <c r="B297" s="3" t="s">
        <v>3524</v>
      </c>
      <c r="C297" s="3" t="s">
        <v>7635</v>
      </c>
      <c r="D297" s="20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28.8" x14ac:dyDescent="0.3">
      <c r="A298" s="3">
        <v>3526</v>
      </c>
      <c r="B298" s="3" t="s">
        <v>3525</v>
      </c>
      <c r="C298" s="3" t="s">
        <v>7636</v>
      </c>
      <c r="D298" s="20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28.8" x14ac:dyDescent="0.3">
      <c r="A299" s="3">
        <v>3527</v>
      </c>
      <c r="B299" s="3" t="s">
        <v>3526</v>
      </c>
      <c r="C299" s="3" t="s">
        <v>7637</v>
      </c>
      <c r="D299" s="20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43.2" x14ac:dyDescent="0.3">
      <c r="A300" s="3">
        <v>3529</v>
      </c>
      <c r="B300" s="3" t="s">
        <v>3528</v>
      </c>
      <c r="C300" s="3" t="s">
        <v>7639</v>
      </c>
      <c r="D300" s="20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x14ac:dyDescent="0.3">
      <c r="A301" s="3">
        <v>3531</v>
      </c>
      <c r="B301" s="3" t="s">
        <v>3530</v>
      </c>
      <c r="C301" s="3" t="s">
        <v>7641</v>
      </c>
      <c r="D301" s="20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28.8" x14ac:dyDescent="0.3">
      <c r="A302" s="3">
        <v>3532</v>
      </c>
      <c r="B302" s="3" t="s">
        <v>3531</v>
      </c>
      <c r="C302" s="3" t="s">
        <v>7642</v>
      </c>
      <c r="D302" s="20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43.2" x14ac:dyDescent="0.3">
      <c r="A303" s="3">
        <v>3533</v>
      </c>
      <c r="B303" s="3" t="s">
        <v>3532</v>
      </c>
      <c r="C303" s="3" t="s">
        <v>7643</v>
      </c>
      <c r="D303" s="20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8.8" x14ac:dyDescent="0.3">
      <c r="A304" s="3">
        <v>3534</v>
      </c>
      <c r="B304" s="3" t="s">
        <v>3533</v>
      </c>
      <c r="C304" s="3" t="s">
        <v>7644</v>
      </c>
      <c r="D304" s="20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28.8" x14ac:dyDescent="0.3">
      <c r="A305" s="3">
        <v>3539</v>
      </c>
      <c r="B305" s="3" t="s">
        <v>3538</v>
      </c>
      <c r="C305" s="3" t="s">
        <v>7649</v>
      </c>
      <c r="D305" s="20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28.8" x14ac:dyDescent="0.3">
      <c r="A306" s="3">
        <v>3542</v>
      </c>
      <c r="B306" s="3" t="s">
        <v>3541</v>
      </c>
      <c r="C306" s="3" t="s">
        <v>7652</v>
      </c>
      <c r="D306" s="20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28.8" x14ac:dyDescent="0.3">
      <c r="A307" s="3">
        <v>3544</v>
      </c>
      <c r="B307" s="3" t="s">
        <v>3543</v>
      </c>
      <c r="C307" s="3" t="s">
        <v>7654</v>
      </c>
      <c r="D307" s="20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28.8" x14ac:dyDescent="0.3">
      <c r="A308" s="3">
        <v>3545</v>
      </c>
      <c r="B308" s="3" t="s">
        <v>3544</v>
      </c>
      <c r="C308" s="3" t="s">
        <v>7655</v>
      </c>
      <c r="D308" s="20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28.8" x14ac:dyDescent="0.3">
      <c r="A309" s="3">
        <v>3546</v>
      </c>
      <c r="B309" s="3" t="s">
        <v>3545</v>
      </c>
      <c r="C309" s="3" t="s">
        <v>7656</v>
      </c>
      <c r="D309" s="20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28.8" x14ac:dyDescent="0.3">
      <c r="A310" s="3">
        <v>3547</v>
      </c>
      <c r="B310" s="3" t="s">
        <v>3546</v>
      </c>
      <c r="C310" s="3" t="s">
        <v>7657</v>
      </c>
      <c r="D310" s="20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28.8" x14ac:dyDescent="0.3">
      <c r="A311" s="3">
        <v>3548</v>
      </c>
      <c r="B311" s="3" t="s">
        <v>3547</v>
      </c>
      <c r="C311" s="3" t="s">
        <v>7658</v>
      </c>
      <c r="D311" s="20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28.8" x14ac:dyDescent="0.3">
      <c r="A312" s="3">
        <v>3551</v>
      </c>
      <c r="B312" s="3" t="s">
        <v>3550</v>
      </c>
      <c r="C312" s="3" t="s">
        <v>7661</v>
      </c>
      <c r="D312" s="20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28.8" x14ac:dyDescent="0.3">
      <c r="A313" s="3">
        <v>3553</v>
      </c>
      <c r="B313" s="3" t="s">
        <v>3552</v>
      </c>
      <c r="C313" s="3" t="s">
        <v>7663</v>
      </c>
      <c r="D313" s="20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2" t="s">
        <v>8315</v>
      </c>
      <c r="R313" s="3" t="s">
        <v>8316</v>
      </c>
      <c r="S313" s="4">
        <v>42196.028703703705</v>
      </c>
      <c r="T313" s="4">
        <v>42228</v>
      </c>
    </row>
    <row r="314" spans="1:20" ht="28.8" x14ac:dyDescent="0.3">
      <c r="A314" s="3">
        <v>3554</v>
      </c>
      <c r="B314" s="3" t="s">
        <v>3553</v>
      </c>
      <c r="C314" s="3" t="s">
        <v>7664</v>
      </c>
      <c r="D314" s="20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28.8" x14ac:dyDescent="0.3">
      <c r="A315" s="3">
        <v>3557</v>
      </c>
      <c r="B315" s="3" t="s">
        <v>3556</v>
      </c>
      <c r="C315" s="3" t="s">
        <v>7667</v>
      </c>
      <c r="D315" s="20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00.8" x14ac:dyDescent="0.3">
      <c r="A316" s="3">
        <v>3561</v>
      </c>
      <c r="B316" s="3" t="s">
        <v>3560</v>
      </c>
      <c r="C316" s="3" t="s">
        <v>7671</v>
      </c>
      <c r="D316" s="20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28.8" x14ac:dyDescent="0.3">
      <c r="A317" s="3">
        <v>3565</v>
      </c>
      <c r="B317" s="3" t="s">
        <v>3564</v>
      </c>
      <c r="C317" s="3" t="s">
        <v>7675</v>
      </c>
      <c r="D317" s="20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28.8" x14ac:dyDescent="0.3">
      <c r="A318" s="3">
        <v>3568</v>
      </c>
      <c r="B318" s="3" t="s">
        <v>3567</v>
      </c>
      <c r="C318" s="3" t="s">
        <v>7678</v>
      </c>
      <c r="D318" s="20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28.8" x14ac:dyDescent="0.3">
      <c r="A319" s="3">
        <v>3569</v>
      </c>
      <c r="B319" s="3" t="s">
        <v>3568</v>
      </c>
      <c r="C319" s="3" t="s">
        <v>7679</v>
      </c>
      <c r="D319" s="20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28.8" x14ac:dyDescent="0.3">
      <c r="A320" s="3">
        <v>3570</v>
      </c>
      <c r="B320" s="3" t="s">
        <v>3569</v>
      </c>
      <c r="C320" s="3" t="s">
        <v>7680</v>
      </c>
      <c r="D320" s="20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28.8" x14ac:dyDescent="0.3">
      <c r="A321" s="3">
        <v>3574</v>
      </c>
      <c r="B321" s="3" t="s">
        <v>3573</v>
      </c>
      <c r="C321" s="3" t="s">
        <v>7684</v>
      </c>
      <c r="D321" s="20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28.8" x14ac:dyDescent="0.3">
      <c r="A322" s="3">
        <v>3575</v>
      </c>
      <c r="B322" s="3" t="s">
        <v>3574</v>
      </c>
      <c r="C322" s="3" t="s">
        <v>7685</v>
      </c>
      <c r="D322" s="20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28.8" x14ac:dyDescent="0.3">
      <c r="A323" s="3">
        <v>3576</v>
      </c>
      <c r="B323" s="3" t="s">
        <v>3575</v>
      </c>
      <c r="C323" s="3" t="s">
        <v>7686</v>
      </c>
      <c r="D323" s="20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28.8" x14ac:dyDescent="0.3">
      <c r="A324" s="3">
        <v>3577</v>
      </c>
      <c r="B324" s="3" t="s">
        <v>3576</v>
      </c>
      <c r="C324" s="3" t="s">
        <v>7687</v>
      </c>
      <c r="D324" s="20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28.8" x14ac:dyDescent="0.3">
      <c r="A325" s="3">
        <v>3580</v>
      </c>
      <c r="B325" s="3" t="s">
        <v>3579</v>
      </c>
      <c r="C325" s="3" t="s">
        <v>7690</v>
      </c>
      <c r="D325" s="20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28.8" x14ac:dyDescent="0.3">
      <c r="A326" s="3">
        <v>3582</v>
      </c>
      <c r="B326" s="3" t="s">
        <v>3581</v>
      </c>
      <c r="C326" s="3" t="s">
        <v>7692</v>
      </c>
      <c r="D326" s="20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28.8" x14ac:dyDescent="0.3">
      <c r="A327" s="3">
        <v>3583</v>
      </c>
      <c r="B327" s="3" t="s">
        <v>3582</v>
      </c>
      <c r="C327" s="3" t="s">
        <v>7693</v>
      </c>
      <c r="D327" s="20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28.8" x14ac:dyDescent="0.3">
      <c r="A328" s="3">
        <v>3585</v>
      </c>
      <c r="B328" s="3" t="s">
        <v>3584</v>
      </c>
      <c r="C328" s="3" t="s">
        <v>7695</v>
      </c>
      <c r="D328" s="20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x14ac:dyDescent="0.3">
      <c r="A329" s="3">
        <v>3586</v>
      </c>
      <c r="B329" s="3" t="s">
        <v>3585</v>
      </c>
      <c r="C329" s="3" t="s">
        <v>7696</v>
      </c>
      <c r="D329" s="20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28.8" x14ac:dyDescent="0.3">
      <c r="A330" s="3">
        <v>3589</v>
      </c>
      <c r="B330" s="3" t="s">
        <v>3588</v>
      </c>
      <c r="C330" s="3" t="s">
        <v>7699</v>
      </c>
      <c r="D330" s="20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28.8" x14ac:dyDescent="0.3">
      <c r="A331" s="3">
        <v>3591</v>
      </c>
      <c r="B331" s="3" t="s">
        <v>3590</v>
      </c>
      <c r="C331" s="3" t="s">
        <v>7701</v>
      </c>
      <c r="D331" s="20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28.8" x14ac:dyDescent="0.3">
      <c r="A332" s="3">
        <v>3592</v>
      </c>
      <c r="B332" s="3" t="s">
        <v>3591</v>
      </c>
      <c r="C332" s="3" t="s">
        <v>7702</v>
      </c>
      <c r="D332" s="20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28.8" x14ac:dyDescent="0.3">
      <c r="A333" s="3">
        <v>3593</v>
      </c>
      <c r="B333" s="3" t="s">
        <v>3592</v>
      </c>
      <c r="C333" s="3" t="s">
        <v>7703</v>
      </c>
      <c r="D333" s="20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28.8" x14ac:dyDescent="0.3">
      <c r="A334" s="3">
        <v>3594</v>
      </c>
      <c r="B334" s="3" t="s">
        <v>3593</v>
      </c>
      <c r="C334" s="3" t="s">
        <v>7704</v>
      </c>
      <c r="D334" s="20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x14ac:dyDescent="0.3">
      <c r="A335" s="3">
        <v>3595</v>
      </c>
      <c r="B335" s="3" t="s">
        <v>3594</v>
      </c>
      <c r="C335" s="3" t="s">
        <v>7705</v>
      </c>
      <c r="D335" s="20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28.8" x14ac:dyDescent="0.3">
      <c r="A336" s="3">
        <v>3597</v>
      </c>
      <c r="B336" s="3" t="s">
        <v>3596</v>
      </c>
      <c r="C336" s="3" t="s">
        <v>7707</v>
      </c>
      <c r="D336" s="20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28.8" x14ac:dyDescent="0.3">
      <c r="A337" s="3">
        <v>3598</v>
      </c>
      <c r="B337" s="3" t="s">
        <v>3597</v>
      </c>
      <c r="C337" s="3" t="s">
        <v>7708</v>
      </c>
      <c r="D337" s="20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28.8" x14ac:dyDescent="0.3">
      <c r="A338" s="3">
        <v>3599</v>
      </c>
      <c r="B338" s="3" t="s">
        <v>3598</v>
      </c>
      <c r="C338" s="3" t="s">
        <v>7709</v>
      </c>
      <c r="D338" s="20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2" t="s">
        <v>8315</v>
      </c>
      <c r="R338" s="3" t="s">
        <v>8316</v>
      </c>
      <c r="S338" s="4">
        <v>42220.79487268519</v>
      </c>
      <c r="T338" s="4">
        <v>42246</v>
      </c>
    </row>
    <row r="339" spans="1:20" x14ac:dyDescent="0.3">
      <c r="A339" s="3">
        <v>3600</v>
      </c>
      <c r="B339" s="3" t="s">
        <v>3599</v>
      </c>
      <c r="C339" s="3" t="s">
        <v>7710</v>
      </c>
      <c r="D339" s="20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28.8" x14ac:dyDescent="0.3">
      <c r="A340" s="3">
        <v>3602</v>
      </c>
      <c r="B340" s="3" t="s">
        <v>3601</v>
      </c>
      <c r="C340" s="3" t="s">
        <v>7712</v>
      </c>
      <c r="D340" s="20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28.8" x14ac:dyDescent="0.3">
      <c r="A341" s="3">
        <v>3603</v>
      </c>
      <c r="B341" s="3" t="s">
        <v>3602</v>
      </c>
      <c r="C341" s="3" t="s">
        <v>7713</v>
      </c>
      <c r="D341" s="20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28.8" x14ac:dyDescent="0.3">
      <c r="A342" s="3">
        <v>3604</v>
      </c>
      <c r="B342" s="3" t="s">
        <v>3603</v>
      </c>
      <c r="C342" s="3" t="s">
        <v>7714</v>
      </c>
      <c r="D342" s="20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8.8" x14ac:dyDescent="0.3">
      <c r="A343" s="3">
        <v>3613</v>
      </c>
      <c r="B343" s="3" t="s">
        <v>3612</v>
      </c>
      <c r="C343" s="3" t="s">
        <v>7723</v>
      </c>
      <c r="D343" s="20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28.8" x14ac:dyDescent="0.3">
      <c r="A344" s="3">
        <v>3614</v>
      </c>
      <c r="B344" s="3" t="s">
        <v>3439</v>
      </c>
      <c r="C344" s="3" t="s">
        <v>7724</v>
      </c>
      <c r="D344" s="20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28.8" x14ac:dyDescent="0.3">
      <c r="A345" s="3">
        <v>3619</v>
      </c>
      <c r="B345" s="3" t="s">
        <v>3617</v>
      </c>
      <c r="C345" s="3" t="s">
        <v>7729</v>
      </c>
      <c r="D345" s="20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28.8" x14ac:dyDescent="0.3">
      <c r="A346" s="3">
        <v>3620</v>
      </c>
      <c r="B346" s="3" t="s">
        <v>3618</v>
      </c>
      <c r="C346" s="3" t="s">
        <v>7730</v>
      </c>
      <c r="D346" s="20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28.8" x14ac:dyDescent="0.3">
      <c r="A347" s="3">
        <v>3621</v>
      </c>
      <c r="B347" s="3" t="s">
        <v>3619</v>
      </c>
      <c r="C347" s="3" t="s">
        <v>7731</v>
      </c>
      <c r="D347" s="20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2" t="s">
        <v>8315</v>
      </c>
      <c r="R347" s="3" t="s">
        <v>8316</v>
      </c>
      <c r="S347" s="4">
        <v>42619.935694444444</v>
      </c>
      <c r="T347" s="4">
        <v>42643.875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20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28.8" x14ac:dyDescent="0.3">
      <c r="A349" s="3">
        <v>3623</v>
      </c>
      <c r="B349" s="3" t="s">
        <v>3621</v>
      </c>
      <c r="C349" s="3" t="s">
        <v>7733</v>
      </c>
      <c r="D349" s="20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57.6" x14ac:dyDescent="0.3">
      <c r="A350" s="3">
        <v>3624</v>
      </c>
      <c r="B350" s="3" t="s">
        <v>3622</v>
      </c>
      <c r="C350" s="3" t="s">
        <v>7734</v>
      </c>
      <c r="D350" s="20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28.8" x14ac:dyDescent="0.3">
      <c r="A351" s="3">
        <v>3627</v>
      </c>
      <c r="B351" s="3" t="s">
        <v>3625</v>
      </c>
      <c r="C351" s="3" t="s">
        <v>7737</v>
      </c>
      <c r="D351" s="20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28.8" x14ac:dyDescent="0.3">
      <c r="A352" s="3">
        <v>3648</v>
      </c>
      <c r="B352" s="3" t="s">
        <v>3646</v>
      </c>
      <c r="C352" s="3" t="s">
        <v>7758</v>
      </c>
      <c r="D352" s="20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28.8" x14ac:dyDescent="0.3">
      <c r="A353" s="3">
        <v>3651</v>
      </c>
      <c r="B353" s="3" t="s">
        <v>3649</v>
      </c>
      <c r="C353" s="3" t="s">
        <v>7761</v>
      </c>
      <c r="D353" s="20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28.8" x14ac:dyDescent="0.3">
      <c r="A354" s="3">
        <v>3655</v>
      </c>
      <c r="B354" s="3" t="s">
        <v>3652</v>
      </c>
      <c r="C354" s="3" t="s">
        <v>7765</v>
      </c>
      <c r="D354" s="20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x14ac:dyDescent="0.3">
      <c r="A355" s="3">
        <v>3658</v>
      </c>
      <c r="B355" s="3" t="s">
        <v>3655</v>
      </c>
      <c r="C355" s="3" t="s">
        <v>7768</v>
      </c>
      <c r="D355" s="20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28.8" x14ac:dyDescent="0.3">
      <c r="A356" s="3">
        <v>3659</v>
      </c>
      <c r="B356" s="3" t="s">
        <v>3656</v>
      </c>
      <c r="C356" s="3" t="s">
        <v>7769</v>
      </c>
      <c r="D356" s="20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28.8" x14ac:dyDescent="0.3">
      <c r="A357" s="3">
        <v>3661</v>
      </c>
      <c r="B357" s="3" t="s">
        <v>3658</v>
      </c>
      <c r="C357" s="3" t="s">
        <v>7771</v>
      </c>
      <c r="D357" s="20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28.8" x14ac:dyDescent="0.3">
      <c r="A358" s="3">
        <v>3664</v>
      </c>
      <c r="B358" s="3" t="s">
        <v>3661</v>
      </c>
      <c r="C358" s="3" t="s">
        <v>7774</v>
      </c>
      <c r="D358" s="20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x14ac:dyDescent="0.3">
      <c r="A359" s="3">
        <v>3666</v>
      </c>
      <c r="B359" s="3" t="s">
        <v>3663</v>
      </c>
      <c r="C359" s="3" t="s">
        <v>7776</v>
      </c>
      <c r="D359" s="20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28.8" x14ac:dyDescent="0.3">
      <c r="A360" s="3">
        <v>3668</v>
      </c>
      <c r="B360" s="3" t="s">
        <v>3665</v>
      </c>
      <c r="C360" s="3" t="s">
        <v>7778</v>
      </c>
      <c r="D360" s="20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28.8" x14ac:dyDescent="0.3">
      <c r="A361" s="3">
        <v>3671</v>
      </c>
      <c r="B361" s="3" t="s">
        <v>3668</v>
      </c>
      <c r="C361" s="3" t="s">
        <v>7781</v>
      </c>
      <c r="D361" s="20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28.8" x14ac:dyDescent="0.3">
      <c r="A362" s="3">
        <v>3676</v>
      </c>
      <c r="B362" s="3" t="s">
        <v>3673</v>
      </c>
      <c r="C362" s="3" t="s">
        <v>7786</v>
      </c>
      <c r="D362" s="20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28.8" x14ac:dyDescent="0.3">
      <c r="A363" s="3">
        <v>3677</v>
      </c>
      <c r="B363" s="3" t="s">
        <v>3674</v>
      </c>
      <c r="C363" s="3" t="s">
        <v>7787</v>
      </c>
      <c r="D363" s="20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28.8" x14ac:dyDescent="0.3">
      <c r="A364" s="3">
        <v>3679</v>
      </c>
      <c r="B364" s="3" t="s">
        <v>3676</v>
      </c>
      <c r="C364" s="3" t="s">
        <v>7789</v>
      </c>
      <c r="D364" s="20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28.8" x14ac:dyDescent="0.3">
      <c r="A365" s="3">
        <v>3680</v>
      </c>
      <c r="B365" s="3" t="s">
        <v>3677</v>
      </c>
      <c r="C365" s="3" t="s">
        <v>7790</v>
      </c>
      <c r="D365" s="20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43.2" x14ac:dyDescent="0.3">
      <c r="A366" s="3">
        <v>3681</v>
      </c>
      <c r="B366" s="3" t="s">
        <v>3678</v>
      </c>
      <c r="C366" s="3" t="s">
        <v>7791</v>
      </c>
      <c r="D366" s="20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28.8" x14ac:dyDescent="0.3">
      <c r="A367" s="3">
        <v>3682</v>
      </c>
      <c r="B367" s="3" t="s">
        <v>3679</v>
      </c>
      <c r="C367" s="3" t="s">
        <v>7792</v>
      </c>
      <c r="D367" s="20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28.8" x14ac:dyDescent="0.3">
      <c r="A368" s="3">
        <v>3683</v>
      </c>
      <c r="B368" s="3" t="s">
        <v>3680</v>
      </c>
      <c r="C368" s="3" t="s">
        <v>7793</v>
      </c>
      <c r="D368" s="20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28.8" x14ac:dyDescent="0.3">
      <c r="A369" s="3">
        <v>3684</v>
      </c>
      <c r="B369" s="3" t="s">
        <v>3681</v>
      </c>
      <c r="C369" s="3" t="s">
        <v>7794</v>
      </c>
      <c r="D369" s="20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28.8" x14ac:dyDescent="0.3">
      <c r="A370" s="3">
        <v>3685</v>
      </c>
      <c r="B370" s="3" t="s">
        <v>3682</v>
      </c>
      <c r="C370" s="3" t="s">
        <v>7795</v>
      </c>
      <c r="D370" s="20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2" t="s">
        <v>8315</v>
      </c>
      <c r="R370" s="3" t="s">
        <v>8316</v>
      </c>
      <c r="S370" s="4">
        <v>41753.593275462961</v>
      </c>
      <c r="T370" s="4">
        <v>41778.875</v>
      </c>
    </row>
    <row r="371" spans="1:20" ht="28.8" x14ac:dyDescent="0.3">
      <c r="A371" s="3">
        <v>3686</v>
      </c>
      <c r="B371" s="3" t="s">
        <v>3683</v>
      </c>
      <c r="C371" s="3" t="s">
        <v>7796</v>
      </c>
      <c r="D371" s="20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28.8" x14ac:dyDescent="0.3">
      <c r="A372" s="3">
        <v>3687</v>
      </c>
      <c r="B372" s="3" t="s">
        <v>3684</v>
      </c>
      <c r="C372" s="3" t="s">
        <v>7797</v>
      </c>
      <c r="D372" s="20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28.8" x14ac:dyDescent="0.3">
      <c r="A373" s="3">
        <v>3689</v>
      </c>
      <c r="B373" s="3" t="s">
        <v>3686</v>
      </c>
      <c r="C373" s="3" t="s">
        <v>7799</v>
      </c>
      <c r="D373" s="20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28.8" x14ac:dyDescent="0.3">
      <c r="A374" s="3">
        <v>3690</v>
      </c>
      <c r="B374" s="3" t="s">
        <v>3687</v>
      </c>
      <c r="C374" s="3" t="s">
        <v>7800</v>
      </c>
      <c r="D374" s="20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28.8" x14ac:dyDescent="0.3">
      <c r="A375" s="3">
        <v>3691</v>
      </c>
      <c r="B375" s="3" t="s">
        <v>3688</v>
      </c>
      <c r="C375" s="3" t="s">
        <v>7801</v>
      </c>
      <c r="D375" s="20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28.8" x14ac:dyDescent="0.3">
      <c r="A376" s="3">
        <v>3692</v>
      </c>
      <c r="B376" s="3" t="s">
        <v>3689</v>
      </c>
      <c r="C376" s="3" t="s">
        <v>7802</v>
      </c>
      <c r="D376" s="20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2" t="s">
        <v>8315</v>
      </c>
      <c r="R376" s="3" t="s">
        <v>8316</v>
      </c>
      <c r="S376" s="4">
        <v>41891.96503472222</v>
      </c>
      <c r="T376" s="4">
        <v>41901</v>
      </c>
    </row>
    <row r="377" spans="1:20" ht="28.8" x14ac:dyDescent="0.3">
      <c r="A377" s="3">
        <v>3694</v>
      </c>
      <c r="B377" s="3" t="s">
        <v>3691</v>
      </c>
      <c r="C377" s="3" t="s">
        <v>7804</v>
      </c>
      <c r="D377" s="20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43.2" x14ac:dyDescent="0.3">
      <c r="A378" s="3">
        <v>3695</v>
      </c>
      <c r="B378" s="3" t="s">
        <v>3692</v>
      </c>
      <c r="C378" s="3" t="s">
        <v>7805</v>
      </c>
      <c r="D378" s="20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28.8" x14ac:dyDescent="0.3">
      <c r="A379" s="3">
        <v>3698</v>
      </c>
      <c r="B379" s="3" t="s">
        <v>3695</v>
      </c>
      <c r="C379" s="3" t="s">
        <v>7808</v>
      </c>
      <c r="D379" s="20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28.8" x14ac:dyDescent="0.3">
      <c r="A380" s="3">
        <v>3699</v>
      </c>
      <c r="B380" s="3" t="s">
        <v>3696</v>
      </c>
      <c r="C380" s="3" t="s">
        <v>7809</v>
      </c>
      <c r="D380" s="20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x14ac:dyDescent="0.3">
      <c r="A381" s="3">
        <v>3700</v>
      </c>
      <c r="B381" s="3" t="s">
        <v>3697</v>
      </c>
      <c r="C381" s="3" t="s">
        <v>7810</v>
      </c>
      <c r="D381" s="20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28.8" x14ac:dyDescent="0.3">
      <c r="A382" s="3">
        <v>3703</v>
      </c>
      <c r="B382" s="3" t="s">
        <v>3700</v>
      </c>
      <c r="C382" s="3" t="s">
        <v>7813</v>
      </c>
      <c r="D382" s="20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28.8" x14ac:dyDescent="0.3">
      <c r="A383" s="3">
        <v>3705</v>
      </c>
      <c r="B383" s="3" t="s">
        <v>3702</v>
      </c>
      <c r="C383" s="3" t="s">
        <v>7815</v>
      </c>
      <c r="D383" s="20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2" t="s">
        <v>8315</v>
      </c>
      <c r="R383" s="3" t="s">
        <v>8316</v>
      </c>
      <c r="S383" s="4">
        <v>41792.542986111112</v>
      </c>
      <c r="T383" s="4">
        <v>41813.75</v>
      </c>
    </row>
    <row r="384" spans="1:20" ht="28.8" x14ac:dyDescent="0.3">
      <c r="A384" s="3">
        <v>3706</v>
      </c>
      <c r="B384" s="3" t="s">
        <v>3703</v>
      </c>
      <c r="C384" s="3" t="s">
        <v>7816</v>
      </c>
      <c r="D384" s="20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28.8" x14ac:dyDescent="0.3">
      <c r="A385" s="3">
        <v>3707</v>
      </c>
      <c r="B385" s="3" t="s">
        <v>3704</v>
      </c>
      <c r="C385" s="3" t="s">
        <v>7817</v>
      </c>
      <c r="D385" s="20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28.8" x14ac:dyDescent="0.3">
      <c r="A386" s="3">
        <v>3708</v>
      </c>
      <c r="B386" s="3" t="s">
        <v>3705</v>
      </c>
      <c r="C386" s="3" t="s">
        <v>7818</v>
      </c>
      <c r="D386" s="20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28.8" x14ac:dyDescent="0.3">
      <c r="A387" s="3">
        <v>3710</v>
      </c>
      <c r="B387" s="3" t="s">
        <v>3707</v>
      </c>
      <c r="C387" s="3" t="s">
        <v>7820</v>
      </c>
      <c r="D387" s="20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x14ac:dyDescent="0.3">
      <c r="A388" s="3">
        <v>3711</v>
      </c>
      <c r="B388" s="3" t="s">
        <v>3708</v>
      </c>
      <c r="C388" s="3" t="s">
        <v>7821</v>
      </c>
      <c r="D388" s="20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28.8" x14ac:dyDescent="0.3">
      <c r="A389" s="3">
        <v>3712</v>
      </c>
      <c r="B389" s="3" t="s">
        <v>3709</v>
      </c>
      <c r="C389" s="3" t="s">
        <v>7822</v>
      </c>
      <c r="D389" s="20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28.8" x14ac:dyDescent="0.3">
      <c r="A390" s="3">
        <v>3713</v>
      </c>
      <c r="B390" s="3" t="s">
        <v>3710</v>
      </c>
      <c r="C390" s="3" t="s">
        <v>7823</v>
      </c>
      <c r="D390" s="20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28.8" x14ac:dyDescent="0.3">
      <c r="A391" s="3">
        <v>3714</v>
      </c>
      <c r="B391" s="3" t="s">
        <v>3711</v>
      </c>
      <c r="C391" s="3" t="s">
        <v>7824</v>
      </c>
      <c r="D391" s="20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28.8" x14ac:dyDescent="0.3">
      <c r="A392" s="3">
        <v>3716</v>
      </c>
      <c r="B392" s="3" t="s">
        <v>3713</v>
      </c>
      <c r="C392" s="3" t="s">
        <v>7826</v>
      </c>
      <c r="D392" s="20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x14ac:dyDescent="0.3">
      <c r="A393" s="3">
        <v>3720</v>
      </c>
      <c r="B393" s="3" t="s">
        <v>3717</v>
      </c>
      <c r="C393" s="3" t="s">
        <v>7830</v>
      </c>
      <c r="D393" s="20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28.8" x14ac:dyDescent="0.3">
      <c r="A394" s="3">
        <v>3721</v>
      </c>
      <c r="B394" s="3" t="s">
        <v>3718</v>
      </c>
      <c r="C394" s="3" t="s">
        <v>7831</v>
      </c>
      <c r="D394" s="20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28.8" x14ac:dyDescent="0.3">
      <c r="A395" s="3">
        <v>3726</v>
      </c>
      <c r="B395" s="3" t="s">
        <v>3723</v>
      </c>
      <c r="C395" s="3" t="s">
        <v>7836</v>
      </c>
      <c r="D395" s="20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2" t="s">
        <v>8315</v>
      </c>
      <c r="R395" s="3" t="s">
        <v>8316</v>
      </c>
      <c r="S395" s="4">
        <v>42462.140868055561</v>
      </c>
      <c r="T395" s="4">
        <v>42489.875</v>
      </c>
    </row>
    <row r="396" spans="1:20" ht="28.8" x14ac:dyDescent="0.3">
      <c r="A396" s="3">
        <v>3727</v>
      </c>
      <c r="B396" s="3" t="s">
        <v>3724</v>
      </c>
      <c r="C396" s="3" t="s">
        <v>7837</v>
      </c>
      <c r="D396" s="20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28.8" x14ac:dyDescent="0.3">
      <c r="A397" s="3">
        <v>3810</v>
      </c>
      <c r="B397" s="3" t="s">
        <v>3807</v>
      </c>
      <c r="C397" s="3" t="s">
        <v>7920</v>
      </c>
      <c r="D397" s="20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28.8" x14ac:dyDescent="0.3">
      <c r="A398" s="3">
        <v>3813</v>
      </c>
      <c r="B398" s="3" t="s">
        <v>3810</v>
      </c>
      <c r="C398" s="3" t="s">
        <v>7923</v>
      </c>
      <c r="D398" s="20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28.8" x14ac:dyDescent="0.3">
      <c r="A399" s="3">
        <v>3814</v>
      </c>
      <c r="B399" s="3" t="s">
        <v>3811</v>
      </c>
      <c r="C399" s="3" t="s">
        <v>7924</v>
      </c>
      <c r="D399" s="20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43.2" x14ac:dyDescent="0.3">
      <c r="A400" s="3">
        <v>3816</v>
      </c>
      <c r="B400" s="3" t="s">
        <v>3813</v>
      </c>
      <c r="C400" s="3" t="s">
        <v>7926</v>
      </c>
      <c r="D400" s="20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28.8" x14ac:dyDescent="0.3">
      <c r="A401" s="3">
        <v>3817</v>
      </c>
      <c r="B401" s="3" t="s">
        <v>3814</v>
      </c>
      <c r="C401" s="3" t="s">
        <v>7927</v>
      </c>
      <c r="D401" s="20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28.8" x14ac:dyDescent="0.3">
      <c r="A402" s="3">
        <v>3818</v>
      </c>
      <c r="B402" s="3" t="s">
        <v>3815</v>
      </c>
      <c r="C402" s="3" t="s">
        <v>7928</v>
      </c>
      <c r="D402" s="20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28.8" x14ac:dyDescent="0.3">
      <c r="A403" s="3">
        <v>3819</v>
      </c>
      <c r="B403" s="3" t="s">
        <v>3816</v>
      </c>
      <c r="C403" s="3" t="s">
        <v>7817</v>
      </c>
      <c r="D403" s="20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28.8" x14ac:dyDescent="0.3">
      <c r="A404" s="3">
        <v>3821</v>
      </c>
      <c r="B404" s="3" t="s">
        <v>3818</v>
      </c>
      <c r="C404" s="3" t="s">
        <v>7930</v>
      </c>
      <c r="D404" s="20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28.8" x14ac:dyDescent="0.3">
      <c r="A405" s="3">
        <v>3823</v>
      </c>
      <c r="B405" s="3" t="s">
        <v>3820</v>
      </c>
      <c r="C405" s="3" t="s">
        <v>7932</v>
      </c>
      <c r="D405" s="20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28.8" x14ac:dyDescent="0.3">
      <c r="A406" s="3">
        <v>3825</v>
      </c>
      <c r="B406" s="3" t="s">
        <v>3822</v>
      </c>
      <c r="C406" s="3" t="s">
        <v>7934</v>
      </c>
      <c r="D406" s="20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28.8" x14ac:dyDescent="0.3">
      <c r="A407" s="3">
        <v>3828</v>
      </c>
      <c r="B407" s="3" t="s">
        <v>3825</v>
      </c>
      <c r="C407" s="3" t="s">
        <v>7937</v>
      </c>
      <c r="D407" s="20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28.8" x14ac:dyDescent="0.3">
      <c r="A408" s="3">
        <v>3829</v>
      </c>
      <c r="B408" s="3" t="s">
        <v>3826</v>
      </c>
      <c r="C408" s="3" t="s">
        <v>7938</v>
      </c>
      <c r="D408" s="20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28.8" x14ac:dyDescent="0.3">
      <c r="A409" s="3">
        <v>3830</v>
      </c>
      <c r="B409" s="3" t="s">
        <v>3827</v>
      </c>
      <c r="C409" s="3" t="s">
        <v>7939</v>
      </c>
      <c r="D409" s="20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28.8" x14ac:dyDescent="0.3">
      <c r="A410" s="3">
        <v>3831</v>
      </c>
      <c r="B410" s="3" t="s">
        <v>3828</v>
      </c>
      <c r="C410" s="3" t="s">
        <v>7940</v>
      </c>
      <c r="D410" s="20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28.8" x14ac:dyDescent="0.3">
      <c r="A411" s="3">
        <v>3832</v>
      </c>
      <c r="B411" s="3" t="s">
        <v>3829</v>
      </c>
      <c r="C411" s="3" t="s">
        <v>7941</v>
      </c>
      <c r="D411" s="20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28.8" x14ac:dyDescent="0.3">
      <c r="A412" s="3">
        <v>3836</v>
      </c>
      <c r="B412" s="3" t="s">
        <v>3833</v>
      </c>
      <c r="C412" s="3" t="s">
        <v>7945</v>
      </c>
      <c r="D412" s="20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28.8" x14ac:dyDescent="0.3">
      <c r="A413" s="3">
        <v>3839</v>
      </c>
      <c r="B413" s="3" t="s">
        <v>3836</v>
      </c>
      <c r="C413" s="3" t="s">
        <v>7948</v>
      </c>
      <c r="D413" s="20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BF56-FF00-4F97-B40E-6B388C9DF2F2}">
  <dimension ref="A1:T251"/>
  <sheetViews>
    <sheetView workbookViewId="0">
      <selection activeCell="L8" sqref="L8"/>
    </sheetView>
  </sheetViews>
  <sheetFormatPr defaultRowHeight="14.4" x14ac:dyDescent="0.3"/>
  <cols>
    <col min="1" max="1" width="5" bestFit="1" customWidth="1"/>
    <col min="2" max="2" width="27.77734375" bestFit="1" customWidth="1"/>
    <col min="3" max="3" width="56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7.1093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43.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O1:O251" xr:uid="{B244BF56-FF00-4F97-B40E-6B388C9DF2F2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0036D-F50C-4B81-8085-D17ED27DB757}">
  <dimension ref="A1:C14"/>
  <sheetViews>
    <sheetView workbookViewId="0">
      <selection activeCell="C14" sqref="C14"/>
    </sheetView>
  </sheetViews>
  <sheetFormatPr defaultRowHeight="14.4" x14ac:dyDescent="0.3"/>
  <cols>
    <col min="1" max="1" width="26.88671875" bestFit="1" customWidth="1"/>
    <col min="2" max="2" width="11" bestFit="1" customWidth="1"/>
    <col min="3" max="3" width="12" bestFit="1" customWidth="1"/>
  </cols>
  <sheetData>
    <row r="1" spans="1:3" ht="16.05" customHeight="1" x14ac:dyDescent="0.3">
      <c r="B1" s="16" t="s">
        <v>8383</v>
      </c>
      <c r="C1" s="16" t="s">
        <v>8384</v>
      </c>
    </row>
    <row r="2" spans="1:3" ht="16.05" customHeight="1" x14ac:dyDescent="0.3">
      <c r="A2" s="23" t="s">
        <v>8385</v>
      </c>
      <c r="B2" s="24">
        <f>AVERAGE('Successful US Kickstarter'!D:D)</f>
        <v>5048.8786407766993</v>
      </c>
      <c r="C2" s="24">
        <f>AVERAGE('Failed US Kickstarter'!D:D)</f>
        <v>10554.212</v>
      </c>
    </row>
    <row r="3" spans="1:3" ht="16.05" customHeight="1" x14ac:dyDescent="0.3">
      <c r="A3" s="23" t="s">
        <v>8386</v>
      </c>
      <c r="B3" s="24">
        <f>MEDIAN('Successful US Kickstarter'!D:D)</f>
        <v>3000</v>
      </c>
      <c r="C3" s="24">
        <f>MEDIAN('Failed US Kickstarter'!D:D)</f>
        <v>5000</v>
      </c>
    </row>
    <row r="4" spans="1:3" ht="16.05" customHeight="1" x14ac:dyDescent="0.3">
      <c r="A4" s="23" t="s">
        <v>8389</v>
      </c>
      <c r="B4" s="24">
        <f>_xlfn.STDEV.P('Successful US Kickstarter'!D:D)</f>
        <v>7748.7537726373303</v>
      </c>
      <c r="C4" s="24">
        <f>_xlfn.STDEV.P('Failed US Kickstarter'!D:D)</f>
        <v>21967.731061515115</v>
      </c>
    </row>
    <row r="5" spans="1:3" ht="16.05" customHeight="1" x14ac:dyDescent="0.3">
      <c r="A5" s="23" t="s">
        <v>8390</v>
      </c>
      <c r="B5" s="24">
        <f>_xlfn.QUARTILE.EXC('Successful US Kickstarter'!D:D, 3)</f>
        <v>5000</v>
      </c>
      <c r="C5" s="24">
        <f>_xlfn.QUARTILE.EXC('Failed US Kickstarter'!D:D, 3)</f>
        <v>10000</v>
      </c>
    </row>
    <row r="6" spans="1:3" ht="16.05" customHeight="1" x14ac:dyDescent="0.3">
      <c r="A6" s="23" t="s">
        <v>8391</v>
      </c>
      <c r="B6" s="24">
        <f>_xlfn.QUARTILE.EXC('Successful US Kickstarter'!D:D, 1)</f>
        <v>1500</v>
      </c>
      <c r="C6" s="24">
        <f>_xlfn.QUARTILE.EXC('Failed US Kickstarter'!D:D, 1)</f>
        <v>2000</v>
      </c>
    </row>
    <row r="7" spans="1:3" ht="16.05" customHeight="1" x14ac:dyDescent="0.3">
      <c r="A7" s="23" t="s">
        <v>8392</v>
      </c>
      <c r="B7" s="24">
        <f>B5-B6</f>
        <v>3500</v>
      </c>
      <c r="C7" s="24">
        <f>C5-C6</f>
        <v>8000</v>
      </c>
    </row>
    <row r="8" spans="1:3" ht="16.05" customHeight="1" x14ac:dyDescent="0.3">
      <c r="A8" s="23"/>
      <c r="B8" s="24"/>
      <c r="C8" s="24"/>
    </row>
    <row r="9" spans="1:3" ht="16.05" customHeight="1" x14ac:dyDescent="0.3">
      <c r="A9" s="23" t="s">
        <v>8387</v>
      </c>
      <c r="B9" s="24">
        <f>AVERAGE('Successful US Kickstarter'!E:E)</f>
        <v>5601.5458009708727</v>
      </c>
      <c r="C9" s="24">
        <f>AVERAGE('Failed US Kickstarter'!E:E)</f>
        <v>558.65484000000004</v>
      </c>
    </row>
    <row r="10" spans="1:3" ht="16.05" customHeight="1" x14ac:dyDescent="0.3">
      <c r="A10" s="23" t="s">
        <v>8388</v>
      </c>
      <c r="B10" s="24">
        <f>MEDIAN('Successful US Kickstarter'!E:E)</f>
        <v>3167.5</v>
      </c>
      <c r="C10" s="24">
        <f>MEDIAN('Failed US Kickstarter'!E:E)</f>
        <v>103</v>
      </c>
    </row>
    <row r="11" spans="1:3" x14ac:dyDescent="0.3">
      <c r="A11" s="23" t="s">
        <v>8389</v>
      </c>
      <c r="B11" s="24">
        <f>_xlfn.STDEV.P('Successful US Kickstarter'!E:E)</f>
        <v>8334.5731699164608</v>
      </c>
      <c r="C11" s="24">
        <f>_xlfn.STDEV.P('Failed US Kickstarter'!E:E)</f>
        <v>1330.5230280400915</v>
      </c>
    </row>
    <row r="12" spans="1:3" x14ac:dyDescent="0.3">
      <c r="A12" s="23" t="s">
        <v>8390</v>
      </c>
      <c r="B12" s="24">
        <f>_xlfn.QUARTILE.EXC('Successful US Kickstarter'!E:E, 3)</f>
        <v>5699</v>
      </c>
      <c r="C12" s="24">
        <f>_xlfn.QUARTILE.EXC('Failed US Kickstarter'!E:E, 3)</f>
        <v>501</v>
      </c>
    </row>
    <row r="13" spans="1:3" x14ac:dyDescent="0.3">
      <c r="A13" s="23" t="s">
        <v>8391</v>
      </c>
      <c r="B13" s="24">
        <f>_xlfn.QUARTILE.EXC('Successful US Kickstarter'!E:E, 1)</f>
        <v>1716.5074999999999</v>
      </c>
      <c r="C13" s="24">
        <f>_xlfn.QUARTILE.EXC('Failed US Kickstarter'!E:E, 1)</f>
        <v>9.25</v>
      </c>
    </row>
    <row r="14" spans="1:3" x14ac:dyDescent="0.3">
      <c r="A14" s="23" t="s">
        <v>8392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Pivot Table</vt:lpstr>
      <vt:lpstr>Category Statistics</vt:lpstr>
      <vt:lpstr>Outcome based on launch dates</vt:lpstr>
      <vt:lpstr>Edinburgh Research</vt:lpstr>
      <vt:lpstr>Successful US Kickstarter</vt:lpstr>
      <vt:lpstr>Failed US Kickstarter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freit</cp:lastModifiedBy>
  <dcterms:created xsi:type="dcterms:W3CDTF">2017-04-20T15:17:24Z</dcterms:created>
  <dcterms:modified xsi:type="dcterms:W3CDTF">2022-03-12T03:24:38Z</dcterms:modified>
</cp:coreProperties>
</file>