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https://d.docs.live.net/bfbe82e30f578316/Research/Cold Atom Group/AtomTrapLab_auto/"/>
    </mc:Choice>
  </mc:AlternateContent>
  <xr:revisionPtr revIDLastSave="4" documentId="11_A84C0AD8C5E09C407B2FD061EA6B308D9758ED26" xr6:coauthVersionLast="47" xr6:coauthVersionMax="47" xr10:uidLastSave="{9F18BC70-95A8-0A4D-BF3F-6CC420F7A497}"/>
  <bookViews>
    <workbookView xWindow="0" yWindow="760" windowWidth="34560" windowHeight="21580" tabRatio="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E16" i="1" s="1"/>
  <c r="D16" i="1"/>
  <c r="D14" i="1"/>
  <c r="D13" i="1"/>
  <c r="D12" i="1"/>
  <c r="D11" i="1"/>
  <c r="D10" i="1"/>
  <c r="D9" i="1"/>
  <c r="D5" i="1"/>
  <c r="H5" i="1" s="1"/>
  <c r="H9" i="1" s="1"/>
  <c r="F5" i="1" l="1"/>
  <c r="E9" i="1" s="1"/>
  <c r="N16" i="1" l="1"/>
  <c r="M16" i="1"/>
  <c r="L16" i="1"/>
  <c r="K16" i="1"/>
  <c r="E14" i="1"/>
  <c r="E13" i="1"/>
  <c r="E12" i="1"/>
  <c r="E11" i="1"/>
  <c r="E10" i="1"/>
  <c r="L19" i="1" l="1"/>
  <c r="K19" i="1"/>
  <c r="N25" i="1"/>
  <c r="M25" i="1"/>
  <c r="L25" i="1"/>
  <c r="K25" i="1"/>
  <c r="J25" i="1"/>
  <c r="I25" i="1" s="1"/>
  <c r="M19" i="1"/>
  <c r="N19" i="1"/>
  <c r="J26" i="1"/>
  <c r="I26" i="1" s="1"/>
  <c r="N20" i="1"/>
  <c r="M20" i="1"/>
  <c r="N26" i="1"/>
  <c r="L20" i="1"/>
  <c r="K26" i="1"/>
  <c r="M26" i="1"/>
  <c r="K20" i="1"/>
  <c r="L26" i="1"/>
  <c r="N23" i="1"/>
  <c r="M23" i="1"/>
  <c r="N17" i="1"/>
  <c r="L23" i="1"/>
  <c r="K17" i="1"/>
  <c r="K23" i="1"/>
  <c r="M17" i="1"/>
  <c r="J23" i="1"/>
  <c r="I23" i="1" s="1"/>
  <c r="K28" i="1" s="1"/>
  <c r="L17" i="1"/>
  <c r="L24" i="1"/>
  <c r="K24" i="1"/>
  <c r="N18" i="1"/>
  <c r="J24" i="1"/>
  <c r="I24" i="1" s="1"/>
  <c r="M18" i="1"/>
  <c r="L18" i="1"/>
  <c r="K18" i="1"/>
  <c r="M24" i="1"/>
  <c r="N24" i="1"/>
  <c r="N27" i="1"/>
  <c r="N21" i="1"/>
  <c r="M27" i="1"/>
  <c r="M21" i="1"/>
  <c r="L27" i="1"/>
  <c r="L21" i="1"/>
  <c r="K27" i="1"/>
  <c r="K21" i="1"/>
  <c r="J27" i="1"/>
  <c r="I27" i="1" s="1"/>
</calcChain>
</file>

<file path=xl/sharedStrings.xml><?xml version="1.0" encoding="utf-8"?>
<sst xmlns="http://schemas.openxmlformats.org/spreadsheetml/2006/main" count="40" uniqueCount="31">
  <si>
    <t>Atom trap</t>
  </si>
  <si>
    <t>Laser tuning</t>
  </si>
  <si>
    <t>Pump</t>
  </si>
  <si>
    <t>T=11.183</t>
  </si>
  <si>
    <t>I=105.02</t>
  </si>
  <si>
    <t>Fabry-Perot cursors</t>
  </si>
  <si>
    <t>Difference (V)</t>
  </si>
  <si>
    <t>F-P FSR (MHz)</t>
  </si>
  <si>
    <t>Conversion MHz/V</t>
  </si>
  <si>
    <t>10 MHz</t>
  </si>
  <si>
    <t>Cursor 0</t>
  </si>
  <si>
    <t>New Value</t>
  </si>
  <si>
    <t>Cursor 1</t>
  </si>
  <si>
    <t>Rb 87 Trap</t>
  </si>
  <si>
    <t>Rb 87 Pump</t>
  </si>
  <si>
    <t>Rb 85 2</t>
  </si>
  <si>
    <t>Rb 85 4</t>
  </si>
  <si>
    <t>Saturated absorption cursors</t>
  </si>
  <si>
    <t>Difference 0-&gt;N (V)</t>
  </si>
  <si>
    <t>Difference 0-&gt;N (MHz)</t>
  </si>
  <si>
    <t>Trap transition</t>
  </si>
  <si>
    <t>Pump transition</t>
  </si>
  <si>
    <t>Accepted Transition Values Frequncies (MHz)</t>
  </si>
  <si>
    <t>Cursor 2</t>
  </si>
  <si>
    <t>Cursor 3</t>
  </si>
  <si>
    <t>Cursor 4</t>
  </si>
  <si>
    <t>Cursor 5</t>
  </si>
  <si>
    <t>% Difference from Transition</t>
  </si>
  <si>
    <t>Abs(-&gt;)</t>
  </si>
  <si>
    <t>Intervals (MHz)</t>
  </si>
  <si>
    <t>Interval Change in MHz %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</si>
</sst>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Alignment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800080"/>
        <name val="Arial"/>
      </font>
      <fill>
        <patternFill>
          <bgColor rgb="FFFF99CC"/>
        </patternFill>
      </fill>
    </dxf>
    <dxf>
      <font>
        <color rgb="FF800080"/>
        <name val="Arial"/>
      </font>
      <fill>
        <patternFill>
          <bgColor rgb="FFFF99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8"/>
  <sheetViews>
    <sheetView tabSelected="1" topLeftCell="F1" zoomScaleNormal="100" workbookViewId="0">
      <selection activeCell="K27" sqref="K27"/>
    </sheetView>
  </sheetViews>
  <sheetFormatPr baseColWidth="10" defaultColWidth="8.83203125" defaultRowHeight="13" x14ac:dyDescent="0.15"/>
  <cols>
    <col min="1" max="3" width="9" style="1" customWidth="1"/>
    <col min="4" max="4" width="15.83203125" style="1" bestFit="1" customWidth="1"/>
    <col min="5" max="5" width="18.1640625" style="1" bestFit="1" customWidth="1"/>
    <col min="6" max="7" width="9" style="1" customWidth="1"/>
    <col min="8" max="8" width="12.6640625" style="1" customWidth="1"/>
    <col min="9" max="9" width="9.1640625" style="1" customWidth="1"/>
    <col min="10" max="10" width="13.5" style="1" customWidth="1"/>
    <col min="11" max="11" width="37" style="1" bestFit="1" customWidth="1"/>
    <col min="12" max="12" width="10.83203125" style="1" bestFit="1" customWidth="1"/>
    <col min="13" max="13" width="6.83203125" style="1" customWidth="1"/>
    <col min="14" max="14" width="7.33203125" style="1" customWidth="1"/>
    <col min="15" max="1025" width="9" style="1" customWidth="1"/>
  </cols>
  <sheetData>
    <row r="1" spans="1:14" ht="12.75" customHeight="1" x14ac:dyDescent="0.15">
      <c r="A1" s="1" t="s">
        <v>0</v>
      </c>
    </row>
    <row r="2" spans="1:14" ht="12.75" customHeight="1" x14ac:dyDescent="0.15">
      <c r="A2" s="1" t="s">
        <v>1</v>
      </c>
      <c r="C2" s="1" t="s">
        <v>2</v>
      </c>
      <c r="D2" s="1" t="s">
        <v>3</v>
      </c>
      <c r="E2" s="1" t="s">
        <v>4</v>
      </c>
    </row>
    <row r="4" spans="1:14" ht="12.75" customHeight="1" x14ac:dyDescent="0.15">
      <c r="A4" s="1" t="s">
        <v>5</v>
      </c>
      <c r="D4" s="1" t="s">
        <v>6</v>
      </c>
      <c r="E4" s="1" t="s">
        <v>7</v>
      </c>
      <c r="F4" s="1" t="s">
        <v>8</v>
      </c>
      <c r="H4" s="1" t="s">
        <v>9</v>
      </c>
    </row>
    <row r="5" spans="1:14" ht="12.75" customHeight="1" x14ac:dyDescent="0.15">
      <c r="A5" s="1" t="s">
        <v>10</v>
      </c>
      <c r="B5" s="1" t="s">
        <v>11</v>
      </c>
      <c r="D5" s="1" t="e">
        <f>B6-B5</f>
        <v>#VALUE!</v>
      </c>
      <c r="E5" s="1">
        <v>300</v>
      </c>
      <c r="F5" s="1" t="e">
        <f>E5/D5</f>
        <v>#VALUE!</v>
      </c>
      <c r="H5" s="1" t="e">
        <f>D5/E5*10</f>
        <v>#VALUE!</v>
      </c>
    </row>
    <row r="6" spans="1:14" ht="12.75" customHeight="1" x14ac:dyDescent="0.15">
      <c r="A6" s="1" t="s">
        <v>12</v>
      </c>
      <c r="B6" s="1" t="s">
        <v>11</v>
      </c>
    </row>
    <row r="7" spans="1:14" ht="12.75" customHeight="1" x14ac:dyDescent="0.15">
      <c r="K7" s="1" t="s">
        <v>13</v>
      </c>
      <c r="L7" s="1" t="s">
        <v>14</v>
      </c>
      <c r="M7" s="1" t="s">
        <v>15</v>
      </c>
      <c r="N7" s="1" t="s">
        <v>16</v>
      </c>
    </row>
    <row r="8" spans="1:14" ht="12.75" customHeight="1" x14ac:dyDescent="0.15">
      <c r="A8" s="1" t="s">
        <v>17</v>
      </c>
      <c r="D8" s="1" t="s">
        <v>18</v>
      </c>
      <c r="E8" s="1" t="s">
        <v>19</v>
      </c>
      <c r="H8" s="1" t="s">
        <v>20</v>
      </c>
      <c r="I8" s="1" t="s">
        <v>21</v>
      </c>
      <c r="K8" s="2" t="s">
        <v>22</v>
      </c>
    </row>
    <row r="9" spans="1:14" ht="12.75" customHeight="1" x14ac:dyDescent="0.15">
      <c r="A9" s="1" t="s">
        <v>10</v>
      </c>
      <c r="B9" s="1" t="s">
        <v>11</v>
      </c>
      <c r="D9" s="1" t="e">
        <f t="shared" ref="D9:D14" si="0">B9-$B$9</f>
        <v>#VALUE!</v>
      </c>
      <c r="E9" s="1" t="e">
        <f t="shared" ref="E9:E14" si="1">D9*$F$5</f>
        <v>#VALUE!</v>
      </c>
      <c r="H9" s="1" t="e">
        <f>B9-H5</f>
        <v>#VALUE!</v>
      </c>
      <c r="K9" s="1">
        <v>0</v>
      </c>
      <c r="L9" s="1">
        <v>0</v>
      </c>
      <c r="M9" s="1">
        <v>0</v>
      </c>
      <c r="N9" s="1">
        <v>0</v>
      </c>
    </row>
    <row r="10" spans="1:14" ht="12.75" customHeight="1" x14ac:dyDescent="0.15">
      <c r="A10" s="1" t="s">
        <v>12</v>
      </c>
      <c r="B10" s="1" t="s">
        <v>11</v>
      </c>
      <c r="D10" s="1" t="e">
        <f t="shared" si="0"/>
        <v>#VALUE!</v>
      </c>
      <c r="E10" s="1" t="e">
        <f t="shared" si="1"/>
        <v>#VALUE!</v>
      </c>
      <c r="K10" s="1">
        <v>133.5</v>
      </c>
      <c r="L10" s="1">
        <v>78.5</v>
      </c>
      <c r="M10" s="1">
        <v>60.5</v>
      </c>
      <c r="N10" s="1">
        <v>31.5</v>
      </c>
    </row>
    <row r="11" spans="1:14" ht="12.75" customHeight="1" x14ac:dyDescent="0.15">
      <c r="A11" s="1" t="s">
        <v>23</v>
      </c>
      <c r="B11" s="1" t="s">
        <v>11</v>
      </c>
      <c r="D11" s="1" t="e">
        <f t="shared" si="0"/>
        <v>#VALUE!</v>
      </c>
      <c r="E11" s="1" t="e">
        <f t="shared" si="1"/>
        <v>#VALUE!</v>
      </c>
      <c r="K11" s="1">
        <v>212</v>
      </c>
      <c r="L11" s="1">
        <v>114.5</v>
      </c>
      <c r="M11" s="1">
        <v>92</v>
      </c>
      <c r="N11" s="1">
        <v>46</v>
      </c>
    </row>
    <row r="12" spans="1:14" ht="12.75" customHeight="1" x14ac:dyDescent="0.15">
      <c r="A12" s="1" t="s">
        <v>24</v>
      </c>
      <c r="B12" s="1" t="s">
        <v>11</v>
      </c>
      <c r="D12" s="1" t="e">
        <f t="shared" si="0"/>
        <v>#VALUE!</v>
      </c>
      <c r="E12" s="1" t="e">
        <f t="shared" si="1"/>
        <v>#VALUE!</v>
      </c>
      <c r="K12" s="1">
        <v>267</v>
      </c>
      <c r="L12" s="1">
        <v>157</v>
      </c>
      <c r="M12" s="1">
        <v>121</v>
      </c>
      <c r="N12" s="1">
        <v>63</v>
      </c>
    </row>
    <row r="13" spans="1:14" ht="12.75" customHeight="1" x14ac:dyDescent="0.15">
      <c r="A13" s="1" t="s">
        <v>25</v>
      </c>
      <c r="B13" s="1" t="s">
        <v>11</v>
      </c>
      <c r="D13" s="1" t="e">
        <f t="shared" si="0"/>
        <v>#VALUE!</v>
      </c>
      <c r="E13" s="1" t="e">
        <f t="shared" si="1"/>
        <v>#VALUE!</v>
      </c>
      <c r="K13" s="1">
        <v>345.5</v>
      </c>
      <c r="L13" s="1">
        <v>193</v>
      </c>
      <c r="M13" s="1">
        <v>152.5</v>
      </c>
      <c r="N13" s="1">
        <v>77.5</v>
      </c>
    </row>
    <row r="14" spans="1:14" ht="12.75" customHeight="1" x14ac:dyDescent="0.15">
      <c r="A14" s="2" t="s">
        <v>26</v>
      </c>
      <c r="B14" s="1" t="s">
        <v>11</v>
      </c>
      <c r="D14" s="1" t="e">
        <f t="shared" si="0"/>
        <v>#VALUE!</v>
      </c>
      <c r="E14" s="1" t="e">
        <f t="shared" si="1"/>
        <v>#VALUE!</v>
      </c>
      <c r="K14" s="1">
        <v>424</v>
      </c>
      <c r="L14" s="1">
        <v>229</v>
      </c>
      <c r="M14" s="1">
        <v>184</v>
      </c>
      <c r="N14" s="1">
        <v>92</v>
      </c>
    </row>
    <row r="15" spans="1:14" ht="12.75" customHeight="1" x14ac:dyDescent="0.15">
      <c r="K15" s="1" t="s">
        <v>27</v>
      </c>
    </row>
    <row r="16" spans="1:14" ht="12.75" customHeight="1" x14ac:dyDescent="0.15">
      <c r="D16" s="1">
        <f>4.707-1.865</f>
        <v>2.8419999999999996</v>
      </c>
      <c r="E16" s="1">
        <f>D17*D16</f>
        <v>1094.4801026957632</v>
      </c>
      <c r="K16" s="1" t="e">
        <f t="shared" ref="K16:N21" si="2">ABS(IF(K9&lt;&gt;0,($E9-K9)/K9*100,SIGN($E9)*100))</f>
        <v>#VALUE!</v>
      </c>
      <c r="L16" s="1" t="e">
        <f t="shared" si="2"/>
        <v>#VALUE!</v>
      </c>
      <c r="M16" s="1" t="e">
        <f t="shared" si="2"/>
        <v>#VALUE!</v>
      </c>
      <c r="N16" s="1" t="e">
        <f t="shared" si="2"/>
        <v>#VALUE!</v>
      </c>
    </row>
    <row r="17" spans="4:14" ht="12.75" customHeight="1" x14ac:dyDescent="0.15">
      <c r="D17" s="1">
        <f>300/(4.549-3.77)</f>
        <v>385.10911424903708</v>
      </c>
      <c r="K17" s="1" t="e">
        <f t="shared" si="2"/>
        <v>#VALUE!</v>
      </c>
      <c r="L17" s="1" t="e">
        <f t="shared" si="2"/>
        <v>#VALUE!</v>
      </c>
      <c r="M17" s="1" t="e">
        <f t="shared" si="2"/>
        <v>#VALUE!</v>
      </c>
      <c r="N17" s="1" t="e">
        <f t="shared" si="2"/>
        <v>#VALUE!</v>
      </c>
    </row>
    <row r="18" spans="4:14" ht="12.75" customHeight="1" x14ac:dyDescent="0.15">
      <c r="K18" s="1" t="e">
        <f t="shared" si="2"/>
        <v>#VALUE!</v>
      </c>
      <c r="L18" s="1" t="e">
        <f t="shared" si="2"/>
        <v>#VALUE!</v>
      </c>
      <c r="M18" s="1" t="e">
        <f t="shared" si="2"/>
        <v>#VALUE!</v>
      </c>
      <c r="N18" s="1" t="e">
        <f t="shared" si="2"/>
        <v>#VALUE!</v>
      </c>
    </row>
    <row r="19" spans="4:14" ht="12.75" customHeight="1" x14ac:dyDescent="0.15">
      <c r="K19" s="1" t="e">
        <f t="shared" si="2"/>
        <v>#VALUE!</v>
      </c>
      <c r="L19" s="1" t="e">
        <f t="shared" si="2"/>
        <v>#VALUE!</v>
      </c>
      <c r="M19" s="1" t="e">
        <f t="shared" si="2"/>
        <v>#VALUE!</v>
      </c>
      <c r="N19" s="1" t="e">
        <f t="shared" si="2"/>
        <v>#VALUE!</v>
      </c>
    </row>
    <row r="20" spans="4:14" ht="12.75" customHeight="1" x14ac:dyDescent="0.15">
      <c r="K20" s="1" t="e">
        <f t="shared" si="2"/>
        <v>#VALUE!</v>
      </c>
      <c r="L20" s="1" t="e">
        <f t="shared" si="2"/>
        <v>#VALUE!</v>
      </c>
      <c r="M20" s="1" t="e">
        <f t="shared" si="2"/>
        <v>#VALUE!</v>
      </c>
      <c r="N20" s="1" t="e">
        <f t="shared" si="2"/>
        <v>#VALUE!</v>
      </c>
    </row>
    <row r="21" spans="4:14" ht="12.75" customHeight="1" x14ac:dyDescent="0.15">
      <c r="K21" s="1" t="e">
        <f t="shared" si="2"/>
        <v>#VALUE!</v>
      </c>
      <c r="L21" s="1" t="e">
        <f t="shared" si="2"/>
        <v>#VALUE!</v>
      </c>
      <c r="M21" s="1" t="e">
        <f t="shared" si="2"/>
        <v>#VALUE!</v>
      </c>
      <c r="N21" s="1" t="e">
        <f t="shared" si="2"/>
        <v>#VALUE!</v>
      </c>
    </row>
    <row r="22" spans="4:14" ht="12.75" customHeight="1" x14ac:dyDescent="0.15">
      <c r="I22" s="2" t="s">
        <v>28</v>
      </c>
      <c r="J22" s="2" t="s">
        <v>29</v>
      </c>
      <c r="K22" s="1" t="s">
        <v>30</v>
      </c>
    </row>
    <row r="23" spans="4:14" ht="12.75" customHeight="1" x14ac:dyDescent="0.15">
      <c r="I23" s="1" t="e">
        <f>ABS(J23)</f>
        <v>#VALUE!</v>
      </c>
      <c r="J23" s="1" t="e">
        <f>E10-E9</f>
        <v>#VALUE!</v>
      </c>
      <c r="K23" s="1" t="e">
        <f t="shared" ref="K23:N27" si="3">ABS(($E10-$E9-K10+K9)/(K10-K9)*100)</f>
        <v>#VALUE!</v>
      </c>
      <c r="L23" s="1" t="e">
        <f t="shared" si="3"/>
        <v>#VALUE!</v>
      </c>
      <c r="M23" s="1" t="e">
        <f t="shared" si="3"/>
        <v>#VALUE!</v>
      </c>
      <c r="N23" s="1" t="e">
        <f t="shared" si="3"/>
        <v>#VALUE!</v>
      </c>
    </row>
    <row r="24" spans="4:14" ht="12.75" customHeight="1" x14ac:dyDescent="0.15">
      <c r="I24" s="1" t="e">
        <f>ABS(J24)</f>
        <v>#VALUE!</v>
      </c>
      <c r="J24" s="1" t="e">
        <f>E11-E10</f>
        <v>#VALUE!</v>
      </c>
      <c r="K24" s="1" t="e">
        <f t="shared" si="3"/>
        <v>#VALUE!</v>
      </c>
      <c r="L24" s="1" t="e">
        <f t="shared" si="3"/>
        <v>#VALUE!</v>
      </c>
      <c r="M24" s="1" t="e">
        <f t="shared" si="3"/>
        <v>#VALUE!</v>
      </c>
      <c r="N24" s="1" t="e">
        <f t="shared" si="3"/>
        <v>#VALUE!</v>
      </c>
    </row>
    <row r="25" spans="4:14" ht="12.75" customHeight="1" x14ac:dyDescent="0.15">
      <c r="I25" s="1" t="e">
        <f>ABS(J25)</f>
        <v>#VALUE!</v>
      </c>
      <c r="J25" s="1" t="e">
        <f>E12-E11</f>
        <v>#VALUE!</v>
      </c>
      <c r="K25" s="1" t="e">
        <f t="shared" si="3"/>
        <v>#VALUE!</v>
      </c>
      <c r="L25" s="1" t="e">
        <f t="shared" si="3"/>
        <v>#VALUE!</v>
      </c>
      <c r="M25" s="1" t="e">
        <f t="shared" si="3"/>
        <v>#VALUE!</v>
      </c>
      <c r="N25" s="1" t="e">
        <f t="shared" si="3"/>
        <v>#VALUE!</v>
      </c>
    </row>
    <row r="26" spans="4:14" ht="12.75" customHeight="1" x14ac:dyDescent="0.15">
      <c r="I26" s="1" t="e">
        <f>ABS(J26)</f>
        <v>#VALUE!</v>
      </c>
      <c r="J26" s="1" t="e">
        <f>E13-E12</f>
        <v>#VALUE!</v>
      </c>
      <c r="K26" s="1" t="e">
        <f t="shared" si="3"/>
        <v>#VALUE!</v>
      </c>
      <c r="L26" s="1" t="e">
        <f t="shared" si="3"/>
        <v>#VALUE!</v>
      </c>
      <c r="M26" s="1" t="e">
        <f t="shared" si="3"/>
        <v>#VALUE!</v>
      </c>
      <c r="N26" s="1" t="e">
        <f t="shared" si="3"/>
        <v>#VALUE!</v>
      </c>
    </row>
    <row r="27" spans="4:14" ht="12.75" customHeight="1" x14ac:dyDescent="0.15">
      <c r="I27" s="1" t="e">
        <f>ABS(J27)</f>
        <v>#VALUE!</v>
      </c>
      <c r="J27" s="1" t="e">
        <f>E14-E13</f>
        <v>#VALUE!</v>
      </c>
      <c r="K27" s="1" t="e">
        <f t="shared" si="3"/>
        <v>#VALUE!</v>
      </c>
      <c r="L27" s="1" t="e">
        <f t="shared" si="3"/>
        <v>#VALUE!</v>
      </c>
      <c r="M27" s="1" t="e">
        <f t="shared" si="3"/>
        <v>#VALUE!</v>
      </c>
      <c r="N27" s="1" t="e">
        <f t="shared" si="3"/>
        <v>#VALUE!</v>
      </c>
    </row>
    <row r="28" spans="4:14" ht="12.75" customHeight="1" x14ac:dyDescent="0.15">
      <c r="J28" s="2"/>
      <c r="K28" s="3" t="e">
        <f>IF(SUM(I23:I27)&lt;&gt;SUM(J23:J27),"Cursor out of increasing order.","Order is fine.")</f>
        <v>#VALUE!</v>
      </c>
      <c r="L28" s="4"/>
      <c r="M28" s="4"/>
      <c r="N28" s="4"/>
    </row>
  </sheetData>
  <mergeCells count="1">
    <mergeCell ref="K28:N28"/>
  </mergeCells>
  <conditionalFormatting sqref="J28">
    <cfRule type="cellIs" dxfId="1" priority="2" operator="equal">
      <formula>"Cursor out of increasing order."</formula>
    </cfRule>
  </conditionalFormatting>
  <conditionalFormatting sqref="K28:N28">
    <cfRule type="cellIs" dxfId="0" priority="3" operator="equal">
      <formula>"Cursor out of increasing order."</formula>
    </cfRule>
  </conditionalFormatting>
  <pageMargins left="0.75" right="0.75" top="1" bottom="1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Normal="100" workbookViewId="0"/>
  </sheetViews>
  <sheetFormatPr baseColWidth="10" defaultColWidth="8.83203125" defaultRowHeight="13" x14ac:dyDescent="0.15"/>
  <cols>
    <col min="1" max="1025" width="9" style="1" customWidth="1"/>
  </cols>
  <sheetData/>
  <pageMargins left="0.75" right="0.75" top="1" bottom="1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Normal="100" workbookViewId="0"/>
  </sheetViews>
  <sheetFormatPr baseColWidth="10" defaultColWidth="8.83203125" defaultRowHeight="13" x14ac:dyDescent="0.15"/>
  <cols>
    <col min="1" max="1025" width="9" style="1" customWidth="1"/>
  </cols>
  <sheetData/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 Gillen</dc:creator>
  <cp:lastModifiedBy>Jonathan Fuzaro Alencar</cp:lastModifiedBy>
  <cp:revision>0</cp:revision>
  <dcterms:created xsi:type="dcterms:W3CDTF">2011-10-04T15:38:43Z</dcterms:created>
  <dcterms:modified xsi:type="dcterms:W3CDTF">2022-02-10T21:22:14Z</dcterms:modified>
  <dc:language>en-US</dc:language>
</cp:coreProperties>
</file>