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6332" windowHeight="10836"/>
  </bookViews>
  <sheets>
    <sheet name="Tracking" sheetId="1" r:id="rId1"/>
  </sheets>
  <calcPr calcId="145621" calcOnSave="0"/>
</workbook>
</file>

<file path=xl/calcChain.xml><?xml version="1.0" encoding="utf-8"?>
<calcChain xmlns="http://schemas.openxmlformats.org/spreadsheetml/2006/main">
  <c r="V2" i="1" l="1"/>
  <c r="W2" i="1" l="1"/>
  <c r="P2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</calcChain>
</file>

<file path=xl/sharedStrings.xml><?xml version="1.0" encoding="utf-8"?>
<sst xmlns="http://schemas.openxmlformats.org/spreadsheetml/2006/main" count="247" uniqueCount="176">
  <si>
    <t>Date</t>
  </si>
  <si>
    <t>Stock</t>
  </si>
  <si>
    <t>Float</t>
  </si>
  <si>
    <t>FloatKey</t>
  </si>
  <si>
    <t>marketCap</t>
  </si>
  <si>
    <t>marketCapkey</t>
  </si>
  <si>
    <t>Volume</t>
  </si>
  <si>
    <t>Volume/$B</t>
  </si>
  <si>
    <t>Volume/$Bkey</t>
  </si>
  <si>
    <t>Initial_tHOD</t>
  </si>
  <si>
    <t>BO_Time</t>
  </si>
  <si>
    <t>BO_Level</t>
  </si>
  <si>
    <t>HOD</t>
  </si>
  <si>
    <t>Close</t>
  </si>
  <si>
    <t>MaxProfit</t>
  </si>
  <si>
    <t>CloseProfit</t>
  </si>
  <si>
    <t>Drawdown</t>
  </si>
  <si>
    <t>PreviousClose</t>
  </si>
  <si>
    <t>tClose</t>
  </si>
  <si>
    <t>Options</t>
  </si>
  <si>
    <t>Strike</t>
  </si>
  <si>
    <t>BOPercent</t>
  </si>
  <si>
    <t>2021-11-11</t>
  </si>
  <si>
    <t>BW</t>
  </si>
  <si>
    <t>70M</t>
  </si>
  <si>
    <t>621M</t>
  </si>
  <si>
    <t>2M</t>
  </si>
  <si>
    <t>10:12:00</t>
  </si>
  <si>
    <t>11:05:00</t>
  </si>
  <si>
    <t>16:00:00</t>
  </si>
  <si>
    <t>RIDE</t>
  </si>
  <si>
    <t>126M</t>
  </si>
  <si>
    <t>850M</t>
  </si>
  <si>
    <t>34M</t>
  </si>
  <si>
    <t>09:34:00</t>
  </si>
  <si>
    <t>12:44:00</t>
  </si>
  <si>
    <t>ROOT</t>
  </si>
  <si>
    <t>106M</t>
  </si>
  <si>
    <t>627M</t>
  </si>
  <si>
    <t>10:33:00</t>
  </si>
  <si>
    <t>12:47:00</t>
  </si>
  <si>
    <t>APPH</t>
  </si>
  <si>
    <t>58M</t>
  </si>
  <si>
    <t>392M</t>
  </si>
  <si>
    <t>9M</t>
  </si>
  <si>
    <t>10:14:00</t>
  </si>
  <si>
    <t>12:12:00</t>
  </si>
  <si>
    <t>EVGO</t>
  </si>
  <si>
    <t>68M</t>
  </si>
  <si>
    <t>1295M</t>
  </si>
  <si>
    <t>35M</t>
  </si>
  <si>
    <t>11:56:00</t>
  </si>
  <si>
    <t>14:05:00</t>
  </si>
  <si>
    <t>LQDA</t>
  </si>
  <si>
    <t>168M</t>
  </si>
  <si>
    <t>7M</t>
  </si>
  <si>
    <t>10:11:00</t>
  </si>
  <si>
    <t>12:09:00</t>
  </si>
  <si>
    <t>2021-11-12</t>
  </si>
  <si>
    <t>XAIR</t>
  </si>
  <si>
    <t>23M</t>
  </si>
  <si>
    <t>295M</t>
  </si>
  <si>
    <t>10:52:00</t>
  </si>
  <si>
    <t>11:43:00</t>
  </si>
  <si>
    <t>ARRY</t>
  </si>
  <si>
    <t>127M</t>
  </si>
  <si>
    <t>3288M</t>
  </si>
  <si>
    <t>1M</t>
  </si>
  <si>
    <t>10:20:00</t>
  </si>
  <si>
    <t>11:28:00</t>
  </si>
  <si>
    <t>2021-11-16</t>
  </si>
  <si>
    <t>IONQ</t>
  </si>
  <si>
    <t>4M</t>
  </si>
  <si>
    <t>PLBY</t>
  </si>
  <si>
    <t>871M</t>
  </si>
  <si>
    <t>3M</t>
  </si>
  <si>
    <t>09:46:00</t>
  </si>
  <si>
    <t>11:00:00</t>
  </si>
  <si>
    <t>TRT</t>
  </si>
  <si>
    <t>14M</t>
  </si>
  <si>
    <t>LCID</t>
  </si>
  <si>
    <t>5M</t>
  </si>
  <si>
    <t>233M</t>
  </si>
  <si>
    <t>09:31:00</t>
  </si>
  <si>
    <t>TCDA</t>
  </si>
  <si>
    <t>25M</t>
  </si>
  <si>
    <t>GOEV</t>
  </si>
  <si>
    <t>100M</t>
  </si>
  <si>
    <t>996M</t>
  </si>
  <si>
    <t>11M</t>
  </si>
  <si>
    <t>11:18:00</t>
  </si>
  <si>
    <t>12:20:00</t>
  </si>
  <si>
    <t>EYES</t>
  </si>
  <si>
    <t>26M</t>
  </si>
  <si>
    <t>6M</t>
  </si>
  <si>
    <t>PROG</t>
  </si>
  <si>
    <t>83M</t>
  </si>
  <si>
    <t>421M</t>
  </si>
  <si>
    <t>753M</t>
  </si>
  <si>
    <t>10:36:00</t>
  </si>
  <si>
    <t>15:46:00</t>
  </si>
  <si>
    <t>2021-11-17</t>
  </si>
  <si>
    <t>CEI</t>
  </si>
  <si>
    <t>37M</t>
  </si>
  <si>
    <t>6417M</t>
  </si>
  <si>
    <t>09:51:00</t>
  </si>
  <si>
    <t>15:16:00</t>
  </si>
  <si>
    <t>2021-11-18</t>
  </si>
  <si>
    <t>LGVN</t>
  </si>
  <si>
    <t>22M</t>
  </si>
  <si>
    <t>6137M</t>
  </si>
  <si>
    <t>10:43:00</t>
  </si>
  <si>
    <t>11:32:00</t>
  </si>
  <si>
    <t>2021-11-22</t>
  </si>
  <si>
    <t>33M</t>
  </si>
  <si>
    <t>893M</t>
  </si>
  <si>
    <t>10:45:00</t>
  </si>
  <si>
    <t>12:38:00</t>
  </si>
  <si>
    <t>VG</t>
  </si>
  <si>
    <t>238M</t>
  </si>
  <si>
    <t>4888M</t>
  </si>
  <si>
    <t>10:30:00</t>
  </si>
  <si>
    <t>AVYA</t>
  </si>
  <si>
    <t>73M</t>
  </si>
  <si>
    <t>1631M</t>
  </si>
  <si>
    <t>12:07:00</t>
  </si>
  <si>
    <t>LEE</t>
  </si>
  <si>
    <t>105M</t>
  </si>
  <si>
    <t>11:36:00</t>
  </si>
  <si>
    <t>NBEV</t>
  </si>
  <si>
    <t>143M</t>
  </si>
  <si>
    <t>MPLN</t>
  </si>
  <si>
    <t>1044M</t>
  </si>
  <si>
    <t>8M</t>
  </si>
  <si>
    <t>11:42:00</t>
  </si>
  <si>
    <t>13:03:00</t>
  </si>
  <si>
    <t>2021-11-23</t>
  </si>
  <si>
    <t>APVO</t>
  </si>
  <si>
    <t>29M</t>
  </si>
  <si>
    <t>1567M</t>
  </si>
  <si>
    <t>10:01:00</t>
  </si>
  <si>
    <t>11:26:00</t>
  </si>
  <si>
    <t>KTTA</t>
  </si>
  <si>
    <t>42M</t>
  </si>
  <si>
    <t>2433M</t>
  </si>
  <si>
    <t>09:40:00</t>
  </si>
  <si>
    <t>10:46:00</t>
  </si>
  <si>
    <t>QLGN</t>
  </si>
  <si>
    <t>55M</t>
  </si>
  <si>
    <t>1193M</t>
  </si>
  <si>
    <t>11:44:00</t>
  </si>
  <si>
    <t>VLON</t>
  </si>
  <si>
    <t>2670M</t>
  </si>
  <si>
    <t>16M</t>
  </si>
  <si>
    <t>217M</t>
  </si>
  <si>
    <t>12:35:00</t>
  </si>
  <si>
    <t>13:22:00</t>
  </si>
  <si>
    <t>570M</t>
  </si>
  <si>
    <t>31137M</t>
  </si>
  <si>
    <t>13:02:00</t>
  </si>
  <si>
    <t>14:54:00</t>
  </si>
  <si>
    <t>21M</t>
  </si>
  <si>
    <t>157M</t>
  </si>
  <si>
    <t>12:04:00</t>
  </si>
  <si>
    <t>13:29:00</t>
  </si>
  <si>
    <t>86M</t>
  </si>
  <si>
    <t>164M</t>
  </si>
  <si>
    <t>14:33:00</t>
  </si>
  <si>
    <t>15:39:00</t>
  </si>
  <si>
    <t>198M</t>
  </si>
  <si>
    <t>11:16:00</t>
  </si>
  <si>
    <t>13:53:00</t>
  </si>
  <si>
    <t>628M</t>
  </si>
  <si>
    <t>14:25:00</t>
  </si>
  <si>
    <t>15:17:00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</si>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</sst>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1" fillId="2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9"/>
  <sheetViews>
    <sheetView tabSelected="1" workbookViewId="0">
      <selection activeCell="V3" sqref="V3"/>
    </sheetView>
  </sheetViews>
  <sheetFormatPr defaultRowHeight="13.2" x14ac:dyDescent="0.25"/>
  <cols>
    <col min="1" max="1" width="10.33203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175</v>
      </c>
    </row>
    <row r="2" spans="1:23" x14ac:dyDescent="0.25">
      <c r="A2" s="1" t="s">
        <v>22</v>
      </c>
      <c r="B2" s="1" t="s">
        <v>23</v>
      </c>
      <c r="C2" s="1">
        <v>70140000</v>
      </c>
      <c r="D2" s="1" t="s">
        <v>24</v>
      </c>
      <c r="E2" s="1">
        <v>621420000</v>
      </c>
      <c r="F2" s="1" t="s">
        <v>25</v>
      </c>
      <c r="G2" s="1">
        <v>1026843</v>
      </c>
      <c r="H2" s="1">
        <v>1652414.4511252474</v>
      </c>
      <c r="I2" s="1" t="s">
        <v>26</v>
      </c>
      <c r="J2" s="1" t="s">
        <v>27</v>
      </c>
      <c r="K2" s="1" t="s">
        <v>28</v>
      </c>
      <c r="L2" s="1">
        <v>8.86</v>
      </c>
      <c r="M2" s="1">
        <v>9.5299999999999994</v>
      </c>
      <c r="N2" s="1">
        <v>9.1999999999999993</v>
      </c>
      <c r="O2" s="1">
        <v>7.5620767494356658E-2</v>
      </c>
      <c r="P2" s="1">
        <v>3.8374717832957095E-2</v>
      </c>
      <c r="Q2" s="1">
        <v>-1.9187358916478547E-2</v>
      </c>
      <c r="R2" s="1">
        <v>7.39</v>
      </c>
      <c r="S2" s="1" t="s">
        <v>29</v>
      </c>
      <c r="V2" s="1">
        <f>(L2-R2)/R2</f>
        <v>0.19891745602165087</v>
      </c>
      <c r="W2">
        <f>IF(E2&lt;=100000000,1,IF(C2&lt;=30000000,2,3))</f>
        <v>3</v>
      </c>
    </row>
    <row r="3" spans="1:23" x14ac:dyDescent="0.25">
      <c r="A3" s="1" t="s">
        <v>22</v>
      </c>
      <c r="B3" s="1" t="s">
        <v>30</v>
      </c>
      <c r="C3" s="1">
        <v>125860000</v>
      </c>
      <c r="D3" s="1" t="s">
        <v>31</v>
      </c>
      <c r="E3" s="1">
        <v>849520000</v>
      </c>
      <c r="F3" s="1" t="s">
        <v>32</v>
      </c>
      <c r="G3" s="1">
        <v>28614967</v>
      </c>
      <c r="H3" s="1">
        <v>33683506.392552592</v>
      </c>
      <c r="I3" s="1" t="s">
        <v>33</v>
      </c>
      <c r="J3" s="1" t="s">
        <v>34</v>
      </c>
      <c r="K3" s="1" t="s">
        <v>35</v>
      </c>
      <c r="L3" s="1">
        <v>6.75</v>
      </c>
      <c r="M3" s="1">
        <v>7.19</v>
      </c>
      <c r="N3" s="1">
        <v>6.89</v>
      </c>
      <c r="O3" s="1">
        <v>6.5185185185185249E-2</v>
      </c>
      <c r="P3" s="1">
        <v>2.0740740740740695E-2</v>
      </c>
      <c r="Q3" s="1">
        <v>-1.2592592592592588E-2</v>
      </c>
      <c r="R3" s="1">
        <v>5.56</v>
      </c>
      <c r="S3" s="1" t="s">
        <v>29</v>
      </c>
      <c r="V3" s="1">
        <f t="shared" ref="V3:V29" si="0">(L3-R3)/R3</f>
        <v>0.21402877697841735</v>
      </c>
    </row>
    <row r="4" spans="1:23" x14ac:dyDescent="0.25">
      <c r="A4" s="1" t="s">
        <v>22</v>
      </c>
      <c r="B4" s="1" t="s">
        <v>36</v>
      </c>
      <c r="C4" s="1">
        <v>106390000</v>
      </c>
      <c r="D4" s="1" t="s">
        <v>37</v>
      </c>
      <c r="E4" s="1">
        <v>626630000</v>
      </c>
      <c r="F4" s="1" t="s">
        <v>38</v>
      </c>
      <c r="G4" s="1">
        <v>21326960</v>
      </c>
      <c r="H4" s="1">
        <v>34034516.571791396</v>
      </c>
      <c r="I4" s="1" t="s">
        <v>33</v>
      </c>
      <c r="J4" s="1" t="s">
        <v>39</v>
      </c>
      <c r="K4" s="1" t="s">
        <v>40</v>
      </c>
      <c r="L4" s="1">
        <v>5.89</v>
      </c>
      <c r="M4" s="1">
        <v>6.4850000000000003</v>
      </c>
      <c r="N4" s="1">
        <v>5.78</v>
      </c>
      <c r="O4" s="1">
        <v>0.10101867572156209</v>
      </c>
      <c r="P4" s="1">
        <v>-1.8675721561969345E-2</v>
      </c>
      <c r="Q4" s="1">
        <v>-2.0373514431239408E-2</v>
      </c>
      <c r="R4" s="1">
        <v>4.6749999999999998</v>
      </c>
      <c r="S4" s="1" t="s">
        <v>29</v>
      </c>
      <c r="V4" s="1">
        <f t="shared" si="0"/>
        <v>0.25989304812834224</v>
      </c>
    </row>
    <row r="5" spans="1:23" x14ac:dyDescent="0.25">
      <c r="A5" s="1" t="s">
        <v>22</v>
      </c>
      <c r="B5" s="1" t="s">
        <v>41</v>
      </c>
      <c r="C5" s="1">
        <v>57950000</v>
      </c>
      <c r="D5" s="1" t="s">
        <v>42</v>
      </c>
      <c r="E5" s="1">
        <v>391720000</v>
      </c>
      <c r="F5" s="1" t="s">
        <v>43</v>
      </c>
      <c r="G5" s="1">
        <v>3653689</v>
      </c>
      <c r="H5" s="1">
        <v>9327292.6601048261</v>
      </c>
      <c r="I5" s="1" t="s">
        <v>44</v>
      </c>
      <c r="J5" s="1" t="s">
        <v>45</v>
      </c>
      <c r="K5" s="1" t="s">
        <v>46</v>
      </c>
      <c r="L5" s="1">
        <v>6.76</v>
      </c>
      <c r="M5" s="1">
        <v>7.11</v>
      </c>
      <c r="N5" s="1">
        <v>6.88</v>
      </c>
      <c r="O5" s="1">
        <v>5.177514792899416E-2</v>
      </c>
      <c r="P5" s="1">
        <v>1.7751479289940846E-2</v>
      </c>
      <c r="Q5" s="1">
        <v>-1.7751479289940846E-2</v>
      </c>
      <c r="R5" s="1">
        <v>5.76</v>
      </c>
      <c r="S5" s="1" t="s">
        <v>29</v>
      </c>
      <c r="V5" s="1">
        <f t="shared" si="0"/>
        <v>0.1736111111111111</v>
      </c>
    </row>
    <row r="6" spans="1:23" x14ac:dyDescent="0.25">
      <c r="A6" s="1" t="s">
        <v>22</v>
      </c>
      <c r="B6" s="1" t="s">
        <v>47</v>
      </c>
      <c r="C6" s="1">
        <v>68170000</v>
      </c>
      <c r="D6" s="1" t="s">
        <v>48</v>
      </c>
      <c r="E6" s="1">
        <v>1295260000</v>
      </c>
      <c r="F6" s="1" t="s">
        <v>49</v>
      </c>
      <c r="G6" s="1">
        <v>45232909</v>
      </c>
      <c r="H6" s="1">
        <v>34921786.243795805</v>
      </c>
      <c r="I6" s="1" t="s">
        <v>50</v>
      </c>
      <c r="J6" s="1" t="s">
        <v>51</v>
      </c>
      <c r="K6" s="1" t="s">
        <v>52</v>
      </c>
      <c r="L6" s="1">
        <v>19</v>
      </c>
      <c r="M6" s="1">
        <v>19.588799999999999</v>
      </c>
      <c r="N6" s="1">
        <v>19.23</v>
      </c>
      <c r="O6" s="1">
        <v>3.098947368421048E-2</v>
      </c>
      <c r="P6" s="1">
        <v>1.210526315789476E-2</v>
      </c>
      <c r="Q6" s="1">
        <v>-2.6315789473684209E-2</v>
      </c>
      <c r="R6" s="1">
        <v>15.37</v>
      </c>
      <c r="S6" s="1" t="s">
        <v>29</v>
      </c>
      <c r="V6" s="1">
        <f t="shared" si="0"/>
        <v>0.23617436564736505</v>
      </c>
    </row>
    <row r="7" spans="1:23" x14ac:dyDescent="0.25">
      <c r="A7" s="1" t="s">
        <v>22</v>
      </c>
      <c r="B7" s="1" t="s">
        <v>53</v>
      </c>
      <c r="C7" s="1">
        <v>33500000</v>
      </c>
      <c r="D7" s="1" t="s">
        <v>33</v>
      </c>
      <c r="E7" s="1">
        <v>167510000</v>
      </c>
      <c r="F7" s="1" t="s">
        <v>54</v>
      </c>
      <c r="G7" s="1">
        <v>1252795</v>
      </c>
      <c r="H7" s="1">
        <v>7479065.7112392727</v>
      </c>
      <c r="I7" s="1" t="s">
        <v>55</v>
      </c>
      <c r="J7" s="1" t="s">
        <v>56</v>
      </c>
      <c r="K7" s="1" t="s">
        <v>57</v>
      </c>
      <c r="L7" s="1">
        <v>5</v>
      </c>
      <c r="M7" s="1">
        <v>5.28</v>
      </c>
      <c r="N7" s="1">
        <v>5.16</v>
      </c>
      <c r="O7" s="1">
        <v>5.600000000000005E-2</v>
      </c>
      <c r="P7" s="1">
        <v>3.2000000000000028E-2</v>
      </c>
      <c r="Q7" s="1">
        <v>-1.4000000000000058E-2</v>
      </c>
      <c r="R7" s="1">
        <v>4.24</v>
      </c>
      <c r="S7" s="1" t="s">
        <v>29</v>
      </c>
      <c r="V7" s="1">
        <f t="shared" si="0"/>
        <v>0.17924528301886786</v>
      </c>
    </row>
    <row r="8" spans="1:23" x14ac:dyDescent="0.25">
      <c r="A8" s="1" t="s">
        <v>58</v>
      </c>
      <c r="B8" s="3" t="s">
        <v>59</v>
      </c>
      <c r="C8" s="1">
        <v>22700000</v>
      </c>
      <c r="D8" s="1" t="s">
        <v>60</v>
      </c>
      <c r="E8" s="1">
        <v>294640000</v>
      </c>
      <c r="F8" s="1" t="s">
        <v>61</v>
      </c>
      <c r="G8" s="1">
        <v>619096</v>
      </c>
      <c r="H8" s="1">
        <v>2101227.9792632461</v>
      </c>
      <c r="I8" s="1" t="s">
        <v>26</v>
      </c>
      <c r="J8" s="1" t="s">
        <v>62</v>
      </c>
      <c r="K8" s="1" t="s">
        <v>63</v>
      </c>
      <c r="L8" s="1">
        <v>12.98</v>
      </c>
      <c r="M8" s="1">
        <v>13.7371</v>
      </c>
      <c r="N8" s="1">
        <v>13.25</v>
      </c>
      <c r="O8" s="1">
        <v>5.8328197226502267E-2</v>
      </c>
      <c r="P8" s="1">
        <v>2.0801232665639411E-2</v>
      </c>
      <c r="Q8" s="1">
        <v>-3.1810477657935321E-2</v>
      </c>
      <c r="R8" s="1">
        <v>10.97</v>
      </c>
      <c r="S8" s="1" t="s">
        <v>29</v>
      </c>
      <c r="V8" s="1">
        <f t="shared" si="0"/>
        <v>0.18322698268003643</v>
      </c>
    </row>
    <row r="9" spans="1:23" x14ac:dyDescent="0.25">
      <c r="A9" s="1" t="s">
        <v>58</v>
      </c>
      <c r="B9" s="1" t="s">
        <v>64</v>
      </c>
      <c r="C9" s="1">
        <v>127040000</v>
      </c>
      <c r="D9" s="1" t="s">
        <v>65</v>
      </c>
      <c r="E9" s="1">
        <v>3287730000</v>
      </c>
      <c r="F9" s="1" t="s">
        <v>66</v>
      </c>
      <c r="G9" s="1">
        <v>3681658</v>
      </c>
      <c r="H9" s="1">
        <v>1119818.3713700203</v>
      </c>
      <c r="I9" s="1" t="s">
        <v>67</v>
      </c>
      <c r="J9" s="1" t="s">
        <v>68</v>
      </c>
      <c r="K9" s="1" t="s">
        <v>69</v>
      </c>
      <c r="L9" s="1">
        <v>25.88</v>
      </c>
      <c r="M9" s="1">
        <v>27.46</v>
      </c>
      <c r="N9" s="1">
        <v>26.54</v>
      </c>
      <c r="O9" s="1">
        <v>6.1051004636785235E-2</v>
      </c>
      <c r="P9" s="1">
        <v>2.5502318392581151E-2</v>
      </c>
      <c r="Q9" s="1">
        <v>-1.7774343122101906E-2</v>
      </c>
      <c r="R9" s="1">
        <v>22.04</v>
      </c>
      <c r="S9" s="1" t="s">
        <v>29</v>
      </c>
      <c r="V9" s="1">
        <f t="shared" si="0"/>
        <v>0.17422867513611615</v>
      </c>
    </row>
    <row r="10" spans="1:23" x14ac:dyDescent="0.25">
      <c r="A10" s="1" t="s">
        <v>70</v>
      </c>
      <c r="B10" s="1" t="s">
        <v>71</v>
      </c>
      <c r="C10" s="1">
        <v>106864990</v>
      </c>
      <c r="D10" s="1" t="s">
        <v>37</v>
      </c>
      <c r="E10" s="1">
        <v>2670556100.0999999</v>
      </c>
      <c r="F10" s="1" t="s">
        <v>152</v>
      </c>
      <c r="G10" s="1">
        <v>15223943</v>
      </c>
      <c r="H10" s="1">
        <v>5700663.9925781507</v>
      </c>
      <c r="I10" s="1" t="s">
        <v>81</v>
      </c>
      <c r="J10" s="1" t="s">
        <v>40</v>
      </c>
      <c r="K10" s="1" t="s">
        <v>52</v>
      </c>
      <c r="L10" s="1">
        <v>24.99</v>
      </c>
      <c r="M10" s="1">
        <v>26.89</v>
      </c>
      <c r="N10" s="1">
        <v>26.39</v>
      </c>
      <c r="O10" s="1">
        <v>7.6030412164866043E-2</v>
      </c>
      <c r="P10" s="1">
        <v>5.602240896358552E-2</v>
      </c>
      <c r="Q10" s="1">
        <v>-1.1204481792716992E-2</v>
      </c>
      <c r="R10" s="1">
        <v>19.79</v>
      </c>
      <c r="S10" s="1" t="s">
        <v>29</v>
      </c>
      <c r="V10" s="1">
        <f t="shared" si="0"/>
        <v>0.26275896917635166</v>
      </c>
    </row>
    <row r="11" spans="1:23" x14ac:dyDescent="0.25">
      <c r="A11" s="1" t="s">
        <v>70</v>
      </c>
      <c r="B11" s="1" t="s">
        <v>73</v>
      </c>
      <c r="C11" s="1">
        <v>23070000</v>
      </c>
      <c r="D11" s="1" t="s">
        <v>60</v>
      </c>
      <c r="E11" s="1">
        <v>871240000</v>
      </c>
      <c r="F11" s="1" t="s">
        <v>74</v>
      </c>
      <c r="G11" s="1">
        <v>2620717</v>
      </c>
      <c r="H11" s="1">
        <v>3008026.1762261661</v>
      </c>
      <c r="I11" s="1" t="s">
        <v>75</v>
      </c>
      <c r="J11" s="1" t="s">
        <v>76</v>
      </c>
      <c r="K11" s="1" t="s">
        <v>77</v>
      </c>
      <c r="L11" s="1">
        <v>37.770000000000003</v>
      </c>
      <c r="M11" s="1">
        <v>42</v>
      </c>
      <c r="N11" s="1">
        <v>40.833599999999997</v>
      </c>
      <c r="O11" s="1">
        <v>0.11199364575059562</v>
      </c>
      <c r="P11" s="1">
        <v>8.1111993645750433E-2</v>
      </c>
      <c r="Q11" s="1">
        <v>-2.6738151972464964E-2</v>
      </c>
      <c r="R11" s="1">
        <v>30.82</v>
      </c>
      <c r="S11" s="1" t="s">
        <v>29</v>
      </c>
      <c r="V11" s="1">
        <f t="shared" si="0"/>
        <v>0.22550292018170029</v>
      </c>
    </row>
    <row r="12" spans="1:23" x14ac:dyDescent="0.25">
      <c r="A12" s="1" t="s">
        <v>70</v>
      </c>
      <c r="B12" s="1" t="s">
        <v>78</v>
      </c>
      <c r="C12" s="1">
        <v>2039758</v>
      </c>
      <c r="D12" s="1" t="s">
        <v>26</v>
      </c>
      <c r="E12" s="1">
        <v>16909593.819999997</v>
      </c>
      <c r="F12" s="1" t="s">
        <v>153</v>
      </c>
      <c r="G12" s="1">
        <v>3676889</v>
      </c>
      <c r="H12" s="1">
        <v>217443957.50364634</v>
      </c>
      <c r="I12" s="1" t="s">
        <v>154</v>
      </c>
      <c r="J12" s="1" t="s">
        <v>155</v>
      </c>
      <c r="K12" s="1" t="s">
        <v>156</v>
      </c>
      <c r="L12" s="1">
        <v>8.2899999999999991</v>
      </c>
      <c r="M12" s="1">
        <v>9.09</v>
      </c>
      <c r="N12" s="1">
        <v>8.73</v>
      </c>
      <c r="O12" s="1">
        <v>9.6501809408926512E-2</v>
      </c>
      <c r="P12" s="1">
        <v>5.3075995174909692E-2</v>
      </c>
      <c r="Q12" s="1">
        <v>-6.1519903498190462E-2</v>
      </c>
      <c r="R12" s="1">
        <v>6.73</v>
      </c>
      <c r="S12" s="1" t="s">
        <v>29</v>
      </c>
      <c r="V12" s="1">
        <f t="shared" si="0"/>
        <v>0.23179791976225833</v>
      </c>
    </row>
    <row r="13" spans="1:23" x14ac:dyDescent="0.25">
      <c r="A13" s="1" t="s">
        <v>70</v>
      </c>
      <c r="B13" s="1" t="s">
        <v>80</v>
      </c>
      <c r="C13" s="1">
        <v>570597856</v>
      </c>
      <c r="D13" s="1" t="s">
        <v>157</v>
      </c>
      <c r="E13" s="1">
        <v>31137525001.920002</v>
      </c>
      <c r="F13" s="1" t="s">
        <v>158</v>
      </c>
      <c r="G13" s="1">
        <v>199369407</v>
      </c>
      <c r="H13" s="1">
        <v>6402866.2197045684</v>
      </c>
      <c r="I13" s="1" t="s">
        <v>94</v>
      </c>
      <c r="J13" s="1" t="s">
        <v>159</v>
      </c>
      <c r="K13" s="1" t="s">
        <v>160</v>
      </c>
      <c r="L13" s="1">
        <v>54.57</v>
      </c>
      <c r="M13" s="1">
        <v>55.68</v>
      </c>
      <c r="N13" s="1">
        <v>55.54</v>
      </c>
      <c r="O13" s="1">
        <v>2.0340846619021431E-2</v>
      </c>
      <c r="P13" s="1">
        <v>1.7775334432838536E-2</v>
      </c>
      <c r="Q13" s="1">
        <v>-0.1167308044713212</v>
      </c>
      <c r="R13" s="1">
        <v>44.86</v>
      </c>
      <c r="S13" s="1" t="s">
        <v>29</v>
      </c>
      <c r="V13" s="1">
        <f t="shared" si="0"/>
        <v>0.21645118145341063</v>
      </c>
    </row>
    <row r="14" spans="1:23" x14ac:dyDescent="0.25">
      <c r="A14" s="1" t="s">
        <v>70</v>
      </c>
      <c r="B14" s="1" t="s">
        <v>84</v>
      </c>
      <c r="C14" s="1">
        <v>21346563</v>
      </c>
      <c r="D14" s="1" t="s">
        <v>161</v>
      </c>
      <c r="E14" s="1">
        <v>157110703.68000001</v>
      </c>
      <c r="F14" s="1" t="s">
        <v>162</v>
      </c>
      <c r="G14" s="1">
        <v>1075618</v>
      </c>
      <c r="H14" s="1">
        <v>6846242.6480553327</v>
      </c>
      <c r="I14" s="1" t="s">
        <v>94</v>
      </c>
      <c r="J14" s="1" t="s">
        <v>163</v>
      </c>
      <c r="K14" s="1" t="s">
        <v>164</v>
      </c>
      <c r="L14" s="1">
        <v>7.36</v>
      </c>
      <c r="M14" s="1">
        <v>8.01</v>
      </c>
      <c r="N14" s="1">
        <v>8</v>
      </c>
      <c r="O14" s="1">
        <v>8.8315217391304268E-2</v>
      </c>
      <c r="P14" s="1">
        <v>8.6956521739130391E-2</v>
      </c>
      <c r="Q14" s="1">
        <v>-5.4211956521739496E-3</v>
      </c>
      <c r="R14" s="1">
        <v>6.3506</v>
      </c>
      <c r="S14" s="1" t="s">
        <v>29</v>
      </c>
      <c r="V14" s="1">
        <f t="shared" si="0"/>
        <v>0.15894561143828934</v>
      </c>
    </row>
    <row r="15" spans="1:23" x14ac:dyDescent="0.25">
      <c r="A15" s="1" t="s">
        <v>70</v>
      </c>
      <c r="B15" s="1" t="s">
        <v>86</v>
      </c>
      <c r="C15" s="1">
        <v>99520000</v>
      </c>
      <c r="D15" s="1" t="s">
        <v>87</v>
      </c>
      <c r="E15" s="1">
        <v>996200000</v>
      </c>
      <c r="F15" s="1" t="s">
        <v>88</v>
      </c>
      <c r="G15" s="1">
        <v>10569154</v>
      </c>
      <c r="H15" s="1">
        <v>10609448.293874154</v>
      </c>
      <c r="I15" s="1" t="s">
        <v>89</v>
      </c>
      <c r="J15" s="1" t="s">
        <v>90</v>
      </c>
      <c r="K15" s="1" t="s">
        <v>91</v>
      </c>
      <c r="L15" s="1">
        <v>10.01</v>
      </c>
      <c r="M15" s="1">
        <v>10.55</v>
      </c>
      <c r="N15" s="1">
        <v>10.45</v>
      </c>
      <c r="O15" s="1">
        <v>5.3946053946054041E-2</v>
      </c>
      <c r="P15" s="1">
        <v>4.3956043956043904E-2</v>
      </c>
      <c r="Q15" s="1">
        <v>-4.4955044955044883E-2</v>
      </c>
      <c r="R15" s="1">
        <v>8.4600000000000009</v>
      </c>
      <c r="S15" s="1" t="s">
        <v>29</v>
      </c>
      <c r="V15" s="1">
        <f t="shared" si="0"/>
        <v>0.18321513002364051</v>
      </c>
    </row>
    <row r="16" spans="1:23" x14ac:dyDescent="0.25">
      <c r="A16" s="1" t="s">
        <v>70</v>
      </c>
      <c r="B16" s="1" t="s">
        <v>92</v>
      </c>
      <c r="C16" s="1">
        <v>26159417</v>
      </c>
      <c r="D16" s="1" t="s">
        <v>93</v>
      </c>
      <c r="E16" s="1">
        <v>86849264.439999998</v>
      </c>
      <c r="F16" s="1" t="s">
        <v>165</v>
      </c>
      <c r="G16" s="1">
        <v>14249961</v>
      </c>
      <c r="H16" s="1">
        <v>164076933.66067153</v>
      </c>
      <c r="I16" s="1" t="s">
        <v>166</v>
      </c>
      <c r="J16" s="1" t="s">
        <v>167</v>
      </c>
      <c r="K16" s="1" t="s">
        <v>168</v>
      </c>
      <c r="L16" s="1">
        <v>3.32</v>
      </c>
      <c r="M16" s="1">
        <v>3.44</v>
      </c>
      <c r="N16" s="1">
        <v>3.4</v>
      </c>
      <c r="O16" s="1">
        <v>3.6144578313253045E-2</v>
      </c>
      <c r="P16" s="1">
        <v>2.4096385542168697E-2</v>
      </c>
      <c r="Q16" s="1">
        <v>-1.2590361445783084E-2</v>
      </c>
      <c r="R16" s="1">
        <v>2.73</v>
      </c>
      <c r="S16" s="1" t="s">
        <v>29</v>
      </c>
      <c r="V16" s="1">
        <f t="shared" si="0"/>
        <v>0.21611721611721607</v>
      </c>
    </row>
    <row r="17" spans="1:22" x14ac:dyDescent="0.25">
      <c r="A17" s="1" t="s">
        <v>70</v>
      </c>
      <c r="B17" s="1" t="s">
        <v>95</v>
      </c>
      <c r="C17" s="1">
        <v>83280000</v>
      </c>
      <c r="D17" s="1" t="s">
        <v>96</v>
      </c>
      <c r="E17" s="1">
        <v>420550000</v>
      </c>
      <c r="F17" s="1" t="s">
        <v>97</v>
      </c>
      <c r="G17" s="1">
        <v>316466003</v>
      </c>
      <c r="H17" s="1">
        <v>752511870.84992039</v>
      </c>
      <c r="I17" s="1" t="s">
        <v>98</v>
      </c>
      <c r="J17" s="1" t="s">
        <v>99</v>
      </c>
      <c r="K17" s="1" t="s">
        <v>100</v>
      </c>
      <c r="L17" s="1">
        <v>5.05</v>
      </c>
      <c r="M17" s="1">
        <v>5.13</v>
      </c>
      <c r="N17" s="1">
        <v>4.835</v>
      </c>
      <c r="O17" s="1">
        <v>1.5841584158415856E-2</v>
      </c>
      <c r="P17" s="1">
        <v>-4.257425742574255E-2</v>
      </c>
      <c r="Q17" s="1">
        <v>-5.5445544554455502E-2</v>
      </c>
      <c r="R17" s="1">
        <v>3.4698000000000002</v>
      </c>
      <c r="S17" s="1" t="s">
        <v>29</v>
      </c>
      <c r="V17" s="1">
        <f t="shared" si="0"/>
        <v>0.45541529771168354</v>
      </c>
    </row>
    <row r="18" spans="1:22" x14ac:dyDescent="0.25">
      <c r="A18" s="1" t="s">
        <v>101</v>
      </c>
      <c r="B18" s="3" t="s">
        <v>102</v>
      </c>
      <c r="C18" s="1">
        <v>25000000</v>
      </c>
      <c r="D18" s="1" t="s">
        <v>85</v>
      </c>
      <c r="E18" s="1">
        <v>37000000</v>
      </c>
      <c r="F18" s="1" t="s">
        <v>103</v>
      </c>
      <c r="G18" s="1">
        <v>237441664</v>
      </c>
      <c r="H18" s="1">
        <v>6417342270.2702703</v>
      </c>
      <c r="I18" s="1" t="s">
        <v>104</v>
      </c>
      <c r="J18" s="1" t="s">
        <v>105</v>
      </c>
      <c r="K18" s="1" t="s">
        <v>106</v>
      </c>
      <c r="L18" s="1">
        <v>1.48</v>
      </c>
      <c r="M18" s="1">
        <v>1.51</v>
      </c>
      <c r="N18" s="1">
        <v>1.42</v>
      </c>
      <c r="O18" s="1">
        <v>2.0270270270270289E-2</v>
      </c>
      <c r="P18" s="1">
        <v>-4.0540540540540577E-2</v>
      </c>
      <c r="Q18" s="1">
        <v>-5.4054054054054106E-2</v>
      </c>
      <c r="R18" s="1">
        <v>1.1000000000000001</v>
      </c>
      <c r="S18" s="1" t="s">
        <v>29</v>
      </c>
      <c r="V18" s="1">
        <f t="shared" si="0"/>
        <v>0.34545454545454535</v>
      </c>
    </row>
    <row r="19" spans="1:22" x14ac:dyDescent="0.25">
      <c r="A19" s="1" t="s">
        <v>107</v>
      </c>
      <c r="B19" s="1" t="s">
        <v>108</v>
      </c>
      <c r="C19" s="1">
        <v>2719145</v>
      </c>
      <c r="D19" s="1" t="s">
        <v>26</v>
      </c>
      <c r="E19" s="1">
        <v>22432946.25</v>
      </c>
      <c r="F19" s="1" t="s">
        <v>109</v>
      </c>
      <c r="G19" s="1">
        <v>137680939</v>
      </c>
      <c r="H19" s="1">
        <v>6137443448.8291969</v>
      </c>
      <c r="I19" s="1" t="s">
        <v>110</v>
      </c>
      <c r="J19" s="1" t="s">
        <v>111</v>
      </c>
      <c r="K19" s="1" t="s">
        <v>112</v>
      </c>
      <c r="L19" s="1">
        <v>8.25</v>
      </c>
      <c r="M19" s="1">
        <v>8.8999000000000006</v>
      </c>
      <c r="N19" s="1">
        <v>6.8</v>
      </c>
      <c r="O19" s="1">
        <v>7.8775757575757652E-2</v>
      </c>
      <c r="P19" s="1">
        <v>-0.17575757575757578</v>
      </c>
      <c r="Q19" s="1">
        <v>-0.2654545454545455</v>
      </c>
      <c r="R19" s="1">
        <v>2.91</v>
      </c>
      <c r="S19" s="1" t="s">
        <v>29</v>
      </c>
      <c r="V19" s="1">
        <f t="shared" si="0"/>
        <v>1.8350515463917525</v>
      </c>
    </row>
    <row r="20" spans="1:22" x14ac:dyDescent="0.25">
      <c r="A20" s="1" t="s">
        <v>113</v>
      </c>
      <c r="B20" s="1" t="s">
        <v>108</v>
      </c>
      <c r="C20" s="1">
        <v>2719145</v>
      </c>
      <c r="D20" s="1" t="s">
        <v>26</v>
      </c>
      <c r="E20" s="1">
        <v>33173568.999999996</v>
      </c>
      <c r="F20" s="1" t="s">
        <v>114</v>
      </c>
      <c r="G20" s="1">
        <v>29632895</v>
      </c>
      <c r="H20" s="1">
        <v>893268222.05955601</v>
      </c>
      <c r="I20" s="1" t="s">
        <v>115</v>
      </c>
      <c r="J20" s="1" t="s">
        <v>116</v>
      </c>
      <c r="K20" s="1" t="s">
        <v>117</v>
      </c>
      <c r="L20" s="1">
        <v>12.2</v>
      </c>
      <c r="M20" s="1">
        <v>28.523700000000002</v>
      </c>
      <c r="N20" s="1">
        <v>28.2</v>
      </c>
      <c r="O20" s="1">
        <v>1.3380081967213118</v>
      </c>
      <c r="P20" s="1">
        <v>1.3114754098360657</v>
      </c>
      <c r="Q20" s="1">
        <v>-4.918032786885243E-2</v>
      </c>
      <c r="R20" s="1">
        <v>10.009499999999999</v>
      </c>
      <c r="S20" s="1" t="s">
        <v>29</v>
      </c>
      <c r="V20" s="1">
        <f t="shared" si="0"/>
        <v>0.21884210000499529</v>
      </c>
    </row>
    <row r="21" spans="1:22" x14ac:dyDescent="0.25">
      <c r="A21" s="1" t="s">
        <v>113</v>
      </c>
      <c r="B21" s="1" t="s">
        <v>118</v>
      </c>
      <c r="C21" s="1">
        <v>238443791</v>
      </c>
      <c r="D21" s="1" t="s">
        <v>119</v>
      </c>
      <c r="E21" s="1">
        <v>4888097715.5</v>
      </c>
      <c r="F21" s="1" t="s">
        <v>120</v>
      </c>
      <c r="G21" s="1">
        <v>70008159</v>
      </c>
      <c r="H21" s="1">
        <v>14322168.474252548</v>
      </c>
      <c r="I21" s="1" t="s">
        <v>79</v>
      </c>
      <c r="J21" s="1" t="s">
        <v>83</v>
      </c>
      <c r="K21" s="1" t="s">
        <v>121</v>
      </c>
      <c r="L21" s="1">
        <v>20.5</v>
      </c>
      <c r="M21" s="1">
        <v>20.82</v>
      </c>
      <c r="N21" s="1">
        <v>20.8</v>
      </c>
      <c r="O21" s="1">
        <v>1.5609756097560989E-2</v>
      </c>
      <c r="P21" s="1">
        <v>1.4634146341463448E-2</v>
      </c>
      <c r="Q21" s="1">
        <v>-4.8780487804885676E-4</v>
      </c>
      <c r="R21" s="1">
        <v>16.37</v>
      </c>
      <c r="S21" s="1" t="s">
        <v>29</v>
      </c>
      <c r="V21" s="1">
        <f t="shared" si="0"/>
        <v>0.2522907758094074</v>
      </c>
    </row>
    <row r="22" spans="1:22" x14ac:dyDescent="0.25">
      <c r="A22" s="1" t="s">
        <v>113</v>
      </c>
      <c r="B22" s="1" t="s">
        <v>122</v>
      </c>
      <c r="C22" s="1">
        <v>73912150</v>
      </c>
      <c r="D22" s="1" t="s">
        <v>123</v>
      </c>
      <c r="E22" s="1">
        <v>1631980271.9999998</v>
      </c>
      <c r="F22" s="1" t="s">
        <v>124</v>
      </c>
      <c r="G22" s="1">
        <v>3825575</v>
      </c>
      <c r="H22" s="1">
        <v>2344130.6648344095</v>
      </c>
      <c r="I22" s="1" t="s">
        <v>26</v>
      </c>
      <c r="J22" s="1" t="s">
        <v>116</v>
      </c>
      <c r="K22" s="1" t="s">
        <v>125</v>
      </c>
      <c r="L22" s="1">
        <v>22.08</v>
      </c>
      <c r="M22" s="1">
        <v>22.47</v>
      </c>
      <c r="N22" s="1">
        <v>22</v>
      </c>
      <c r="O22" s="1">
        <v>1.7663043478260896E-2</v>
      </c>
      <c r="P22" s="1">
        <v>-3.6231884057970243E-3</v>
      </c>
      <c r="Q22" s="1">
        <v>-2.9891304347825935E-2</v>
      </c>
      <c r="R22" s="1">
        <v>17.98</v>
      </c>
      <c r="S22" s="1" t="s">
        <v>29</v>
      </c>
      <c r="V22" s="1">
        <f t="shared" si="0"/>
        <v>0.22803114571746372</v>
      </c>
    </row>
    <row r="23" spans="1:22" x14ac:dyDescent="0.25">
      <c r="A23" s="1" t="s">
        <v>113</v>
      </c>
      <c r="B23" s="1" t="s">
        <v>126</v>
      </c>
      <c r="C23" s="1">
        <v>4560723</v>
      </c>
      <c r="D23" s="1" t="s">
        <v>72</v>
      </c>
      <c r="E23" s="1">
        <v>105033450.69000001</v>
      </c>
      <c r="F23" s="1" t="s">
        <v>127</v>
      </c>
      <c r="G23" s="1">
        <v>664990</v>
      </c>
      <c r="H23" s="1">
        <v>6331221.1074801153</v>
      </c>
      <c r="I23" s="1" t="s">
        <v>94</v>
      </c>
      <c r="J23" s="1" t="s">
        <v>45</v>
      </c>
      <c r="K23" s="1" t="s">
        <v>128</v>
      </c>
      <c r="L23" s="1">
        <v>23.03</v>
      </c>
      <c r="M23" s="1">
        <v>23.44</v>
      </c>
      <c r="N23" s="1">
        <v>23.4</v>
      </c>
      <c r="O23" s="1">
        <v>1.7802865827181942E-2</v>
      </c>
      <c r="P23" s="1">
        <v>1.6066000868432368E-2</v>
      </c>
      <c r="Q23" s="1">
        <v>-1.7368649587494664E-2</v>
      </c>
      <c r="R23" s="1">
        <v>18.47</v>
      </c>
      <c r="S23" s="1" t="s">
        <v>29</v>
      </c>
      <c r="V23" s="1">
        <f t="shared" si="0"/>
        <v>0.24688684353004886</v>
      </c>
    </row>
    <row r="24" spans="1:22" x14ac:dyDescent="0.25">
      <c r="A24" s="1" t="s">
        <v>113</v>
      </c>
      <c r="B24" s="1" t="s">
        <v>129</v>
      </c>
      <c r="C24" s="1">
        <v>143022041</v>
      </c>
      <c r="D24" s="1" t="s">
        <v>130</v>
      </c>
      <c r="E24" s="1">
        <v>198800636.98999998</v>
      </c>
      <c r="F24" s="1" t="s">
        <v>169</v>
      </c>
      <c r="G24" s="1">
        <v>6893322</v>
      </c>
      <c r="H24" s="1">
        <v>34674546.844368242</v>
      </c>
      <c r="I24" s="1" t="s">
        <v>33</v>
      </c>
      <c r="J24" s="1" t="s">
        <v>170</v>
      </c>
      <c r="K24" s="1" t="s">
        <v>171</v>
      </c>
      <c r="L24" s="1">
        <v>1.39</v>
      </c>
      <c r="M24" s="1">
        <v>1.74</v>
      </c>
      <c r="N24" s="1">
        <v>1.62</v>
      </c>
      <c r="O24" s="1">
        <v>0.25179856115107924</v>
      </c>
      <c r="P24" s="1">
        <v>0.16546762589928074</v>
      </c>
      <c r="Q24" s="1">
        <v>-1.0791366906474751E-2</v>
      </c>
      <c r="R24" s="1">
        <v>1.18</v>
      </c>
      <c r="S24" s="1" t="s">
        <v>29</v>
      </c>
      <c r="V24" s="1">
        <f t="shared" si="0"/>
        <v>0.17796610169491522</v>
      </c>
    </row>
    <row r="25" spans="1:22" x14ac:dyDescent="0.25">
      <c r="A25" s="1" t="s">
        <v>113</v>
      </c>
      <c r="B25" s="1" t="s">
        <v>131</v>
      </c>
      <c r="C25" s="1">
        <v>233194244</v>
      </c>
      <c r="D25" s="1" t="s">
        <v>82</v>
      </c>
      <c r="E25" s="1">
        <v>1044710213.1200001</v>
      </c>
      <c r="F25" s="1" t="s">
        <v>132</v>
      </c>
      <c r="G25" s="1">
        <v>8954283</v>
      </c>
      <c r="H25" s="1">
        <v>8571068.6921096183</v>
      </c>
      <c r="I25" s="1" t="s">
        <v>133</v>
      </c>
      <c r="J25" s="1" t="s">
        <v>134</v>
      </c>
      <c r="K25" s="1" t="s">
        <v>135</v>
      </c>
      <c r="L25" s="1">
        <v>4.4800000000000004</v>
      </c>
      <c r="M25" s="1">
        <v>4.88</v>
      </c>
      <c r="N25" s="1">
        <v>4.67</v>
      </c>
      <c r="O25" s="1">
        <v>8.9285714285714163E-2</v>
      </c>
      <c r="P25" s="1">
        <v>4.241071428571417E-2</v>
      </c>
      <c r="Q25" s="1">
        <v>-1.2276785714286839E-3</v>
      </c>
      <c r="R25" s="1">
        <v>3.52</v>
      </c>
      <c r="S25" s="1" t="s">
        <v>29</v>
      </c>
      <c r="V25" s="1">
        <f t="shared" si="0"/>
        <v>0.27272727272727282</v>
      </c>
    </row>
    <row r="26" spans="1:22" x14ac:dyDescent="0.25">
      <c r="A26" s="1" t="s">
        <v>136</v>
      </c>
      <c r="B26" s="1" t="s">
        <v>137</v>
      </c>
      <c r="C26" s="1">
        <v>2611044</v>
      </c>
      <c r="D26" s="1" t="s">
        <v>26</v>
      </c>
      <c r="E26" s="1">
        <v>29060919.720000003</v>
      </c>
      <c r="F26" s="1" t="s">
        <v>138</v>
      </c>
      <c r="G26" s="1">
        <v>45565245</v>
      </c>
      <c r="H26" s="1">
        <v>1567921643.1901693</v>
      </c>
      <c r="I26" s="1" t="s">
        <v>139</v>
      </c>
      <c r="J26" s="1" t="s">
        <v>140</v>
      </c>
      <c r="K26" s="1" t="s">
        <v>141</v>
      </c>
      <c r="L26" s="1">
        <v>11.13</v>
      </c>
      <c r="M26" s="1">
        <v>22.079899999999999</v>
      </c>
      <c r="N26" s="1">
        <v>16.98</v>
      </c>
      <c r="O26" s="1">
        <v>0.98381850853548936</v>
      </c>
      <c r="P26" s="1">
        <v>0.52560646900269536</v>
      </c>
      <c r="Q26" s="1">
        <v>-5.4797843665768321E-2</v>
      </c>
      <c r="R26" s="1">
        <v>6.48</v>
      </c>
      <c r="S26" s="1" t="s">
        <v>29</v>
      </c>
      <c r="V26" s="1">
        <f t="shared" si="0"/>
        <v>0.71759259259259256</v>
      </c>
    </row>
    <row r="27" spans="1:22" x14ac:dyDescent="0.25">
      <c r="A27" s="1" t="s">
        <v>136</v>
      </c>
      <c r="B27" s="1" t="s">
        <v>142</v>
      </c>
      <c r="C27" s="1">
        <v>5220212</v>
      </c>
      <c r="D27" s="1" t="s">
        <v>81</v>
      </c>
      <c r="E27" s="1">
        <v>42805738.399999999</v>
      </c>
      <c r="F27" s="1" t="s">
        <v>143</v>
      </c>
      <c r="G27" s="1">
        <v>104168848</v>
      </c>
      <c r="H27" s="1">
        <v>2433525314.447093</v>
      </c>
      <c r="I27" s="1" t="s">
        <v>144</v>
      </c>
      <c r="J27" s="1" t="s">
        <v>145</v>
      </c>
      <c r="K27" s="1" t="s">
        <v>146</v>
      </c>
      <c r="L27" s="1">
        <v>8.1999999999999993</v>
      </c>
      <c r="M27" s="1">
        <v>8.5</v>
      </c>
      <c r="N27" s="1">
        <v>5.6</v>
      </c>
      <c r="O27" s="1">
        <v>3.6585365853658625E-2</v>
      </c>
      <c r="P27" s="1">
        <v>-0.31707317073170732</v>
      </c>
      <c r="Q27" s="1">
        <v>-0.34878048780487803</v>
      </c>
      <c r="R27" s="1">
        <v>2.1800000000000002</v>
      </c>
      <c r="S27" s="1" t="s">
        <v>29</v>
      </c>
      <c r="V27" s="1">
        <f t="shared" si="0"/>
        <v>2.7614678899082565</v>
      </c>
    </row>
    <row r="28" spans="1:22" x14ac:dyDescent="0.25">
      <c r="A28" s="1" t="s">
        <v>136</v>
      </c>
      <c r="B28" s="3" t="s">
        <v>147</v>
      </c>
      <c r="C28" s="1">
        <v>26897795</v>
      </c>
      <c r="D28" s="1" t="s">
        <v>93</v>
      </c>
      <c r="E28" s="1">
        <v>55678435.649999999</v>
      </c>
      <c r="F28" s="1" t="s">
        <v>148</v>
      </c>
      <c r="G28" s="1">
        <v>66451146</v>
      </c>
      <c r="H28" s="1">
        <v>1193480837.3158739</v>
      </c>
      <c r="I28" s="1" t="s">
        <v>149</v>
      </c>
      <c r="J28" s="1" t="s">
        <v>83</v>
      </c>
      <c r="K28" s="1" t="s">
        <v>150</v>
      </c>
      <c r="L28" s="1">
        <v>2.0699999999999998</v>
      </c>
      <c r="M28" s="1">
        <v>3.12</v>
      </c>
      <c r="N28" s="1">
        <v>2.5499999999999998</v>
      </c>
      <c r="O28" s="1">
        <v>0.50724637681159435</v>
      </c>
      <c r="P28" s="1">
        <v>0.2318840579710145</v>
      </c>
      <c r="Q28" s="1">
        <v>-5.3429951690821167E-2</v>
      </c>
      <c r="R28" s="1">
        <v>1.2350000000000001</v>
      </c>
      <c r="S28" s="1" t="s">
        <v>29</v>
      </c>
      <c r="V28" s="1">
        <f t="shared" si="0"/>
        <v>0.67611336032388636</v>
      </c>
    </row>
    <row r="29" spans="1:22" x14ac:dyDescent="0.25">
      <c r="A29" s="1" t="s">
        <v>136</v>
      </c>
      <c r="B29" s="1" t="s">
        <v>151</v>
      </c>
      <c r="C29" s="1">
        <v>3196242</v>
      </c>
      <c r="D29" s="1" t="s">
        <v>75</v>
      </c>
      <c r="E29" s="1">
        <v>22115118.0222</v>
      </c>
      <c r="F29" s="1" t="s">
        <v>109</v>
      </c>
      <c r="G29" s="1">
        <v>13899637</v>
      </c>
      <c r="H29" s="1">
        <v>628512901.71940362</v>
      </c>
      <c r="I29" s="1" t="s">
        <v>172</v>
      </c>
      <c r="J29" s="1" t="s">
        <v>173</v>
      </c>
      <c r="K29" s="1" t="s">
        <v>174</v>
      </c>
      <c r="L29" s="1">
        <v>6.9191000000000003</v>
      </c>
      <c r="M29" s="1">
        <v>8.5399999999999991</v>
      </c>
      <c r="N29" s="1">
        <v>7.3</v>
      </c>
      <c r="O29" s="1">
        <v>0.23426457198190501</v>
      </c>
      <c r="P29" s="1">
        <f>(N29-L29)/L29</f>
        <v>5.505051234987203E-2</v>
      </c>
      <c r="Q29" s="1">
        <v>-0.27013628940180084</v>
      </c>
      <c r="R29" s="1">
        <v>4.09</v>
      </c>
      <c r="S29" s="1" t="s">
        <v>29</v>
      </c>
      <c r="V29" s="1">
        <f t="shared" si="0"/>
        <v>0.69171149144254296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Knutson</dc:creator>
  <cp:lastModifiedBy>Kevin Knutson</cp:lastModifiedBy>
  <dcterms:created xsi:type="dcterms:W3CDTF">2021-11-24T20:00:20Z</dcterms:created>
  <dcterms:modified xsi:type="dcterms:W3CDTF">2021-11-25T05:45:50Z</dcterms:modified>
</cp:coreProperties>
</file>