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autoCompressPictures="0" defaultThemeVersion="124226"/>
  <mc:AlternateContent xmlns:mc="http://schemas.openxmlformats.org/markup-compatibility/2006">
    <mc:Choice Requires="x15">
      <x15ac:absPath xmlns:x15ac="http://schemas.microsoft.com/office/spreadsheetml/2010/11/ac" url="https://portland-my.sharepoint.com/personal/khchan744-c_my_cityu_edu_hk/Documents/Courses/Year 3/Year 3 Sem A/CS3343 Software Engineering Practice/CS3343 Group Project/Documents/"/>
    </mc:Choice>
  </mc:AlternateContent>
  <xr:revisionPtr revIDLastSave="71" documentId="8_{2619A2BB-E057-4189-B0D7-FAAA821590A2}" xr6:coauthVersionLast="47" xr6:coauthVersionMax="47" xr10:uidLastSave="{4E7F49BD-B310-42FF-BB02-0CEAF1767FD4}"/>
  <bookViews>
    <workbookView xWindow="-103" yWindow="-103" windowWidth="22149" windowHeight="13200" activeTab="1" xr2:uid="{00000000-000D-0000-FFFF-FFFF00000000}"/>
  </bookViews>
  <sheets>
    <sheet name="Group Contribution Log" sheetId="3" r:id="rId1"/>
    <sheet name="Weekly Activity Log"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3" l="1"/>
  <c r="C15" i="3"/>
  <c r="D15" i="3"/>
  <c r="E15" i="3"/>
  <c r="F15" i="3"/>
  <c r="G15" i="3"/>
  <c r="H15" i="3"/>
  <c r="I15" i="3"/>
  <c r="J15" i="3"/>
  <c r="K15" i="3"/>
  <c r="L15" i="3"/>
  <c r="M15" i="3"/>
  <c r="N15" i="3"/>
  <c r="O15" i="3"/>
  <c r="P11" i="3"/>
  <c r="P10" i="3"/>
  <c r="P12" i="3"/>
  <c r="P13" i="3"/>
  <c r="P14" i="3"/>
  <c r="Q11" i="3"/>
  <c r="Q12" i="3"/>
  <c r="Q13" i="3"/>
  <c r="Q14" i="3"/>
  <c r="Q10" i="3"/>
  <c r="P15" i="3" l="1"/>
  <c r="R14" i="3" s="1"/>
  <c r="R10" i="3"/>
  <c r="R13" i="3" l="1"/>
  <c r="R15" i="3" s="1"/>
  <c r="S10" i="3" s="1"/>
  <c r="U10" i="3" s="1"/>
  <c r="R11" i="3"/>
  <c r="R12" i="3"/>
  <c r="S12" i="3" l="1"/>
  <c r="U12" i="3" s="1"/>
  <c r="S11" i="3"/>
  <c r="U11" i="3" s="1"/>
  <c r="S13" i="3"/>
  <c r="U13" i="3" s="1"/>
  <c r="S14" i="3"/>
  <c r="U14" i="3" s="1"/>
  <c r="U16" i="3" l="1"/>
  <c r="U15" i="3"/>
  <c r="U17" i="3"/>
</calcChain>
</file>

<file path=xl/sharedStrings.xml><?xml version="1.0" encoding="utf-8"?>
<sst xmlns="http://schemas.openxmlformats.org/spreadsheetml/2006/main" count="83" uniqueCount="57">
  <si>
    <t>Course</t>
  </si>
  <si>
    <t xml:space="preserve">CS3343 </t>
  </si>
  <si>
    <t>Term</t>
  </si>
  <si>
    <t>2024-25 Semester A</t>
  </si>
  <si>
    <t xml:space="preserve">Project No. </t>
  </si>
  <si>
    <t>Project Name/Title</t>
  </si>
  <si>
    <t>No. of Team Members</t>
  </si>
  <si>
    <t>Project Manager Name</t>
  </si>
  <si>
    <t>Chan Ka Hong</t>
  </si>
  <si>
    <t>Student ID</t>
  </si>
  <si>
    <t>Name (Last, First)</t>
  </si>
  <si>
    <t>Week 1</t>
  </si>
  <si>
    <t>Week 2</t>
  </si>
  <si>
    <t>Week 3</t>
  </si>
  <si>
    <t>Week 4</t>
  </si>
  <si>
    <t>Week 5</t>
  </si>
  <si>
    <t>Week 6</t>
  </si>
  <si>
    <t>Week 7</t>
  </si>
  <si>
    <t>Week 8</t>
  </si>
  <si>
    <t>Week 9</t>
  </si>
  <si>
    <t>Week 10</t>
  </si>
  <si>
    <t>Week 11</t>
  </si>
  <si>
    <t>Week 12</t>
  </si>
  <si>
    <t>Week 13</t>
  </si>
  <si>
    <t>Total</t>
  </si>
  <si>
    <t>Student</t>
  </si>
  <si>
    <t>Relative</t>
  </si>
  <si>
    <t>Contribution</t>
  </si>
  <si>
    <t>e.g.Group Mark</t>
  </si>
  <si>
    <t xml:space="preserve">Final Adjusted </t>
  </si>
  <si>
    <t>CHAN, Ka Hong</t>
  </si>
  <si>
    <t>FUNG, Wing Ho</t>
  </si>
  <si>
    <t xml:space="preserve">WONG, Tsz Kin </t>
  </si>
  <si>
    <t>NG, Ka Ho</t>
  </si>
  <si>
    <t>LAW, Lok Hang</t>
  </si>
  <si>
    <t>Total Effort</t>
  </si>
  <si>
    <t>Max</t>
  </si>
  <si>
    <t>Average</t>
  </si>
  <si>
    <t>Min</t>
  </si>
  <si>
    <t xml:space="preserve">Week </t>
  </si>
  <si>
    <t xml:space="preserve">Weekly Activity Log </t>
  </si>
  <si>
    <t>Completed By</t>
  </si>
  <si>
    <t>Recruited memebers to form a project team. In the end, we have 5 members in the team.</t>
  </si>
  <si>
    <t>We had our first meeting where we discussed the possible project ideas that were feasible to work on. We preliminarily settled on making a movie ticketing and management system that supports some common functions such as allowing customers to select movies and book tickets and letting system admin to schedule movies.</t>
  </si>
  <si>
    <t>The whole team</t>
  </si>
  <si>
    <t>We had our second meeting to discuss some more details of the system. For example, we thought about how the system accepts user inputs e.g. commands or input one by one based on prompts; we talked about if the system should save any data. We also decided each of our roles for the project.</t>
  </si>
  <si>
    <t>We had our third meeting where we finalized on the key functions that would be included in the system. We distributed our work based on the functions and we started working on the design and writing codes for the system.</t>
  </si>
  <si>
    <t>We set some internal deadlines to make sure the project could go smoothly and complete as anticipated. We began to write codes for our respective sections of the system and did some unit testings. Some early finished codes were pushed to Github.</t>
  </si>
  <si>
    <t xml:space="preserve">We continued to finish up, debug, refactor, and write test cases for the codes within the modules required for the first integration. We documented the bugs and tests in our report. </t>
  </si>
  <si>
    <t>We finalized and finished up the remaining codes in preparation for the first integration. Unit testing and debugging took place in the meantime.</t>
  </si>
  <si>
    <t>We had our first integration of the early completed modules. Integration test cases were written and documented. We released our first executable jar file which served as a prototype for proof-of-concept.</t>
  </si>
  <si>
    <t>We kickstarted the development of the remaining modules such as payment, user, I/O, etc. Unit testing, debugging, and refactoring were simultaneously performed during development.</t>
  </si>
  <si>
    <t>We finalized and finished up the remaining codes in preparation for the second integration. Unit testing, debugging, and refactoring continued as usual.</t>
  </si>
  <si>
    <t>We had our second integration for the remaining modules completed in the previous weeks. More integration test cases were written and documented. We released our second executable jar file, which was also the final version of our program.</t>
  </si>
  <si>
    <t>We continued to work on any unfinnished sections of documentation and report.</t>
  </si>
  <si>
    <t>We finalized report content, prepared content for project delivery and presentation, and rehersed for the final presentation.</t>
  </si>
  <si>
    <t>CityU Cinema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</si>
</sst>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2"/>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1"/>
      <color theme="9" tint="-0.249977111117893"/>
      <name val="Calibri"/>
      <family val="2"/>
      <scheme val="minor"/>
    </font>
    <font>
      <sz val="11"/>
      <color rgb="FF000000"/>
      <name val="Calibri"/>
      <family val="2"/>
      <scheme val="minor"/>
    </font>
    <font>
      <sz val="14"/>
      <color theme="1"/>
      <name val="Calibri"/>
      <family val="2"/>
      <scheme val="minor"/>
    </font>
    <font>
      <sz val="16"/>
      <color theme="1"/>
      <name val="Calibri"/>
      <family val="2"/>
      <scheme val="minor"/>
    </font>
    <font>
      <sz val="9"/>
      <name val="Calibri"/>
      <family val="3"/>
      <charset val="134"/>
      <scheme val="minor"/>
    </font>
  </fonts>
  <fills count="4">
    <fill>
      <patternFill patternType="none"/>
    </fill>
    <fill>
      <patternFill patternType="gray125"/>
    </fill>
    <fill>
      <patternFill patternType="solid">
        <fgColor theme="0" tint="-0.34998626667073579"/>
        <bgColor indexed="64"/>
      </patternFill>
    </fill>
    <fill>
      <patternFill patternType="solid">
        <fgColor theme="9" tint="0.59999389629810485"/>
        <bgColor indexed="64"/>
      </patternFill>
    </fill>
  </fills>
  <borders count="1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s>
  <cellStyleXfs count="2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8">
    <xf numFmtId="0" fontId="0" fillId="0" borderId="0" xfId="0"/>
    <xf numFmtId="0" fontId="4" fillId="0" borderId="0" xfId="0" applyFont="1"/>
    <xf numFmtId="0" fontId="0" fillId="0" borderId="4" xfId="0" applyBorder="1"/>
    <xf numFmtId="0" fontId="5" fillId="0" borderId="0" xfId="0" applyFont="1"/>
    <xf numFmtId="0" fontId="0" fillId="0" borderId="0" xfId="0" applyAlignment="1">
      <alignment horizontal="center" vertical="center"/>
    </xf>
    <xf numFmtId="0" fontId="3" fillId="0" borderId="0" xfId="0" applyFont="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2" fontId="0" fillId="0" borderId="0" xfId="0" applyNumberFormat="1" applyAlignment="1">
      <alignment horizontal="center" vertical="center"/>
    </xf>
    <xf numFmtId="2" fontId="4" fillId="0" borderId="0" xfId="0" applyNumberFormat="1" applyFont="1" applyAlignment="1">
      <alignment horizontal="center" vertical="center"/>
    </xf>
    <xf numFmtId="0" fontId="0" fillId="0" borderId="8" xfId="0" applyBorder="1"/>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6" fillId="0" borderId="7" xfId="0" applyFont="1" applyBorder="1" applyAlignment="1">
      <alignment horizontal="center" vertical="center"/>
    </xf>
    <xf numFmtId="2" fontId="3" fillId="0" borderId="9" xfId="0" applyNumberFormat="1" applyFont="1" applyBorder="1" applyAlignment="1">
      <alignment horizontal="center" vertical="center"/>
    </xf>
    <xf numFmtId="0" fontId="0" fillId="0" borderId="0" xfId="0" applyAlignment="1">
      <alignment horizontal="right"/>
    </xf>
    <xf numFmtId="10" fontId="0" fillId="0" borderId="0" xfId="0" applyNumberFormat="1" applyAlignment="1">
      <alignment horizontal="center" vertical="center"/>
    </xf>
    <xf numFmtId="0" fontId="10" fillId="0" borderId="10"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9" fillId="0" borderId="3" xfId="0" applyFont="1" applyBorder="1" applyAlignment="1">
      <alignment horizontal="center" vertical="center"/>
    </xf>
    <xf numFmtId="0" fontId="2" fillId="0" borderId="0" xfId="0" applyFont="1" applyAlignment="1">
      <alignment horizontal="center" vertical="center"/>
    </xf>
    <xf numFmtId="0" fontId="0" fillId="2" borderId="0" xfId="0" applyFill="1"/>
    <xf numFmtId="0" fontId="12" fillId="2" borderId="4" xfId="0" applyFont="1" applyFill="1" applyBorder="1" applyAlignment="1">
      <alignment horizontal="center" vertical="center"/>
    </xf>
    <xf numFmtId="0" fontId="11" fillId="0" borderId="4" xfId="0" applyFont="1" applyBorder="1" applyAlignment="1">
      <alignment horizontal="center" vertical="center"/>
    </xf>
    <xf numFmtId="0" fontId="5" fillId="0" borderId="14" xfId="0" applyFont="1" applyBorder="1" applyAlignment="1">
      <alignment horizontal="center"/>
    </xf>
    <xf numFmtId="0" fontId="5" fillId="0" borderId="15" xfId="0" applyFont="1" applyBorder="1" applyAlignment="1">
      <alignment horizontal="center"/>
    </xf>
    <xf numFmtId="0" fontId="1" fillId="3" borderId="11" xfId="0" applyFont="1" applyFill="1" applyBorder="1" applyAlignment="1">
      <alignment horizontal="center"/>
    </xf>
    <xf numFmtId="0" fontId="0" fillId="0" borderId="0" xfId="0" applyAlignment="1">
      <alignment horizontal="left"/>
    </xf>
    <xf numFmtId="0" fontId="4" fillId="0" borderId="0" xfId="0" applyFont="1" applyAlignment="1">
      <alignment horizontal="left" vertical="center"/>
    </xf>
    <xf numFmtId="0" fontId="1" fillId="3" borderId="11" xfId="0" applyFont="1" applyFill="1" applyBorder="1" applyAlignment="1">
      <alignment horizontal="center" wrapText="1"/>
    </xf>
    <xf numFmtId="0" fontId="1" fillId="0" borderId="4" xfId="0" applyFont="1" applyBorder="1" applyAlignment="1">
      <alignment horizontal="center" vertical="center"/>
    </xf>
    <xf numFmtId="0" fontId="1" fillId="0" borderId="4" xfId="0" applyFont="1" applyBorder="1" applyAlignment="1">
      <alignment horizontal="left" vertical="center" wrapText="1"/>
    </xf>
    <xf numFmtId="0" fontId="1" fillId="3" borderId="16" xfId="0" applyFont="1" applyFill="1" applyBorder="1" applyAlignment="1">
      <alignment horizontal="center"/>
    </xf>
  </cellXfs>
  <cellStyles count="21">
    <cellStyle name="Followed Hyperlink" xfId="2" builtinId="9" hidden="1"/>
    <cellStyle name="Followed Hyperlink" xfId="6" builtinId="9" hidden="1"/>
    <cellStyle name="Followed Hyperlink" xfId="18" builtinId="9" hidden="1"/>
    <cellStyle name="Followed Hyperlink" xfId="12" builtinId="9" hidden="1"/>
    <cellStyle name="Followed Hyperlink" xfId="10" builtinId="9" hidden="1"/>
    <cellStyle name="Followed Hyperlink" xfId="16" builtinId="9" hidden="1"/>
    <cellStyle name="Followed Hyperlink" xfId="8" builtinId="9" hidden="1"/>
    <cellStyle name="Followed Hyperlink" xfId="4" builtinId="9" hidden="1"/>
    <cellStyle name="Followed Hyperlink" xfId="14" builtinId="9" hidden="1"/>
    <cellStyle name="Followed Hyperlink" xfId="20" builtinId="9" hidden="1"/>
    <cellStyle name="Hyperlink" xfId="17" builtinId="8" hidden="1"/>
    <cellStyle name="Hyperlink" xfId="19" builtinId="8" hidden="1"/>
    <cellStyle name="Hyperlink" xfId="15" builtinId="8" hidden="1"/>
    <cellStyle name="Hyperlink" xfId="9" builtinId="8" hidden="1"/>
    <cellStyle name="Hyperlink" xfId="11" builtinId="8" hidden="1"/>
    <cellStyle name="Hyperlink" xfId="13" builtinId="8" hidden="1"/>
    <cellStyle name="Hyperlink" xfId="7" builtinId="8" hidden="1"/>
    <cellStyle name="Hyperlink" xfId="5" builtinId="8"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
  <sheetViews>
    <sheetView zoomScale="125" zoomScaleNormal="125" zoomScalePageLayoutView="125" workbookViewId="0"/>
  </sheetViews>
  <sheetFormatPr defaultColWidth="8.84375" defaultRowHeight="14.6"/>
  <cols>
    <col min="1" max="1" width="23.53515625" customWidth="1"/>
    <col min="2" max="2" width="34.3828125" customWidth="1"/>
    <col min="17" max="17" width="15.3046875" customWidth="1"/>
    <col min="18" max="18" width="11.84375" customWidth="1"/>
    <col min="19" max="19" width="11.15234375" customWidth="1"/>
    <col min="20" max="20" width="14" customWidth="1"/>
    <col min="21" max="21" width="12.69140625" style="4" customWidth="1"/>
  </cols>
  <sheetData>
    <row r="1" spans="1:22">
      <c r="A1" s="1" t="s">
        <v>0</v>
      </c>
      <c r="B1" s="1" t="s">
        <v>1</v>
      </c>
    </row>
    <row r="2" spans="1:22">
      <c r="A2" s="1" t="s">
        <v>2</v>
      </c>
      <c r="B2" s="1" t="s">
        <v>3</v>
      </c>
    </row>
    <row r="4" spans="1:22" ht="15.9">
      <c r="A4" s="3" t="s">
        <v>4</v>
      </c>
      <c r="B4" s="32">
        <v>2</v>
      </c>
    </row>
    <row r="5" spans="1:22" ht="15.9">
      <c r="A5" s="3" t="s">
        <v>5</v>
      </c>
      <c r="B5" s="32" t="s">
        <v>56</v>
      </c>
    </row>
    <row r="6" spans="1:22" ht="15.9">
      <c r="A6" s="3" t="s">
        <v>6</v>
      </c>
      <c r="B6" s="33">
        <f>COUNTIF(A10:A14,"&gt;0")</f>
        <v>5</v>
      </c>
    </row>
    <row r="7" spans="1:22" ht="15.9">
      <c r="A7" s="3" t="s">
        <v>7</v>
      </c>
      <c r="B7" s="32" t="s">
        <v>8</v>
      </c>
    </row>
    <row r="8" spans="1:22" ht="15" thickBot="1"/>
    <row r="9" spans="1:22" ht="15.9">
      <c r="A9" s="29" t="s">
        <v>9</v>
      </c>
      <c r="B9" s="30" t="s">
        <v>10</v>
      </c>
      <c r="C9" s="6" t="s">
        <v>11</v>
      </c>
      <c r="D9" s="7" t="s">
        <v>12</v>
      </c>
      <c r="E9" s="7" t="s">
        <v>13</v>
      </c>
      <c r="F9" s="7" t="s">
        <v>14</v>
      </c>
      <c r="G9" s="7" t="s">
        <v>15</v>
      </c>
      <c r="H9" s="7" t="s">
        <v>16</v>
      </c>
      <c r="I9" s="7" t="s">
        <v>17</v>
      </c>
      <c r="J9" s="7" t="s">
        <v>18</v>
      </c>
      <c r="K9" s="7" t="s">
        <v>19</v>
      </c>
      <c r="L9" s="7" t="s">
        <v>20</v>
      </c>
      <c r="M9" s="7" t="s">
        <v>21</v>
      </c>
      <c r="N9" s="7" t="s">
        <v>22</v>
      </c>
      <c r="O9" s="8" t="s">
        <v>23</v>
      </c>
      <c r="P9" s="14" t="s">
        <v>24</v>
      </c>
      <c r="Q9" s="6" t="s">
        <v>25</v>
      </c>
      <c r="R9" s="7" t="s">
        <v>26</v>
      </c>
      <c r="S9" s="7" t="s">
        <v>27</v>
      </c>
      <c r="T9" s="7" t="s">
        <v>28</v>
      </c>
      <c r="U9" s="16" t="s">
        <v>29</v>
      </c>
      <c r="V9" s="4"/>
    </row>
    <row r="10" spans="1:22" ht="15.9">
      <c r="A10" s="37">
        <v>57845658</v>
      </c>
      <c r="B10" s="31" t="s">
        <v>30</v>
      </c>
      <c r="C10" s="20">
        <v>100</v>
      </c>
      <c r="D10" s="20">
        <v>100</v>
      </c>
      <c r="E10" s="20">
        <v>100</v>
      </c>
      <c r="F10" s="20">
        <v>100</v>
      </c>
      <c r="G10" s="20">
        <v>100</v>
      </c>
      <c r="H10" s="20">
        <v>100</v>
      </c>
      <c r="I10" s="20">
        <v>100</v>
      </c>
      <c r="J10" s="20">
        <v>100</v>
      </c>
      <c r="K10" s="20">
        <v>100</v>
      </c>
      <c r="L10" s="20">
        <v>100</v>
      </c>
      <c r="M10" s="20">
        <v>100</v>
      </c>
      <c r="N10" s="20">
        <v>100</v>
      </c>
      <c r="O10" s="20">
        <v>100</v>
      </c>
      <c r="P10" s="15">
        <f>SUM(C10:O10)</f>
        <v>1300</v>
      </c>
      <c r="Q10" s="13" t="str">
        <f>B10</f>
        <v>CHAN, Ka Hong</v>
      </c>
      <c r="R10" s="11">
        <f>(P10/$P$15*$B$6)</f>
        <v>1</v>
      </c>
      <c r="S10" s="19">
        <f>R10/$R$15</f>
        <v>1</v>
      </c>
      <c r="T10" s="11">
        <v>80</v>
      </c>
      <c r="U10" s="17">
        <f>S10*T10</f>
        <v>80</v>
      </c>
    </row>
    <row r="11" spans="1:22" ht="15.9">
      <c r="A11" s="37">
        <v>56755919</v>
      </c>
      <c r="B11" s="34" t="s">
        <v>31</v>
      </c>
      <c r="C11" s="20">
        <v>100</v>
      </c>
      <c r="D11" s="20">
        <v>100</v>
      </c>
      <c r="E11" s="20">
        <v>100</v>
      </c>
      <c r="F11" s="20">
        <v>100</v>
      </c>
      <c r="G11" s="20">
        <v>100</v>
      </c>
      <c r="H11" s="20">
        <v>100</v>
      </c>
      <c r="I11" s="20">
        <v>100</v>
      </c>
      <c r="J11" s="20">
        <v>100</v>
      </c>
      <c r="K11" s="20">
        <v>100</v>
      </c>
      <c r="L11" s="20">
        <v>100</v>
      </c>
      <c r="M11" s="20">
        <v>100</v>
      </c>
      <c r="N11" s="20">
        <v>100</v>
      </c>
      <c r="O11" s="20">
        <v>100</v>
      </c>
      <c r="P11" s="15">
        <f t="shared" ref="P11:P14" si="0">SUM(C11:O11)</f>
        <v>1300</v>
      </c>
      <c r="Q11" s="13" t="str">
        <f t="shared" ref="Q11:Q14" si="1">B11</f>
        <v>FUNG, Wing Ho</v>
      </c>
      <c r="R11" s="11">
        <f>P11/$P$15*$B$6</f>
        <v>1</v>
      </c>
      <c r="S11" s="19">
        <f>R11/$R$15</f>
        <v>1</v>
      </c>
      <c r="T11" s="11">
        <v>80</v>
      </c>
      <c r="U11" s="17">
        <f t="shared" ref="U11:U14" si="2">S11*T11</f>
        <v>80</v>
      </c>
    </row>
    <row r="12" spans="1:22" ht="15.9">
      <c r="A12" s="37">
        <v>57847086</v>
      </c>
      <c r="B12" s="34" t="s">
        <v>32</v>
      </c>
      <c r="C12" s="20">
        <v>100</v>
      </c>
      <c r="D12" s="20">
        <v>100</v>
      </c>
      <c r="E12" s="20">
        <v>100</v>
      </c>
      <c r="F12" s="20">
        <v>100</v>
      </c>
      <c r="G12" s="20">
        <v>100</v>
      </c>
      <c r="H12" s="20">
        <v>100</v>
      </c>
      <c r="I12" s="20">
        <v>100</v>
      </c>
      <c r="J12" s="20">
        <v>100</v>
      </c>
      <c r="K12" s="20">
        <v>100</v>
      </c>
      <c r="L12" s="20">
        <v>100</v>
      </c>
      <c r="M12" s="20">
        <v>100</v>
      </c>
      <c r="N12" s="20">
        <v>100</v>
      </c>
      <c r="O12" s="20">
        <v>100</v>
      </c>
      <c r="P12" s="15">
        <f t="shared" si="0"/>
        <v>1300</v>
      </c>
      <c r="Q12" s="13" t="str">
        <f t="shared" si="1"/>
        <v xml:space="preserve">WONG, Tsz Kin </v>
      </c>
      <c r="R12" s="11">
        <f>P12/$P$15*$B$6</f>
        <v>1</v>
      </c>
      <c r="S12" s="19">
        <f>R12/$R$15</f>
        <v>1</v>
      </c>
      <c r="T12" s="11">
        <v>80</v>
      </c>
      <c r="U12" s="17">
        <f t="shared" si="2"/>
        <v>80</v>
      </c>
    </row>
    <row r="13" spans="1:22" ht="15.9">
      <c r="A13" s="37">
        <v>56652261</v>
      </c>
      <c r="B13" s="31" t="s">
        <v>33</v>
      </c>
      <c r="C13" s="20">
        <v>100</v>
      </c>
      <c r="D13" s="20">
        <v>100</v>
      </c>
      <c r="E13" s="20">
        <v>100</v>
      </c>
      <c r="F13" s="20">
        <v>100</v>
      </c>
      <c r="G13" s="20">
        <v>100</v>
      </c>
      <c r="H13" s="20">
        <v>100</v>
      </c>
      <c r="I13" s="20">
        <v>100</v>
      </c>
      <c r="J13" s="20">
        <v>100</v>
      </c>
      <c r="K13" s="20">
        <v>100</v>
      </c>
      <c r="L13" s="20">
        <v>100</v>
      </c>
      <c r="M13" s="20">
        <v>100</v>
      </c>
      <c r="N13" s="20">
        <v>100</v>
      </c>
      <c r="O13" s="20">
        <v>100</v>
      </c>
      <c r="P13" s="15">
        <f t="shared" si="0"/>
        <v>1300</v>
      </c>
      <c r="Q13" s="13" t="str">
        <f t="shared" si="1"/>
        <v>NG, Ka Ho</v>
      </c>
      <c r="R13" s="11">
        <f>P13/$P$15*$B$6</f>
        <v>1</v>
      </c>
      <c r="S13" s="19">
        <f>R13/$R$15</f>
        <v>1</v>
      </c>
      <c r="T13" s="11">
        <v>80</v>
      </c>
      <c r="U13" s="17">
        <f t="shared" si="2"/>
        <v>80</v>
      </c>
    </row>
    <row r="14" spans="1:22" ht="16.3" thickBot="1">
      <c r="A14" s="37">
        <v>57842515</v>
      </c>
      <c r="B14" s="31" t="s">
        <v>34</v>
      </c>
      <c r="C14" s="20">
        <v>100</v>
      </c>
      <c r="D14" s="20">
        <v>100</v>
      </c>
      <c r="E14" s="20">
        <v>100</v>
      </c>
      <c r="F14" s="20">
        <v>100</v>
      </c>
      <c r="G14" s="20">
        <v>100</v>
      </c>
      <c r="H14" s="20">
        <v>100</v>
      </c>
      <c r="I14" s="20">
        <v>100</v>
      </c>
      <c r="J14" s="20">
        <v>100</v>
      </c>
      <c r="K14" s="20">
        <v>100</v>
      </c>
      <c r="L14" s="20">
        <v>100</v>
      </c>
      <c r="M14" s="20">
        <v>100</v>
      </c>
      <c r="N14" s="20">
        <v>100</v>
      </c>
      <c r="O14" s="20">
        <v>100</v>
      </c>
      <c r="P14" s="15">
        <f t="shared" si="0"/>
        <v>1300</v>
      </c>
      <c r="Q14" s="13" t="str">
        <f t="shared" si="1"/>
        <v>LAW, Lok Hang</v>
      </c>
      <c r="R14" s="11">
        <f>P14/$P$15*$B$6</f>
        <v>1</v>
      </c>
      <c r="S14" s="19">
        <f>R14/$R$15</f>
        <v>1</v>
      </c>
      <c r="T14" s="11">
        <v>80</v>
      </c>
      <c r="U14" s="17">
        <f t="shared" si="2"/>
        <v>80</v>
      </c>
    </row>
    <row r="15" spans="1:22" ht="15" thickBot="1">
      <c r="B15" s="9" t="s">
        <v>35</v>
      </c>
      <c r="C15" s="21">
        <f t="shared" ref="C15:O15" si="3">SUM(C10:C14)</f>
        <v>500</v>
      </c>
      <c r="D15" s="22">
        <f t="shared" si="3"/>
        <v>500</v>
      </c>
      <c r="E15" s="22">
        <f t="shared" si="3"/>
        <v>500</v>
      </c>
      <c r="F15" s="22">
        <f t="shared" si="3"/>
        <v>500</v>
      </c>
      <c r="G15" s="22">
        <f t="shared" si="3"/>
        <v>500</v>
      </c>
      <c r="H15" s="22">
        <f t="shared" si="3"/>
        <v>500</v>
      </c>
      <c r="I15" s="22">
        <f t="shared" si="3"/>
        <v>500</v>
      </c>
      <c r="J15" s="22">
        <f t="shared" si="3"/>
        <v>500</v>
      </c>
      <c r="K15" s="22">
        <f t="shared" si="3"/>
        <v>500</v>
      </c>
      <c r="L15" s="22">
        <f t="shared" si="3"/>
        <v>500</v>
      </c>
      <c r="M15" s="22">
        <f t="shared" si="3"/>
        <v>500</v>
      </c>
      <c r="N15" s="22">
        <f t="shared" si="3"/>
        <v>500</v>
      </c>
      <c r="O15" s="23">
        <f t="shared" si="3"/>
        <v>500</v>
      </c>
      <c r="P15" s="24">
        <f>SUM(C15:O15)</f>
        <v>6500</v>
      </c>
      <c r="Q15" s="10" t="s">
        <v>36</v>
      </c>
      <c r="R15" s="12">
        <f>MAX(R10:R14)</f>
        <v>1</v>
      </c>
      <c r="T15" s="18" t="s">
        <v>37</v>
      </c>
      <c r="U15" s="11">
        <f>AVERAGE(U10:U14)</f>
        <v>80</v>
      </c>
    </row>
    <row r="16" spans="1:22">
      <c r="P16" s="5"/>
      <c r="T16" s="18" t="s">
        <v>36</v>
      </c>
      <c r="U16" s="11">
        <f>MAX(U10:U14)</f>
        <v>80</v>
      </c>
    </row>
    <row r="17" spans="20:21">
      <c r="T17" s="18" t="s">
        <v>38</v>
      </c>
      <c r="U17" s="11">
        <f>MIN(U10:U14)</f>
        <v>80</v>
      </c>
    </row>
  </sheetData>
  <phoneticPr fontId="13" type="noConversion"/>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tabSelected="1" topLeftCell="A6" zoomScaleNormal="100" workbookViewId="0">
      <selection activeCell="B6" sqref="B6"/>
    </sheetView>
  </sheetViews>
  <sheetFormatPr defaultColWidth="18.3046875" defaultRowHeight="27" customHeight="1"/>
  <cols>
    <col min="1" max="1" width="18.3046875" style="2"/>
    <col min="2" max="2" width="118.3046875" style="2" customWidth="1"/>
    <col min="3" max="3" width="24.3046875" style="2" customWidth="1"/>
  </cols>
  <sheetData>
    <row r="1" spans="1:3" s="26" customFormat="1" ht="27" customHeight="1">
      <c r="A1" s="27" t="s">
        <v>39</v>
      </c>
      <c r="B1" s="27" t="s">
        <v>40</v>
      </c>
      <c r="C1" s="27" t="s">
        <v>41</v>
      </c>
    </row>
    <row r="2" spans="1:3" s="25" customFormat="1" ht="41.7" customHeight="1">
      <c r="A2" s="28" t="s">
        <v>11</v>
      </c>
      <c r="B2" s="36" t="s">
        <v>42</v>
      </c>
      <c r="C2" s="35" t="s">
        <v>8</v>
      </c>
    </row>
    <row r="3" spans="1:3" s="25" customFormat="1" ht="54.65" customHeight="1">
      <c r="A3" s="28" t="s">
        <v>12</v>
      </c>
      <c r="B3" s="36" t="s">
        <v>43</v>
      </c>
      <c r="C3" s="35" t="s">
        <v>44</v>
      </c>
    </row>
    <row r="4" spans="1:3" s="25" customFormat="1" ht="54.65" customHeight="1">
      <c r="A4" s="28" t="s">
        <v>13</v>
      </c>
      <c r="B4" s="36" t="s">
        <v>45</v>
      </c>
      <c r="C4" s="35" t="s">
        <v>44</v>
      </c>
    </row>
    <row r="5" spans="1:3" s="25" customFormat="1" ht="41.7" customHeight="1">
      <c r="A5" s="28" t="s">
        <v>14</v>
      </c>
      <c r="B5" s="36" t="s">
        <v>46</v>
      </c>
      <c r="C5" s="35" t="s">
        <v>44</v>
      </c>
    </row>
    <row r="6" spans="1:3" s="25" customFormat="1" ht="41.7" customHeight="1">
      <c r="A6" s="28" t="s">
        <v>15</v>
      </c>
      <c r="B6" s="36" t="s">
        <v>47</v>
      </c>
      <c r="C6" s="35" t="s">
        <v>44</v>
      </c>
    </row>
    <row r="7" spans="1:3" s="25" customFormat="1" ht="41.7" customHeight="1">
      <c r="A7" s="28" t="s">
        <v>16</v>
      </c>
      <c r="B7" s="36" t="s">
        <v>48</v>
      </c>
      <c r="C7" s="35" t="s">
        <v>44</v>
      </c>
    </row>
    <row r="8" spans="1:3" s="25" customFormat="1" ht="41.7" customHeight="1">
      <c r="A8" s="28" t="s">
        <v>17</v>
      </c>
      <c r="B8" s="36" t="s">
        <v>49</v>
      </c>
      <c r="C8" s="35" t="s">
        <v>44</v>
      </c>
    </row>
    <row r="9" spans="1:3" s="25" customFormat="1" ht="41.7" customHeight="1">
      <c r="A9" s="28" t="s">
        <v>18</v>
      </c>
      <c r="B9" s="36" t="s">
        <v>50</v>
      </c>
      <c r="C9" s="35" t="s">
        <v>44</v>
      </c>
    </row>
    <row r="10" spans="1:3" s="25" customFormat="1" ht="41.7" customHeight="1">
      <c r="A10" s="28" t="s">
        <v>19</v>
      </c>
      <c r="B10" s="36" t="s">
        <v>51</v>
      </c>
      <c r="C10" s="35" t="s">
        <v>44</v>
      </c>
    </row>
    <row r="11" spans="1:3" s="25" customFormat="1" ht="41.7" customHeight="1">
      <c r="A11" s="28" t="s">
        <v>20</v>
      </c>
      <c r="B11" s="36" t="s">
        <v>52</v>
      </c>
      <c r="C11" s="35" t="s">
        <v>44</v>
      </c>
    </row>
    <row r="12" spans="1:3" s="25" customFormat="1" ht="41.7" customHeight="1">
      <c r="A12" s="28" t="s">
        <v>21</v>
      </c>
      <c r="B12" s="36" t="s">
        <v>53</v>
      </c>
      <c r="C12" s="35" t="s">
        <v>44</v>
      </c>
    </row>
    <row r="13" spans="1:3" s="25" customFormat="1" ht="41.7" customHeight="1">
      <c r="A13" s="28" t="s">
        <v>22</v>
      </c>
      <c r="B13" s="36" t="s">
        <v>54</v>
      </c>
      <c r="C13" s="35" t="s">
        <v>44</v>
      </c>
    </row>
    <row r="14" spans="1:3" s="25" customFormat="1" ht="41.7" customHeight="1">
      <c r="A14" s="28" t="s">
        <v>23</v>
      </c>
      <c r="B14" s="36" t="s">
        <v>55</v>
      </c>
      <c r="C14" s="35" t="s">
        <v>44</v>
      </c>
    </row>
    <row r="15" spans="1:3" s="25" customFormat="1" ht="27" customHeight="1">
      <c r="A15" s="35"/>
      <c r="B15" s="36"/>
      <c r="C15" s="35"/>
    </row>
  </sheetData>
  <phoneticPr fontId="13"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Contribution Log</vt:lpstr>
      <vt:lpstr>Weekly Activity Log</vt:lpstr>
    </vt:vector>
  </TitlesOfParts>
  <Manager/>
  <Company>City University of Hong Kong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W.K. Chan</dc:creator>
  <cp:keywords/>
  <dc:description/>
  <cp:lastModifiedBy>CHAN Ka Hong</cp:lastModifiedBy>
  <cp:revision/>
  <dcterms:created xsi:type="dcterms:W3CDTF">2011-01-05T04:42:14Z</dcterms:created>
  <dcterms:modified xsi:type="dcterms:W3CDTF">2024-11-30T08:32:50Z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c236316c-071e-402e-80a6-f8645e21e4f1</vt:lpwstr>
  </property>
</Properties>
</file>