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sta\OneDrive\Bureau\THESE\"/>
    </mc:Choice>
  </mc:AlternateContent>
  <xr:revisionPtr revIDLastSave="0" documentId="13_ncr:1_{188838A7-9AA1-40A2-BA5E-373755010267}" xr6:coauthVersionLast="47" xr6:coauthVersionMax="47" xr10:uidLastSave="{00000000-0000-0000-0000-000000000000}"/>
  <bookViews>
    <workbookView xWindow="19095" yWindow="0" windowWidth="19410" windowHeight="20985" activeTab="2" xr2:uid="{8E611382-7CE4-4B5A-995A-2DA74CC2E87F}"/>
  </bookViews>
  <sheets>
    <sheet name="100" sheetId="1" r:id="rId1"/>
    <sheet name="4x40" sheetId="2" r:id="rId2"/>
    <sheet name="40" sheetId="4" r:id="rId3"/>
    <sheet name="160" sheetId="3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6" i="4" l="1"/>
  <c r="CO6" i="4"/>
  <c r="CK6" i="4"/>
  <c r="CI6" i="4"/>
  <c r="BM6" i="4"/>
  <c r="BE6" i="4"/>
  <c r="AQ14" i="3"/>
  <c r="AO14" i="3"/>
  <c r="CK20" i="2"/>
  <c r="CI20" i="2"/>
  <c r="AQ17" i="2"/>
  <c r="AO17" i="2"/>
  <c r="AQ16" i="2"/>
  <c r="AO16" i="2"/>
  <c r="FY11" i="2"/>
  <c r="FW11" i="2"/>
  <c r="HS4" i="2"/>
  <c r="HQ4" i="2"/>
  <c r="HZ3" i="2"/>
  <c r="HY3" i="2"/>
  <c r="HX3" i="2"/>
  <c r="HT3" i="2"/>
  <c r="HS3" i="2"/>
  <c r="HQ3" i="2"/>
  <c r="HO3" i="2"/>
  <c r="HM3" i="2"/>
  <c r="HI3" i="2"/>
  <c r="HC3" i="2"/>
  <c r="HD3" i="2" s="1"/>
  <c r="HA3" i="2"/>
  <c r="GX3" i="2"/>
  <c r="GS3" i="2"/>
  <c r="GQ3" i="2"/>
  <c r="GO3" i="2"/>
  <c r="GT3" i="2" s="1"/>
  <c r="GU3" i="2" s="1"/>
  <c r="GM3" i="2"/>
  <c r="GI3" i="2"/>
  <c r="GF3" i="2"/>
  <c r="GE3" i="2"/>
  <c r="GD3" i="2"/>
  <c r="FZ3" i="2"/>
  <c r="FY3" i="2"/>
  <c r="FW3" i="2"/>
  <c r="FU3" i="2"/>
  <c r="FS3" i="2"/>
  <c r="FO3" i="2"/>
  <c r="FI3" i="2"/>
  <c r="FJ3" i="2" s="1"/>
  <c r="FG3" i="2"/>
  <c r="FD3" i="2"/>
  <c r="EY3" i="2"/>
  <c r="EW3" i="2"/>
  <c r="EU3" i="2"/>
  <c r="EZ3" i="2" s="1"/>
  <c r="FA3" i="2" s="1"/>
  <c r="ES3" i="2"/>
  <c r="EO3" i="2"/>
  <c r="EL3" i="2"/>
  <c r="EK3" i="2"/>
  <c r="EJ3" i="2"/>
  <c r="EF3" i="2"/>
  <c r="EE3" i="2"/>
  <c r="EC3" i="2"/>
  <c r="EA3" i="2"/>
  <c r="DY3" i="2"/>
  <c r="DU3" i="2"/>
  <c r="DO3" i="2"/>
  <c r="DP3" i="2" s="1"/>
  <c r="DM3" i="2"/>
  <c r="DJ3" i="2"/>
  <c r="DE3" i="2"/>
  <c r="DC3" i="2"/>
  <c r="DA3" i="2"/>
  <c r="DF3" i="2" s="1"/>
  <c r="DG3" i="2" s="1"/>
  <c r="CY3" i="2"/>
  <c r="CU3" i="2"/>
  <c r="CR3" i="2"/>
  <c r="CQ3" i="2"/>
  <c r="CP3" i="2"/>
  <c r="CL3" i="2"/>
  <c r="CK3" i="2"/>
  <c r="CI3" i="2"/>
  <c r="CG3" i="2"/>
  <c r="CE3" i="2"/>
  <c r="CA3" i="2"/>
  <c r="BU3" i="2"/>
  <c r="BV3" i="2" s="1"/>
  <c r="BS3" i="2"/>
  <c r="BP3" i="2"/>
  <c r="BK3" i="2"/>
  <c r="BI3" i="2"/>
  <c r="BG3" i="2"/>
  <c r="BL3" i="2" s="1"/>
  <c r="BM3" i="2" s="1"/>
  <c r="BE3" i="2"/>
  <c r="BA3" i="2"/>
  <c r="AX3" i="2"/>
  <c r="AW3" i="2"/>
  <c r="AV3" i="2"/>
  <c r="AR3" i="2"/>
  <c r="AQ3" i="2"/>
  <c r="AO3" i="2"/>
  <c r="AM3" i="2"/>
  <c r="AK3" i="2"/>
  <c r="AG3" i="2"/>
  <c r="AA3" i="2"/>
  <c r="AB3" i="2" s="1"/>
  <c r="X3" i="2"/>
  <c r="U3" i="2"/>
  <c r="P3" i="2"/>
  <c r="N3" i="2"/>
  <c r="L3" i="2"/>
  <c r="Q3" i="2" s="1"/>
  <c r="R3" i="2" s="1"/>
  <c r="J3" i="2"/>
  <c r="E3" i="2"/>
  <c r="HZ2" i="2"/>
  <c r="HY2" i="2"/>
  <c r="HX2" i="2"/>
  <c r="HT2" i="2"/>
  <c r="HS2" i="2"/>
  <c r="HQ2" i="2"/>
  <c r="HO2" i="2"/>
  <c r="HM2" i="2"/>
  <c r="HI2" i="2"/>
  <c r="HD2" i="2"/>
  <c r="HC2" i="2"/>
  <c r="HA2" i="2"/>
  <c r="GX2" i="2"/>
  <c r="GS2" i="2"/>
  <c r="GQ2" i="2"/>
  <c r="GO2" i="2"/>
  <c r="GT2" i="2" s="1"/>
  <c r="GU2" i="2" s="1"/>
  <c r="GM2" i="2"/>
  <c r="GI2" i="2"/>
  <c r="GF2" i="2"/>
  <c r="GE2" i="2"/>
  <c r="GD2" i="2"/>
  <c r="FZ2" i="2"/>
  <c r="FY2" i="2"/>
  <c r="FW2" i="2"/>
  <c r="FU2" i="2"/>
  <c r="FS2" i="2"/>
  <c r="FO2" i="2"/>
  <c r="FI2" i="2"/>
  <c r="FJ2" i="2" s="1"/>
  <c r="FG2" i="2"/>
  <c r="FD2" i="2"/>
  <c r="EY2" i="2"/>
  <c r="EW2" i="2"/>
  <c r="EU2" i="2"/>
  <c r="EZ2" i="2" s="1"/>
  <c r="FA2" i="2" s="1"/>
  <c r="ES2" i="2"/>
  <c r="EO2" i="2"/>
  <c r="EL2" i="2"/>
  <c r="EK2" i="2"/>
  <c r="EJ2" i="2"/>
  <c r="EF2" i="2"/>
  <c r="EE2" i="2"/>
  <c r="EC2" i="2"/>
  <c r="EA2" i="2"/>
  <c r="DY2" i="2"/>
  <c r="DU2" i="2"/>
  <c r="DO2" i="2"/>
  <c r="DP2" i="2" s="1"/>
  <c r="DM2" i="2"/>
  <c r="DJ2" i="2"/>
  <c r="DE2" i="2"/>
  <c r="DC2" i="2"/>
  <c r="DA2" i="2"/>
  <c r="DF2" i="2" s="1"/>
  <c r="DG2" i="2" s="1"/>
  <c r="CY2" i="2"/>
  <c r="CU2" i="2"/>
  <c r="CR2" i="2"/>
  <c r="CQ2" i="2"/>
  <c r="CP2" i="2"/>
  <c r="CL2" i="2"/>
  <c r="CK2" i="2"/>
  <c r="CI2" i="2"/>
  <c r="CG2" i="2"/>
  <c r="CE2" i="2"/>
  <c r="CA2" i="2"/>
  <c r="BU2" i="2"/>
  <c r="BV2" i="2" s="1"/>
  <c r="BS2" i="2"/>
  <c r="BP2" i="2"/>
  <c r="BK2" i="2"/>
  <c r="BI2" i="2"/>
  <c r="BG2" i="2"/>
  <c r="BL2" i="2" s="1"/>
  <c r="BM2" i="2" s="1"/>
  <c r="BE2" i="2"/>
  <c r="BA2" i="2"/>
  <c r="AX2" i="2"/>
  <c r="AW2" i="2"/>
  <c r="AV2" i="2"/>
  <c r="AR2" i="2"/>
  <c r="AQ2" i="2"/>
  <c r="AO2" i="2"/>
  <c r="AM2" i="2"/>
  <c r="AK2" i="2"/>
  <c r="AG2" i="2"/>
  <c r="AA2" i="2"/>
  <c r="AB2" i="2" s="1"/>
  <c r="X2" i="2"/>
  <c r="U2" i="2"/>
  <c r="P2" i="2"/>
  <c r="N2" i="2"/>
  <c r="L2" i="2"/>
  <c r="Q2" i="2" s="1"/>
  <c r="R2" i="2" s="1"/>
  <c r="J2" i="2"/>
  <c r="E2" i="2"/>
  <c r="AX30" i="3"/>
  <c r="AW30" i="3"/>
  <c r="AV30" i="3"/>
  <c r="AR30" i="3"/>
  <c r="AQ30" i="3"/>
  <c r="AO30" i="3"/>
  <c r="AM30" i="3"/>
  <c r="AK30" i="3"/>
  <c r="AG30" i="3"/>
  <c r="AA30" i="3"/>
  <c r="AB30" i="3" s="1"/>
  <c r="X30" i="3"/>
  <c r="U30" i="3"/>
  <c r="P30" i="3"/>
  <c r="N30" i="3"/>
  <c r="L30" i="3"/>
  <c r="Q30" i="3" s="1"/>
  <c r="R30" i="3" s="1"/>
  <c r="J30" i="3"/>
  <c r="E30" i="3"/>
  <c r="AX29" i="3"/>
  <c r="AW29" i="3"/>
  <c r="AV29" i="3"/>
  <c r="AR29" i="3"/>
  <c r="AQ29" i="3"/>
  <c r="AO29" i="3"/>
  <c r="AM29" i="3"/>
  <c r="AK29" i="3"/>
  <c r="AA29" i="3"/>
  <c r="AB29" i="3" s="1"/>
  <c r="X29" i="3"/>
  <c r="U29" i="3"/>
  <c r="Q29" i="3"/>
  <c r="R29" i="3" s="1"/>
  <c r="P29" i="3"/>
  <c r="N29" i="3"/>
  <c r="L29" i="3"/>
  <c r="J29" i="3"/>
  <c r="E29" i="3"/>
  <c r="HZ28" i="3"/>
  <c r="HY28" i="3"/>
  <c r="HX28" i="3"/>
  <c r="HT28" i="3"/>
  <c r="HS28" i="3"/>
  <c r="HQ28" i="3"/>
  <c r="HO28" i="3"/>
  <c r="HM28" i="3"/>
  <c r="HI28" i="3"/>
  <c r="HC28" i="3"/>
  <c r="HD28" i="3" s="1"/>
  <c r="HA28" i="3"/>
  <c r="GX28" i="3"/>
  <c r="GT28" i="3"/>
  <c r="GU28" i="3" s="1"/>
  <c r="GS28" i="3"/>
  <c r="GQ28" i="3"/>
  <c r="GO28" i="3"/>
  <c r="GM28" i="3"/>
  <c r="GI28" i="3"/>
  <c r="GF28" i="3"/>
  <c r="GE28" i="3"/>
  <c r="GD28" i="3"/>
  <c r="FZ28" i="3"/>
  <c r="FY28" i="3"/>
  <c r="FW28" i="3"/>
  <c r="FU28" i="3"/>
  <c r="FS28" i="3"/>
  <c r="FO28" i="3"/>
  <c r="FI28" i="3"/>
  <c r="FJ28" i="3" s="1"/>
  <c r="FG28" i="3"/>
  <c r="FD28" i="3"/>
  <c r="EZ28" i="3"/>
  <c r="FA28" i="3" s="1"/>
  <c r="EY28" i="3"/>
  <c r="EW28" i="3"/>
  <c r="EU28" i="3"/>
  <c r="ES28" i="3"/>
  <c r="EO28" i="3"/>
  <c r="EL28" i="3"/>
  <c r="EK28" i="3"/>
  <c r="EJ28" i="3"/>
  <c r="EF28" i="3"/>
  <c r="EE28" i="3"/>
  <c r="EC28" i="3"/>
  <c r="EA28" i="3"/>
  <c r="DY28" i="3"/>
  <c r="DU28" i="3"/>
  <c r="DO28" i="3"/>
  <c r="DP28" i="3" s="1"/>
  <c r="DM28" i="3"/>
  <c r="DJ28" i="3"/>
  <c r="DF28" i="3"/>
  <c r="DG28" i="3" s="1"/>
  <c r="DE28" i="3"/>
  <c r="DC28" i="3"/>
  <c r="DA28" i="3"/>
  <c r="CY28" i="3"/>
  <c r="CU28" i="3"/>
  <c r="CR28" i="3"/>
  <c r="CQ28" i="3"/>
  <c r="CP28" i="3"/>
  <c r="CL28" i="3"/>
  <c r="CK28" i="3"/>
  <c r="CI28" i="3"/>
  <c r="CG28" i="3"/>
  <c r="CE28" i="3"/>
  <c r="CA28" i="3"/>
  <c r="BU28" i="3"/>
  <c r="BV28" i="3" s="1"/>
  <c r="BS28" i="3"/>
  <c r="BP28" i="3"/>
  <c r="BL28" i="3"/>
  <c r="BM28" i="3" s="1"/>
  <c r="BK28" i="3"/>
  <c r="BI28" i="3"/>
  <c r="BG28" i="3"/>
  <c r="BE28" i="3"/>
  <c r="BA28" i="3"/>
  <c r="AX28" i="3"/>
  <c r="AW28" i="3"/>
  <c r="AV28" i="3"/>
  <c r="AR28" i="3"/>
  <c r="AQ28" i="3"/>
  <c r="AO28" i="3"/>
  <c r="AM28" i="3"/>
  <c r="AK28" i="3"/>
  <c r="AG28" i="3"/>
  <c r="AA28" i="3"/>
  <c r="AB28" i="3" s="1"/>
  <c r="X28" i="3"/>
  <c r="U28" i="3"/>
  <c r="Q28" i="3"/>
  <c r="R28" i="3" s="1"/>
  <c r="P28" i="3"/>
  <c r="N28" i="3"/>
  <c r="L28" i="3"/>
  <c r="J28" i="3"/>
  <c r="E28" i="3"/>
  <c r="HZ27" i="3"/>
  <c r="HY27" i="3"/>
  <c r="HX27" i="3"/>
  <c r="HT27" i="3"/>
  <c r="HS27" i="3"/>
  <c r="HQ27" i="3"/>
  <c r="HO27" i="3"/>
  <c r="HM27" i="3"/>
  <c r="HI27" i="3"/>
  <c r="HC27" i="3"/>
  <c r="HD27" i="3" s="1"/>
  <c r="HA27" i="3"/>
  <c r="GX27" i="3"/>
  <c r="GT27" i="3"/>
  <c r="GU27" i="3" s="1"/>
  <c r="GS27" i="3"/>
  <c r="GQ27" i="3"/>
  <c r="GO27" i="3"/>
  <c r="GM27" i="3"/>
  <c r="GI27" i="3"/>
  <c r="GF27" i="3"/>
  <c r="GE27" i="3"/>
  <c r="GD27" i="3"/>
  <c r="FZ27" i="3"/>
  <c r="FY27" i="3"/>
  <c r="FW27" i="3"/>
  <c r="FU27" i="3"/>
  <c r="FS27" i="3"/>
  <c r="FO27" i="3"/>
  <c r="FI27" i="3"/>
  <c r="FJ27" i="3" s="1"/>
  <c r="FG27" i="3"/>
  <c r="FD27" i="3"/>
  <c r="EZ27" i="3"/>
  <c r="FA27" i="3" s="1"/>
  <c r="EY27" i="3"/>
  <c r="EW27" i="3"/>
  <c r="EU27" i="3"/>
  <c r="ES27" i="3"/>
  <c r="EO27" i="3"/>
  <c r="EL27" i="3"/>
  <c r="EK27" i="3"/>
  <c r="EJ27" i="3"/>
  <c r="EF27" i="3"/>
  <c r="EE27" i="3"/>
  <c r="EC27" i="3"/>
  <c r="EA27" i="3"/>
  <c r="DY27" i="3"/>
  <c r="DU27" i="3"/>
  <c r="DO27" i="3"/>
  <c r="DP27" i="3" s="1"/>
  <c r="DM27" i="3"/>
  <c r="DJ27" i="3"/>
  <c r="DF27" i="3"/>
  <c r="DG27" i="3" s="1"/>
  <c r="DE27" i="3"/>
  <c r="DC27" i="3"/>
  <c r="DA27" i="3"/>
  <c r="CY27" i="3"/>
  <c r="CU27" i="3"/>
  <c r="CR27" i="3"/>
  <c r="CQ27" i="3"/>
  <c r="CP27" i="3"/>
  <c r="CL27" i="3"/>
  <c r="CK27" i="3"/>
  <c r="CI27" i="3"/>
  <c r="CG27" i="3"/>
  <c r="CE27" i="3"/>
  <c r="CA27" i="3"/>
  <c r="BU27" i="3"/>
  <c r="BV27" i="3" s="1"/>
  <c r="BS27" i="3"/>
  <c r="BP27" i="3"/>
  <c r="BL27" i="3"/>
  <c r="BM27" i="3" s="1"/>
  <c r="BK27" i="3"/>
  <c r="BI27" i="3"/>
  <c r="BG27" i="3"/>
  <c r="BE27" i="3"/>
  <c r="BA27" i="3"/>
  <c r="AX27" i="3"/>
  <c r="AW27" i="3"/>
  <c r="AV27" i="3"/>
  <c r="AR27" i="3"/>
  <c r="AQ27" i="3"/>
  <c r="AO27" i="3"/>
  <c r="AM27" i="3"/>
  <c r="AK27" i="3"/>
  <c r="AG27" i="3"/>
  <c r="AA27" i="3"/>
  <c r="AB27" i="3" s="1"/>
  <c r="X27" i="3"/>
  <c r="U27" i="3"/>
  <c r="Q27" i="3"/>
  <c r="R27" i="3" s="1"/>
  <c r="P27" i="3"/>
  <c r="N27" i="3"/>
  <c r="L27" i="3"/>
  <c r="J27" i="3"/>
  <c r="E27" i="3"/>
  <c r="HZ26" i="3"/>
  <c r="HY26" i="3"/>
  <c r="HX26" i="3"/>
  <c r="HT26" i="3"/>
  <c r="HS26" i="3"/>
  <c r="HQ26" i="3"/>
  <c r="HO26" i="3"/>
  <c r="HM26" i="3"/>
  <c r="HI26" i="3"/>
  <c r="HC26" i="3"/>
  <c r="HD26" i="3" s="1"/>
  <c r="HA26" i="3"/>
  <c r="GX26" i="3"/>
  <c r="GT26" i="3"/>
  <c r="GU26" i="3" s="1"/>
  <c r="GS26" i="3"/>
  <c r="GQ26" i="3"/>
  <c r="GO26" i="3"/>
  <c r="GM26" i="3"/>
  <c r="GI26" i="3"/>
  <c r="GF26" i="3"/>
  <c r="GE26" i="3"/>
  <c r="GD26" i="3"/>
  <c r="FZ26" i="3"/>
  <c r="FY26" i="3"/>
  <c r="FW26" i="3"/>
  <c r="FU26" i="3"/>
  <c r="FS26" i="3"/>
  <c r="FO26" i="3"/>
  <c r="FI26" i="3"/>
  <c r="FJ26" i="3" s="1"/>
  <c r="FG26" i="3"/>
  <c r="FD26" i="3"/>
  <c r="EZ26" i="3"/>
  <c r="FA26" i="3" s="1"/>
  <c r="EY26" i="3"/>
  <c r="EW26" i="3"/>
  <c r="EU26" i="3"/>
  <c r="ES26" i="3"/>
  <c r="EO26" i="3"/>
  <c r="EL26" i="3"/>
  <c r="EK26" i="3"/>
  <c r="EJ26" i="3"/>
  <c r="EF26" i="3"/>
  <c r="EE26" i="3"/>
  <c r="EC26" i="3"/>
  <c r="EA26" i="3"/>
  <c r="DY26" i="3"/>
  <c r="DU26" i="3"/>
  <c r="DO26" i="3"/>
  <c r="DP26" i="3" s="1"/>
  <c r="DM26" i="3"/>
  <c r="DJ26" i="3"/>
  <c r="DF26" i="3"/>
  <c r="DG26" i="3" s="1"/>
  <c r="DE26" i="3"/>
  <c r="DC26" i="3"/>
  <c r="DA26" i="3"/>
  <c r="CY26" i="3"/>
  <c r="CU26" i="3"/>
  <c r="CR26" i="3"/>
  <c r="CQ26" i="3"/>
  <c r="CP26" i="3"/>
  <c r="CL26" i="3"/>
  <c r="CK26" i="3"/>
  <c r="CI26" i="3"/>
  <c r="CG26" i="3"/>
  <c r="CE26" i="3"/>
  <c r="CA26" i="3"/>
  <c r="BU26" i="3"/>
  <c r="BV26" i="3" s="1"/>
  <c r="BS26" i="3"/>
  <c r="BP26" i="3"/>
  <c r="BL26" i="3"/>
  <c r="BM26" i="3" s="1"/>
  <c r="BK26" i="3"/>
  <c r="BI26" i="3"/>
  <c r="BG26" i="3"/>
  <c r="BE26" i="3"/>
  <c r="BA26" i="3"/>
  <c r="AX26" i="3"/>
  <c r="AW26" i="3"/>
  <c r="AV26" i="3"/>
  <c r="AR26" i="3"/>
  <c r="AQ26" i="3"/>
  <c r="AO26" i="3"/>
  <c r="AM26" i="3"/>
  <c r="AK26" i="3"/>
  <c r="AG26" i="3"/>
  <c r="AA26" i="3"/>
  <c r="AB26" i="3" s="1"/>
  <c r="X26" i="3"/>
  <c r="U26" i="3"/>
  <c r="Q26" i="3"/>
  <c r="R26" i="3" s="1"/>
  <c r="P26" i="3"/>
  <c r="N26" i="3"/>
  <c r="L26" i="3"/>
  <c r="J26" i="3"/>
  <c r="E26" i="3"/>
  <c r="GF25" i="3"/>
  <c r="GE25" i="3"/>
  <c r="GD25" i="3"/>
  <c r="FZ25" i="3"/>
  <c r="FY25" i="3"/>
  <c r="FW25" i="3"/>
  <c r="FU25" i="3"/>
  <c r="FS25" i="3"/>
  <c r="FO25" i="3"/>
  <c r="FI25" i="3"/>
  <c r="FJ25" i="3" s="1"/>
  <c r="FG25" i="3"/>
  <c r="FD25" i="3"/>
  <c r="EZ25" i="3"/>
  <c r="FA25" i="3" s="1"/>
  <c r="EY25" i="3"/>
  <c r="EW25" i="3"/>
  <c r="EU25" i="3"/>
  <c r="ES25" i="3"/>
  <c r="EO25" i="3"/>
  <c r="EL25" i="3"/>
  <c r="EK25" i="3"/>
  <c r="EJ25" i="3"/>
  <c r="EF25" i="3"/>
  <c r="EE25" i="3"/>
  <c r="EC25" i="3"/>
  <c r="EA25" i="3"/>
  <c r="DY25" i="3"/>
  <c r="DU25" i="3"/>
  <c r="DO25" i="3"/>
  <c r="DP25" i="3" s="1"/>
  <c r="DM25" i="3"/>
  <c r="DJ25" i="3"/>
  <c r="DF25" i="3"/>
  <c r="DG25" i="3" s="1"/>
  <c r="DE25" i="3"/>
  <c r="DC25" i="3"/>
  <c r="DA25" i="3"/>
  <c r="CY25" i="3"/>
  <c r="CU25" i="3"/>
  <c r="CR25" i="3"/>
  <c r="CQ25" i="3"/>
  <c r="CP25" i="3"/>
  <c r="CL25" i="3"/>
  <c r="CK25" i="3"/>
  <c r="CI25" i="3"/>
  <c r="CG25" i="3"/>
  <c r="CE25" i="3"/>
  <c r="CA25" i="3"/>
  <c r="BU25" i="3"/>
  <c r="BV25" i="3" s="1"/>
  <c r="BS25" i="3"/>
  <c r="BP25" i="3"/>
  <c r="BL25" i="3"/>
  <c r="BM25" i="3" s="1"/>
  <c r="BK25" i="3"/>
  <c r="BI25" i="3"/>
  <c r="BG25" i="3"/>
  <c r="BE25" i="3"/>
  <c r="BA25" i="3"/>
  <c r="AX25" i="3"/>
  <c r="AW25" i="3"/>
  <c r="AV25" i="3"/>
  <c r="AR25" i="3"/>
  <c r="AQ25" i="3"/>
  <c r="AO25" i="3"/>
  <c r="AM25" i="3"/>
  <c r="AK25" i="3"/>
  <c r="AG25" i="3"/>
  <c r="AA25" i="3"/>
  <c r="AB25" i="3" s="1"/>
  <c r="X25" i="3"/>
  <c r="U25" i="3"/>
  <c r="Q25" i="3"/>
  <c r="R25" i="3" s="1"/>
  <c r="P25" i="3"/>
  <c r="N25" i="3"/>
  <c r="L25" i="3"/>
  <c r="J25" i="3"/>
  <c r="E25" i="3"/>
  <c r="HZ24" i="3"/>
  <c r="HY24" i="3"/>
  <c r="HX24" i="3"/>
  <c r="HT24" i="3"/>
  <c r="HS24" i="3"/>
  <c r="HQ24" i="3"/>
  <c r="HO24" i="3"/>
  <c r="HM24" i="3"/>
  <c r="HI24" i="3"/>
  <c r="HC24" i="3"/>
  <c r="HD24" i="3" s="1"/>
  <c r="HA24" i="3"/>
  <c r="GX24" i="3"/>
  <c r="GT24" i="3"/>
  <c r="GU24" i="3" s="1"/>
  <c r="GS24" i="3"/>
  <c r="GQ24" i="3"/>
  <c r="GO24" i="3"/>
  <c r="GM24" i="3"/>
  <c r="GI24" i="3"/>
  <c r="GF24" i="3"/>
  <c r="GE24" i="3"/>
  <c r="GD24" i="3"/>
  <c r="FZ24" i="3"/>
  <c r="FY24" i="3"/>
  <c r="FW24" i="3"/>
  <c r="FU24" i="3"/>
  <c r="FS24" i="3"/>
  <c r="FO24" i="3"/>
  <c r="FI24" i="3"/>
  <c r="FJ24" i="3" s="1"/>
  <c r="FG24" i="3"/>
  <c r="FD24" i="3"/>
  <c r="EZ24" i="3"/>
  <c r="FA24" i="3" s="1"/>
  <c r="EY24" i="3"/>
  <c r="EW24" i="3"/>
  <c r="EU24" i="3"/>
  <c r="ES24" i="3"/>
  <c r="EO24" i="3"/>
  <c r="EL24" i="3"/>
  <c r="EK24" i="3"/>
  <c r="EJ24" i="3"/>
  <c r="EF24" i="3"/>
  <c r="EE24" i="3"/>
  <c r="EC24" i="3"/>
  <c r="EA24" i="3"/>
  <c r="DY24" i="3"/>
  <c r="DU24" i="3"/>
  <c r="DO24" i="3"/>
  <c r="DP24" i="3" s="1"/>
  <c r="DM24" i="3"/>
  <c r="DJ24" i="3"/>
  <c r="DF24" i="3"/>
  <c r="DG24" i="3" s="1"/>
  <c r="DE24" i="3"/>
  <c r="DC24" i="3"/>
  <c r="DA24" i="3"/>
  <c r="CY24" i="3"/>
  <c r="CU24" i="3"/>
  <c r="CR24" i="3"/>
  <c r="CQ24" i="3"/>
  <c r="CP24" i="3"/>
  <c r="CL24" i="3"/>
  <c r="CK24" i="3"/>
  <c r="CI24" i="3"/>
  <c r="CG24" i="3"/>
  <c r="CE24" i="3"/>
  <c r="CA24" i="3"/>
  <c r="BU24" i="3"/>
  <c r="BV24" i="3" s="1"/>
  <c r="BS24" i="3"/>
  <c r="BP24" i="3"/>
  <c r="BL24" i="3"/>
  <c r="BM24" i="3" s="1"/>
  <c r="BK24" i="3"/>
  <c r="BI24" i="3"/>
  <c r="BG24" i="3"/>
  <c r="BE24" i="3"/>
  <c r="BA24" i="3"/>
  <c r="AX24" i="3"/>
  <c r="AW24" i="3"/>
  <c r="AV24" i="3"/>
  <c r="AR24" i="3"/>
  <c r="AQ24" i="3"/>
  <c r="AO24" i="3"/>
  <c r="AM24" i="3"/>
  <c r="AK24" i="3"/>
  <c r="AG24" i="3"/>
  <c r="AA24" i="3"/>
  <c r="AB24" i="3" s="1"/>
  <c r="X24" i="3"/>
  <c r="U24" i="3"/>
  <c r="Q24" i="3"/>
  <c r="R24" i="3" s="1"/>
  <c r="P24" i="3"/>
  <c r="N24" i="3"/>
  <c r="L24" i="3"/>
  <c r="J24" i="3"/>
  <c r="E24" i="3"/>
  <c r="HZ23" i="3"/>
  <c r="HY23" i="3"/>
  <c r="HX23" i="3"/>
  <c r="HT23" i="3"/>
  <c r="HS23" i="3"/>
  <c r="HQ23" i="3"/>
  <c r="HO23" i="3"/>
  <c r="HM23" i="3"/>
  <c r="HI23" i="3"/>
  <c r="HC23" i="3"/>
  <c r="HD23" i="3" s="1"/>
  <c r="HA23" i="3"/>
  <c r="GX23" i="3"/>
  <c r="GT23" i="3"/>
  <c r="GU23" i="3" s="1"/>
  <c r="GS23" i="3"/>
  <c r="GQ23" i="3"/>
  <c r="GO23" i="3"/>
  <c r="GM23" i="3"/>
  <c r="GI23" i="3"/>
  <c r="GF23" i="3"/>
  <c r="GE23" i="3"/>
  <c r="GD23" i="3"/>
  <c r="FZ23" i="3"/>
  <c r="FY23" i="3"/>
  <c r="FW23" i="3"/>
  <c r="FU23" i="3"/>
  <c r="FS23" i="3"/>
  <c r="FO23" i="3"/>
  <c r="FI23" i="3"/>
  <c r="FJ23" i="3" s="1"/>
  <c r="FG23" i="3"/>
  <c r="FD23" i="3"/>
  <c r="EZ23" i="3"/>
  <c r="FA23" i="3" s="1"/>
  <c r="EY23" i="3"/>
  <c r="EW23" i="3"/>
  <c r="EU23" i="3"/>
  <c r="ES23" i="3"/>
  <c r="EO23" i="3"/>
  <c r="EL23" i="3"/>
  <c r="EK23" i="3"/>
  <c r="EJ23" i="3"/>
  <c r="EF23" i="3"/>
  <c r="EE23" i="3"/>
  <c r="EC23" i="3"/>
  <c r="EA23" i="3"/>
  <c r="DY23" i="3"/>
  <c r="DU23" i="3"/>
  <c r="DO23" i="3"/>
  <c r="DP23" i="3" s="1"/>
  <c r="DM23" i="3"/>
  <c r="DJ23" i="3"/>
  <c r="DF23" i="3"/>
  <c r="DG23" i="3" s="1"/>
  <c r="DE23" i="3"/>
  <c r="DC23" i="3"/>
  <c r="DA23" i="3"/>
  <c r="CY23" i="3"/>
  <c r="CU23" i="3"/>
  <c r="CR23" i="3"/>
  <c r="CQ23" i="3"/>
  <c r="CP23" i="3"/>
  <c r="CL23" i="3"/>
  <c r="CK23" i="3"/>
  <c r="CI23" i="3"/>
  <c r="CG23" i="3"/>
  <c r="CE23" i="3"/>
  <c r="CA23" i="3"/>
  <c r="BV23" i="3"/>
  <c r="BS23" i="3"/>
  <c r="BP23" i="3"/>
  <c r="BK23" i="3"/>
  <c r="BI23" i="3"/>
  <c r="BG23" i="3"/>
  <c r="BL23" i="3" s="1"/>
  <c r="BM23" i="3" s="1"/>
  <c r="BE23" i="3"/>
  <c r="BA23" i="3"/>
  <c r="AX23" i="3"/>
  <c r="AW23" i="3"/>
  <c r="AV23" i="3"/>
  <c r="AR23" i="3"/>
  <c r="AQ23" i="3"/>
  <c r="AO23" i="3"/>
  <c r="AM23" i="3"/>
  <c r="AK23" i="3"/>
  <c r="AG23" i="3"/>
  <c r="AB23" i="3"/>
  <c r="AA23" i="3"/>
  <c r="X23" i="3"/>
  <c r="U23" i="3"/>
  <c r="P23" i="3"/>
  <c r="N23" i="3"/>
  <c r="L23" i="3"/>
  <c r="Q23" i="3" s="1"/>
  <c r="R23" i="3" s="1"/>
  <c r="J23" i="3"/>
  <c r="E23" i="3"/>
  <c r="HZ22" i="3"/>
  <c r="HY22" i="3"/>
  <c r="HX22" i="3"/>
  <c r="HT22" i="3"/>
  <c r="HS22" i="3"/>
  <c r="HQ22" i="3"/>
  <c r="HO22" i="3"/>
  <c r="HM22" i="3"/>
  <c r="HI22" i="3"/>
  <c r="HD22" i="3"/>
  <c r="HC22" i="3"/>
  <c r="HA22" i="3"/>
  <c r="GX22" i="3"/>
  <c r="GS22" i="3"/>
  <c r="GQ22" i="3"/>
  <c r="GO22" i="3"/>
  <c r="GT22" i="3" s="1"/>
  <c r="GU22" i="3" s="1"/>
  <c r="GM22" i="3"/>
  <c r="GI22" i="3"/>
  <c r="GF22" i="3"/>
  <c r="GE22" i="3"/>
  <c r="GD22" i="3"/>
  <c r="FZ22" i="3"/>
  <c r="FY22" i="3"/>
  <c r="FW22" i="3"/>
  <c r="FU22" i="3"/>
  <c r="FS22" i="3"/>
  <c r="FO22" i="3"/>
  <c r="FJ22" i="3"/>
  <c r="FI22" i="3"/>
  <c r="FG22" i="3"/>
  <c r="FD22" i="3"/>
  <c r="EY22" i="3"/>
  <c r="EW22" i="3"/>
  <c r="EU22" i="3"/>
  <c r="EZ22" i="3" s="1"/>
  <c r="FA22" i="3" s="1"/>
  <c r="ES22" i="3"/>
  <c r="EO22" i="3"/>
  <c r="EL22" i="3"/>
  <c r="EK22" i="3"/>
  <c r="EJ22" i="3"/>
  <c r="EF22" i="3"/>
  <c r="EE22" i="3"/>
  <c r="EC22" i="3"/>
  <c r="EA22" i="3"/>
  <c r="DY22" i="3"/>
  <c r="DU22" i="3"/>
  <c r="DP22" i="3"/>
  <c r="DO22" i="3"/>
  <c r="DM22" i="3"/>
  <c r="DJ22" i="3"/>
  <c r="DE22" i="3"/>
  <c r="DC22" i="3"/>
  <c r="DA22" i="3"/>
  <c r="DF22" i="3" s="1"/>
  <c r="DG22" i="3" s="1"/>
  <c r="CY22" i="3"/>
  <c r="CU22" i="3"/>
  <c r="CR22" i="3"/>
  <c r="CQ22" i="3"/>
  <c r="CP22" i="3"/>
  <c r="CL22" i="3"/>
  <c r="CK22" i="3"/>
  <c r="CI22" i="3"/>
  <c r="CG22" i="3"/>
  <c r="CE22" i="3"/>
  <c r="CA22" i="3"/>
  <c r="BV22" i="3"/>
  <c r="BU22" i="3"/>
  <c r="BS22" i="3"/>
  <c r="BP22" i="3"/>
  <c r="BK22" i="3"/>
  <c r="BI22" i="3"/>
  <c r="BG22" i="3"/>
  <c r="BL22" i="3" s="1"/>
  <c r="BM22" i="3" s="1"/>
  <c r="BE22" i="3"/>
  <c r="BA22" i="3"/>
  <c r="AX22" i="3"/>
  <c r="AW22" i="3"/>
  <c r="AV22" i="3"/>
  <c r="AR22" i="3"/>
  <c r="AQ22" i="3"/>
  <c r="AO22" i="3"/>
  <c r="AM22" i="3"/>
  <c r="AK22" i="3"/>
  <c r="AG22" i="3"/>
  <c r="AB22" i="3"/>
  <c r="AA22" i="3"/>
  <c r="X22" i="3"/>
  <c r="U22" i="3"/>
  <c r="P22" i="3"/>
  <c r="N22" i="3"/>
  <c r="L22" i="3"/>
  <c r="Q22" i="3" s="1"/>
  <c r="R22" i="3" s="1"/>
  <c r="J22" i="3"/>
  <c r="E22" i="3"/>
  <c r="AX21" i="3"/>
  <c r="AW21" i="3"/>
  <c r="AV21" i="3"/>
  <c r="AR21" i="3"/>
  <c r="AQ21" i="3"/>
  <c r="AO21" i="3"/>
  <c r="AM21" i="3"/>
  <c r="AK21" i="3"/>
  <c r="AG21" i="3"/>
  <c r="AB21" i="3"/>
  <c r="AA21" i="3"/>
  <c r="X21" i="3"/>
  <c r="U21" i="3"/>
  <c r="P21" i="3"/>
  <c r="N21" i="3"/>
  <c r="L21" i="3"/>
  <c r="Q21" i="3" s="1"/>
  <c r="R21" i="3" s="1"/>
  <c r="J21" i="3"/>
  <c r="E21" i="3"/>
  <c r="HZ20" i="3"/>
  <c r="HY20" i="3"/>
  <c r="HX20" i="3"/>
  <c r="HT20" i="3"/>
  <c r="HS20" i="3"/>
  <c r="HQ20" i="3"/>
  <c r="HO20" i="3"/>
  <c r="HM20" i="3"/>
  <c r="HI20" i="3"/>
  <c r="HD20" i="3"/>
  <c r="HC20" i="3"/>
  <c r="HA20" i="3"/>
  <c r="GX20" i="3"/>
  <c r="GS20" i="3"/>
  <c r="GQ20" i="3"/>
  <c r="GO20" i="3"/>
  <c r="GT20" i="3" s="1"/>
  <c r="GU20" i="3" s="1"/>
  <c r="GM20" i="3"/>
  <c r="GI20" i="3"/>
  <c r="GF20" i="3"/>
  <c r="GE20" i="3"/>
  <c r="GD20" i="3"/>
  <c r="FZ20" i="3"/>
  <c r="FY20" i="3"/>
  <c r="FW20" i="3"/>
  <c r="FU20" i="3"/>
  <c r="FS20" i="3"/>
  <c r="FI20" i="3"/>
  <c r="FJ20" i="3" s="1"/>
  <c r="FG20" i="3"/>
  <c r="FD20" i="3"/>
  <c r="EZ20" i="3"/>
  <c r="FA20" i="3" s="1"/>
  <c r="EY20" i="3"/>
  <c r="EW20" i="3"/>
  <c r="EU20" i="3"/>
  <c r="ES20" i="3"/>
  <c r="EO20" i="3"/>
  <c r="EL20" i="3"/>
  <c r="EK20" i="3"/>
  <c r="EJ20" i="3"/>
  <c r="EF20" i="3"/>
  <c r="EE20" i="3"/>
  <c r="EC20" i="3"/>
  <c r="EA20" i="3"/>
  <c r="DY20" i="3"/>
  <c r="DU20" i="3"/>
  <c r="DO20" i="3"/>
  <c r="DP20" i="3" s="1"/>
  <c r="DM20" i="3"/>
  <c r="DJ20" i="3"/>
  <c r="DF20" i="3"/>
  <c r="DG20" i="3" s="1"/>
  <c r="DE20" i="3"/>
  <c r="DC20" i="3"/>
  <c r="DA20" i="3"/>
  <c r="CY20" i="3"/>
  <c r="CU20" i="3"/>
  <c r="CR20" i="3"/>
  <c r="CQ20" i="3"/>
  <c r="CP20" i="3"/>
  <c r="CL20" i="3"/>
  <c r="CK20" i="3"/>
  <c r="CI20" i="3"/>
  <c r="CG20" i="3"/>
  <c r="CE20" i="3"/>
  <c r="CA20" i="3"/>
  <c r="BU20" i="3"/>
  <c r="BV20" i="3" s="1"/>
  <c r="BS20" i="3"/>
  <c r="BP20" i="3"/>
  <c r="BL20" i="3"/>
  <c r="BM20" i="3" s="1"/>
  <c r="BK20" i="3"/>
  <c r="BI20" i="3"/>
  <c r="BG20" i="3"/>
  <c r="BE20" i="3"/>
  <c r="BA20" i="3"/>
  <c r="AX20" i="3"/>
  <c r="AW20" i="3"/>
  <c r="AV20" i="3"/>
  <c r="AR20" i="3"/>
  <c r="AQ20" i="3"/>
  <c r="AO20" i="3"/>
  <c r="AM20" i="3"/>
  <c r="AK20" i="3"/>
  <c r="AG20" i="3"/>
  <c r="AA20" i="3"/>
  <c r="AB20" i="3" s="1"/>
  <c r="X20" i="3"/>
  <c r="U20" i="3"/>
  <c r="Q20" i="3"/>
  <c r="R20" i="3" s="1"/>
  <c r="P20" i="3"/>
  <c r="N20" i="3"/>
  <c r="L20" i="3"/>
  <c r="J20" i="3"/>
  <c r="E20" i="3"/>
  <c r="HZ19" i="3"/>
  <c r="HY19" i="3"/>
  <c r="HX19" i="3"/>
  <c r="HT19" i="3"/>
  <c r="HS19" i="3"/>
  <c r="HQ19" i="3"/>
  <c r="HO19" i="3"/>
  <c r="HM19" i="3"/>
  <c r="HI19" i="3"/>
  <c r="HC19" i="3"/>
  <c r="HD19" i="3" s="1"/>
  <c r="HA19" i="3"/>
  <c r="GX19" i="3"/>
  <c r="GT19" i="3"/>
  <c r="GU19" i="3" s="1"/>
  <c r="GS19" i="3"/>
  <c r="GQ19" i="3"/>
  <c r="GO19" i="3"/>
  <c r="GM19" i="3"/>
  <c r="GI19" i="3"/>
  <c r="GF19" i="3"/>
  <c r="GE19" i="3"/>
  <c r="GD19" i="3"/>
  <c r="FZ19" i="3"/>
  <c r="FY19" i="3"/>
  <c r="FW19" i="3"/>
  <c r="FU19" i="3"/>
  <c r="FS19" i="3"/>
  <c r="FO19" i="3"/>
  <c r="FI19" i="3"/>
  <c r="FJ19" i="3" s="1"/>
  <c r="FG19" i="3"/>
  <c r="FD19" i="3"/>
  <c r="EZ19" i="3"/>
  <c r="FA19" i="3" s="1"/>
  <c r="EY19" i="3"/>
  <c r="EW19" i="3"/>
  <c r="EU19" i="3"/>
  <c r="ES19" i="3"/>
  <c r="EO19" i="3"/>
  <c r="EL19" i="3"/>
  <c r="EK19" i="3"/>
  <c r="EJ19" i="3"/>
  <c r="EF19" i="3"/>
  <c r="EE19" i="3"/>
  <c r="EC19" i="3"/>
  <c r="EA19" i="3"/>
  <c r="DY19" i="3"/>
  <c r="DU19" i="3"/>
  <c r="DO19" i="3"/>
  <c r="DP19" i="3" s="1"/>
  <c r="DM19" i="3"/>
  <c r="DJ19" i="3"/>
  <c r="DF19" i="3"/>
  <c r="DG19" i="3" s="1"/>
  <c r="DE19" i="3"/>
  <c r="DC19" i="3"/>
  <c r="DA19" i="3"/>
  <c r="CY19" i="3"/>
  <c r="CU19" i="3"/>
  <c r="CR19" i="3"/>
  <c r="CQ19" i="3"/>
  <c r="CP19" i="3"/>
  <c r="CL19" i="3"/>
  <c r="CK19" i="3"/>
  <c r="CI19" i="3"/>
  <c r="CG19" i="3"/>
  <c r="CE19" i="3"/>
  <c r="CA19" i="3"/>
  <c r="BU19" i="3"/>
  <c r="BV19" i="3" s="1"/>
  <c r="BS19" i="3"/>
  <c r="BP19" i="3"/>
  <c r="BL19" i="3"/>
  <c r="BM19" i="3" s="1"/>
  <c r="BK19" i="3"/>
  <c r="BI19" i="3"/>
  <c r="BG19" i="3"/>
  <c r="BE19" i="3"/>
  <c r="BA19" i="3"/>
  <c r="AX19" i="3"/>
  <c r="AW19" i="3"/>
  <c r="AV19" i="3"/>
  <c r="AR19" i="3"/>
  <c r="AQ19" i="3"/>
  <c r="AO19" i="3"/>
  <c r="AM19" i="3"/>
  <c r="AK19" i="3"/>
  <c r="AG19" i="3"/>
  <c r="AA19" i="3"/>
  <c r="AB19" i="3" s="1"/>
  <c r="X19" i="3"/>
  <c r="U19" i="3"/>
  <c r="Q19" i="3"/>
  <c r="R19" i="3" s="1"/>
  <c r="P19" i="3"/>
  <c r="N19" i="3"/>
  <c r="L19" i="3"/>
  <c r="J19" i="3"/>
  <c r="E19" i="3"/>
  <c r="HZ18" i="3"/>
  <c r="HY18" i="3"/>
  <c r="HX18" i="3"/>
  <c r="HT18" i="3"/>
  <c r="HS18" i="3"/>
  <c r="HQ18" i="3"/>
  <c r="HO18" i="3"/>
  <c r="HM18" i="3"/>
  <c r="HI18" i="3"/>
  <c r="HC18" i="3"/>
  <c r="HD18" i="3" s="1"/>
  <c r="HA18" i="3"/>
  <c r="GX18" i="3"/>
  <c r="GT18" i="3"/>
  <c r="GU18" i="3" s="1"/>
  <c r="GS18" i="3"/>
  <c r="GQ18" i="3"/>
  <c r="GO18" i="3"/>
  <c r="GM18" i="3"/>
  <c r="GI18" i="3"/>
  <c r="GF18" i="3"/>
  <c r="GE18" i="3"/>
  <c r="GD18" i="3"/>
  <c r="FZ18" i="3"/>
  <c r="FY18" i="3"/>
  <c r="FW18" i="3"/>
  <c r="FU18" i="3"/>
  <c r="FS18" i="3"/>
  <c r="FO18" i="3"/>
  <c r="FI18" i="3"/>
  <c r="FJ18" i="3" s="1"/>
  <c r="FG18" i="3"/>
  <c r="FD18" i="3"/>
  <c r="EZ18" i="3"/>
  <c r="FA18" i="3" s="1"/>
  <c r="EY18" i="3"/>
  <c r="EW18" i="3"/>
  <c r="EU18" i="3"/>
  <c r="ES18" i="3"/>
  <c r="EO18" i="3"/>
  <c r="EL18" i="3"/>
  <c r="EK18" i="3"/>
  <c r="EJ18" i="3"/>
  <c r="EF18" i="3"/>
  <c r="EE18" i="3"/>
  <c r="EC18" i="3"/>
  <c r="EA18" i="3"/>
  <c r="DY18" i="3"/>
  <c r="DU18" i="3"/>
  <c r="DO18" i="3"/>
  <c r="DP18" i="3" s="1"/>
  <c r="DM18" i="3"/>
  <c r="DJ18" i="3"/>
  <c r="DF18" i="3"/>
  <c r="DG18" i="3" s="1"/>
  <c r="DE18" i="3"/>
  <c r="DC18" i="3"/>
  <c r="DA18" i="3"/>
  <c r="CY18" i="3"/>
  <c r="CU18" i="3"/>
  <c r="CR18" i="3"/>
  <c r="CQ18" i="3"/>
  <c r="CP18" i="3"/>
  <c r="CL18" i="3"/>
  <c r="CK18" i="3"/>
  <c r="CI18" i="3"/>
  <c r="CG18" i="3"/>
  <c r="CE18" i="3"/>
  <c r="CA18" i="3"/>
  <c r="BU18" i="3"/>
  <c r="BV18" i="3" s="1"/>
  <c r="BS18" i="3"/>
  <c r="BP18" i="3"/>
  <c r="BL18" i="3"/>
  <c r="BM18" i="3" s="1"/>
  <c r="BK18" i="3"/>
  <c r="BI18" i="3"/>
  <c r="BG18" i="3"/>
  <c r="BE18" i="3"/>
  <c r="BA18" i="3"/>
  <c r="AX18" i="3"/>
  <c r="AW18" i="3"/>
  <c r="AV18" i="3"/>
  <c r="AR18" i="3"/>
  <c r="AQ18" i="3"/>
  <c r="AO18" i="3"/>
  <c r="AM18" i="3"/>
  <c r="AK18" i="3"/>
  <c r="AG18" i="3"/>
  <c r="AA18" i="3"/>
  <c r="AB18" i="3" s="1"/>
  <c r="X18" i="3"/>
  <c r="U18" i="3"/>
  <c r="Q18" i="3"/>
  <c r="R18" i="3" s="1"/>
  <c r="P18" i="3"/>
  <c r="N18" i="3"/>
  <c r="L18" i="3"/>
  <c r="J18" i="3"/>
  <c r="E18" i="3"/>
  <c r="HZ17" i="3"/>
  <c r="HY17" i="3"/>
  <c r="HX17" i="3"/>
  <c r="HT17" i="3"/>
  <c r="HS17" i="3"/>
  <c r="HQ17" i="3"/>
  <c r="HO17" i="3"/>
  <c r="HM17" i="3"/>
  <c r="HI17" i="3"/>
  <c r="HC17" i="3"/>
  <c r="HD17" i="3" s="1"/>
  <c r="HA17" i="3"/>
  <c r="GX17" i="3"/>
  <c r="GT17" i="3"/>
  <c r="GU17" i="3" s="1"/>
  <c r="GS17" i="3"/>
  <c r="GQ17" i="3"/>
  <c r="GO17" i="3"/>
  <c r="GM17" i="3"/>
  <c r="GI17" i="3"/>
  <c r="GF17" i="3"/>
  <c r="GE17" i="3"/>
  <c r="GD17" i="3"/>
  <c r="FZ17" i="3"/>
  <c r="FY17" i="3"/>
  <c r="FW17" i="3"/>
  <c r="FU17" i="3"/>
  <c r="FS17" i="3"/>
  <c r="FO17" i="3"/>
  <c r="FI17" i="3"/>
  <c r="FJ17" i="3" s="1"/>
  <c r="FG17" i="3"/>
  <c r="FD17" i="3"/>
  <c r="EZ17" i="3"/>
  <c r="FA17" i="3" s="1"/>
  <c r="EY17" i="3"/>
  <c r="EW17" i="3"/>
  <c r="EU17" i="3"/>
  <c r="ES17" i="3"/>
  <c r="EO17" i="3"/>
  <c r="EL17" i="3"/>
  <c r="EK17" i="3"/>
  <c r="EJ17" i="3"/>
  <c r="EF17" i="3"/>
  <c r="EE17" i="3"/>
  <c r="EC17" i="3"/>
  <c r="EA17" i="3"/>
  <c r="DY17" i="3"/>
  <c r="DU17" i="3"/>
  <c r="DO17" i="3"/>
  <c r="DP17" i="3" s="1"/>
  <c r="DM17" i="3"/>
  <c r="DJ17" i="3"/>
  <c r="DF17" i="3"/>
  <c r="DG17" i="3" s="1"/>
  <c r="DE17" i="3"/>
  <c r="DC17" i="3"/>
  <c r="DA17" i="3"/>
  <c r="CY17" i="3"/>
  <c r="CU17" i="3"/>
  <c r="CR17" i="3"/>
  <c r="CQ17" i="3"/>
  <c r="CP17" i="3"/>
  <c r="CL17" i="3"/>
  <c r="CK17" i="3"/>
  <c r="CI17" i="3"/>
  <c r="CG17" i="3"/>
  <c r="CE17" i="3"/>
  <c r="CA17" i="3"/>
  <c r="BU17" i="3"/>
  <c r="BV17" i="3" s="1"/>
  <c r="BS17" i="3"/>
  <c r="BP17" i="3"/>
  <c r="BL17" i="3"/>
  <c r="BM17" i="3" s="1"/>
  <c r="BK17" i="3"/>
  <c r="BI17" i="3"/>
  <c r="BG17" i="3"/>
  <c r="BE17" i="3"/>
  <c r="BA17" i="3"/>
  <c r="AX17" i="3"/>
  <c r="AW17" i="3"/>
  <c r="AV17" i="3"/>
  <c r="AR17" i="3"/>
  <c r="AQ17" i="3"/>
  <c r="AO17" i="3"/>
  <c r="AM17" i="3"/>
  <c r="AK17" i="3"/>
  <c r="AG17" i="3"/>
  <c r="AA17" i="3"/>
  <c r="AB17" i="3" s="1"/>
  <c r="X17" i="3"/>
  <c r="U17" i="3"/>
  <c r="Q17" i="3"/>
  <c r="R17" i="3" s="1"/>
  <c r="P17" i="3"/>
  <c r="N17" i="3"/>
  <c r="L17" i="3"/>
  <c r="J17" i="3"/>
  <c r="E17" i="3"/>
  <c r="AX16" i="3"/>
  <c r="AW16" i="3"/>
  <c r="AV16" i="3"/>
  <c r="AR16" i="3"/>
  <c r="AQ16" i="3"/>
  <c r="AO16" i="3"/>
  <c r="AM16" i="3"/>
  <c r="AK16" i="3"/>
  <c r="AG16" i="3"/>
  <c r="AB16" i="3"/>
  <c r="AA16" i="3"/>
  <c r="X16" i="3"/>
  <c r="U16" i="3"/>
  <c r="Q16" i="3"/>
  <c r="R16" i="3" s="1"/>
  <c r="P16" i="3"/>
  <c r="N16" i="3"/>
  <c r="L16" i="3"/>
  <c r="J16" i="3"/>
  <c r="E16" i="3"/>
  <c r="AX15" i="3"/>
  <c r="AW15" i="3"/>
  <c r="AV15" i="3"/>
  <c r="AR15" i="3"/>
  <c r="AQ15" i="3"/>
  <c r="AO15" i="3"/>
  <c r="AM15" i="3"/>
  <c r="AK15" i="3"/>
  <c r="AG15" i="3"/>
  <c r="AA15" i="3"/>
  <c r="AB15" i="3" s="1"/>
  <c r="X15" i="3"/>
  <c r="U15" i="3"/>
  <c r="Q15" i="3"/>
  <c r="R15" i="3" s="1"/>
  <c r="P15" i="3"/>
  <c r="N15" i="3"/>
  <c r="L15" i="3"/>
  <c r="J15" i="3"/>
  <c r="E15" i="3"/>
  <c r="AX14" i="3"/>
  <c r="AW14" i="3"/>
  <c r="AV14" i="3"/>
  <c r="AM14" i="3"/>
  <c r="AK14" i="3"/>
  <c r="X14" i="3"/>
  <c r="U14" i="3"/>
  <c r="Q14" i="3"/>
  <c r="R14" i="3" s="1"/>
  <c r="P14" i="3"/>
  <c r="N14" i="3"/>
  <c r="L14" i="3"/>
  <c r="J14" i="3"/>
  <c r="E14" i="3"/>
  <c r="HZ13" i="3"/>
  <c r="HY13" i="3"/>
  <c r="HX13" i="3"/>
  <c r="HT13" i="3"/>
  <c r="HS13" i="3"/>
  <c r="HQ13" i="3"/>
  <c r="HO13" i="3"/>
  <c r="HM13" i="3"/>
  <c r="HI13" i="3"/>
  <c r="HC13" i="3"/>
  <c r="HD13" i="3" s="1"/>
  <c r="HA13" i="3"/>
  <c r="GX13" i="3"/>
  <c r="GT13" i="3"/>
  <c r="GU13" i="3" s="1"/>
  <c r="GS13" i="3"/>
  <c r="GQ13" i="3"/>
  <c r="GO13" i="3"/>
  <c r="GM13" i="3"/>
  <c r="GI13" i="3"/>
  <c r="GF13" i="3"/>
  <c r="GE13" i="3"/>
  <c r="GD13" i="3"/>
  <c r="FZ13" i="3"/>
  <c r="FY13" i="3"/>
  <c r="FW13" i="3"/>
  <c r="FU13" i="3"/>
  <c r="FS13" i="3"/>
  <c r="FO13" i="3"/>
  <c r="FI13" i="3"/>
  <c r="FJ13" i="3" s="1"/>
  <c r="FG13" i="3"/>
  <c r="FD13" i="3"/>
  <c r="EZ13" i="3"/>
  <c r="FA13" i="3" s="1"/>
  <c r="EY13" i="3"/>
  <c r="EW13" i="3"/>
  <c r="EU13" i="3"/>
  <c r="ES13" i="3"/>
  <c r="EO13" i="3"/>
  <c r="EL13" i="3"/>
  <c r="EK13" i="3"/>
  <c r="EJ13" i="3"/>
  <c r="EF13" i="3"/>
  <c r="EE13" i="3"/>
  <c r="EC13" i="3"/>
  <c r="EA13" i="3"/>
  <c r="DY13" i="3"/>
  <c r="DU13" i="3"/>
  <c r="DO13" i="3"/>
  <c r="DP13" i="3" s="1"/>
  <c r="DM13" i="3"/>
  <c r="DJ13" i="3"/>
  <c r="DF13" i="3"/>
  <c r="DG13" i="3" s="1"/>
  <c r="DE13" i="3"/>
  <c r="DC13" i="3"/>
  <c r="DA13" i="3"/>
  <c r="CY13" i="3"/>
  <c r="CU13" i="3"/>
  <c r="CR13" i="3"/>
  <c r="CQ13" i="3"/>
  <c r="CP13" i="3"/>
  <c r="CL13" i="3"/>
  <c r="CK13" i="3"/>
  <c r="CI13" i="3"/>
  <c r="CG13" i="3"/>
  <c r="CE13" i="3"/>
  <c r="CA13" i="3"/>
  <c r="BU13" i="3"/>
  <c r="BV13" i="3" s="1"/>
  <c r="BS13" i="3"/>
  <c r="BP13" i="3"/>
  <c r="BL13" i="3"/>
  <c r="BM13" i="3" s="1"/>
  <c r="BK13" i="3"/>
  <c r="BI13" i="3"/>
  <c r="BG13" i="3"/>
  <c r="BE13" i="3"/>
  <c r="BA13" i="3"/>
  <c r="AX13" i="3"/>
  <c r="AW13" i="3"/>
  <c r="AV13" i="3"/>
  <c r="AR13" i="3"/>
  <c r="AQ13" i="3"/>
  <c r="AO13" i="3"/>
  <c r="AM13" i="3"/>
  <c r="AK13" i="3"/>
  <c r="AG13" i="3"/>
  <c r="AA13" i="3"/>
  <c r="AB13" i="3" s="1"/>
  <c r="X13" i="3"/>
  <c r="U13" i="3"/>
  <c r="Q13" i="3"/>
  <c r="R13" i="3" s="1"/>
  <c r="P13" i="3"/>
  <c r="N13" i="3"/>
  <c r="L13" i="3"/>
  <c r="J13" i="3"/>
  <c r="E13" i="3"/>
  <c r="AX12" i="3"/>
  <c r="AW12" i="3"/>
  <c r="AV12" i="3"/>
  <c r="AR12" i="3"/>
  <c r="AQ12" i="3"/>
  <c r="AO12" i="3"/>
  <c r="AM12" i="3"/>
  <c r="AK12" i="3"/>
  <c r="AG12" i="3"/>
  <c r="AB12" i="3"/>
  <c r="AA12" i="3"/>
  <c r="X12" i="3"/>
  <c r="U12" i="3"/>
  <c r="Q12" i="3"/>
  <c r="R12" i="3" s="1"/>
  <c r="P12" i="3"/>
  <c r="N12" i="3"/>
  <c r="L12" i="3"/>
  <c r="J12" i="3"/>
  <c r="E12" i="3"/>
  <c r="AX11" i="3"/>
  <c r="AW11" i="3"/>
  <c r="AV11" i="3"/>
  <c r="AR11" i="3"/>
  <c r="AQ11" i="3"/>
  <c r="AO11" i="3"/>
  <c r="AM11" i="3"/>
  <c r="AK11" i="3"/>
  <c r="AG11" i="3"/>
  <c r="AA11" i="3"/>
  <c r="AB11" i="3" s="1"/>
  <c r="X11" i="3"/>
  <c r="U11" i="3"/>
  <c r="Q11" i="3"/>
  <c r="R11" i="3" s="1"/>
  <c r="P11" i="3"/>
  <c r="N11" i="3"/>
  <c r="L11" i="3"/>
  <c r="J11" i="3"/>
  <c r="E11" i="3"/>
  <c r="HZ10" i="3"/>
  <c r="HY10" i="3"/>
  <c r="HX10" i="3"/>
  <c r="HT10" i="3"/>
  <c r="HS10" i="3"/>
  <c r="HQ10" i="3"/>
  <c r="HO10" i="3"/>
  <c r="HM10" i="3"/>
  <c r="HI10" i="3"/>
  <c r="HC10" i="3"/>
  <c r="HD10" i="3" s="1"/>
  <c r="HA10" i="3"/>
  <c r="GX10" i="3"/>
  <c r="GT10" i="3"/>
  <c r="GU10" i="3" s="1"/>
  <c r="GS10" i="3"/>
  <c r="GQ10" i="3"/>
  <c r="GO10" i="3"/>
  <c r="GM10" i="3"/>
  <c r="GI10" i="3"/>
  <c r="GF10" i="3"/>
  <c r="GE10" i="3"/>
  <c r="GD10" i="3"/>
  <c r="FZ10" i="3"/>
  <c r="FY10" i="3"/>
  <c r="FW10" i="3"/>
  <c r="FU10" i="3"/>
  <c r="FS10" i="3"/>
  <c r="FO10" i="3"/>
  <c r="FI10" i="3"/>
  <c r="FJ10" i="3" s="1"/>
  <c r="FG10" i="3"/>
  <c r="FD10" i="3"/>
  <c r="EZ10" i="3"/>
  <c r="FA10" i="3" s="1"/>
  <c r="EY10" i="3"/>
  <c r="EW10" i="3"/>
  <c r="EU10" i="3"/>
  <c r="ES10" i="3"/>
  <c r="EO10" i="3"/>
  <c r="EL10" i="3"/>
  <c r="EK10" i="3"/>
  <c r="EJ10" i="3"/>
  <c r="EF10" i="3"/>
  <c r="EE10" i="3"/>
  <c r="EC10" i="3"/>
  <c r="EA10" i="3"/>
  <c r="DY10" i="3"/>
  <c r="DU10" i="3"/>
  <c r="DO10" i="3"/>
  <c r="DP10" i="3" s="1"/>
  <c r="DM10" i="3"/>
  <c r="DJ10" i="3"/>
  <c r="DF10" i="3"/>
  <c r="DG10" i="3" s="1"/>
  <c r="DE10" i="3"/>
  <c r="DC10" i="3"/>
  <c r="DA10" i="3"/>
  <c r="CY10" i="3"/>
  <c r="CU10" i="3"/>
  <c r="CR10" i="3"/>
  <c r="CQ10" i="3"/>
  <c r="CP10" i="3"/>
  <c r="CL10" i="3"/>
  <c r="CK10" i="3"/>
  <c r="CI10" i="3"/>
  <c r="CG10" i="3"/>
  <c r="CE10" i="3"/>
  <c r="CA10" i="3"/>
  <c r="BU10" i="3"/>
  <c r="BV10" i="3" s="1"/>
  <c r="BS10" i="3"/>
  <c r="BP10" i="3"/>
  <c r="BL10" i="3"/>
  <c r="BM10" i="3" s="1"/>
  <c r="BK10" i="3"/>
  <c r="BI10" i="3"/>
  <c r="BG10" i="3"/>
  <c r="BE10" i="3"/>
  <c r="BA10" i="3"/>
  <c r="AX10" i="3"/>
  <c r="AW10" i="3"/>
  <c r="AV10" i="3"/>
  <c r="AR10" i="3"/>
  <c r="AQ10" i="3"/>
  <c r="AO10" i="3"/>
  <c r="AM10" i="3"/>
  <c r="AK10" i="3"/>
  <c r="AG10" i="3"/>
  <c r="AA10" i="3"/>
  <c r="AB10" i="3" s="1"/>
  <c r="X10" i="3"/>
  <c r="U10" i="3"/>
  <c r="Q10" i="3"/>
  <c r="R10" i="3" s="1"/>
  <c r="P10" i="3"/>
  <c r="N10" i="3"/>
  <c r="L10" i="3"/>
  <c r="J10" i="3"/>
  <c r="E10" i="3"/>
  <c r="GF9" i="3"/>
  <c r="GE9" i="3"/>
  <c r="GD9" i="3"/>
  <c r="FZ9" i="3"/>
  <c r="FY9" i="3"/>
  <c r="FW9" i="3"/>
  <c r="FU9" i="3"/>
  <c r="FS9" i="3"/>
  <c r="FO9" i="3"/>
  <c r="FI9" i="3"/>
  <c r="FJ9" i="3" s="1"/>
  <c r="FG9" i="3"/>
  <c r="FD9" i="3"/>
  <c r="EZ9" i="3"/>
  <c r="FA9" i="3" s="1"/>
  <c r="EY9" i="3"/>
  <c r="EW9" i="3"/>
  <c r="EU9" i="3"/>
  <c r="ES9" i="3"/>
  <c r="EO9" i="3"/>
  <c r="EL9" i="3"/>
  <c r="EK9" i="3"/>
  <c r="EJ9" i="3"/>
  <c r="EF9" i="3"/>
  <c r="EE9" i="3"/>
  <c r="EC9" i="3"/>
  <c r="EA9" i="3"/>
  <c r="DY9" i="3"/>
  <c r="DU9" i="3"/>
  <c r="DO9" i="3"/>
  <c r="DP9" i="3" s="1"/>
  <c r="DM9" i="3"/>
  <c r="DJ9" i="3"/>
  <c r="DF9" i="3"/>
  <c r="DG9" i="3" s="1"/>
  <c r="DE9" i="3"/>
  <c r="DC9" i="3"/>
  <c r="DA9" i="3"/>
  <c r="CY9" i="3"/>
  <c r="CU9" i="3"/>
  <c r="CR9" i="3"/>
  <c r="CQ9" i="3"/>
  <c r="CP9" i="3"/>
  <c r="CL9" i="3"/>
  <c r="CK9" i="3"/>
  <c r="CI9" i="3"/>
  <c r="CG9" i="3"/>
  <c r="CE9" i="3"/>
  <c r="CA9" i="3"/>
  <c r="BU9" i="3"/>
  <c r="BV9" i="3" s="1"/>
  <c r="BS9" i="3"/>
  <c r="BP9" i="3"/>
  <c r="BL9" i="3"/>
  <c r="BM9" i="3" s="1"/>
  <c r="BK9" i="3"/>
  <c r="BI9" i="3"/>
  <c r="BG9" i="3"/>
  <c r="BE9" i="3"/>
  <c r="BA9" i="3"/>
  <c r="AX9" i="3"/>
  <c r="AW9" i="3"/>
  <c r="AV9" i="3"/>
  <c r="AR9" i="3"/>
  <c r="AQ9" i="3"/>
  <c r="AO9" i="3"/>
  <c r="AM9" i="3"/>
  <c r="AK9" i="3"/>
  <c r="AG9" i="3"/>
  <c r="AA9" i="3"/>
  <c r="AB9" i="3" s="1"/>
  <c r="X9" i="3"/>
  <c r="U9" i="3"/>
  <c r="Q9" i="3"/>
  <c r="R9" i="3" s="1"/>
  <c r="P9" i="3"/>
  <c r="N9" i="3"/>
  <c r="L9" i="3"/>
  <c r="J9" i="3"/>
  <c r="E9" i="3"/>
  <c r="HZ8" i="3"/>
  <c r="HY8" i="3"/>
  <c r="HX8" i="3"/>
  <c r="HT8" i="3"/>
  <c r="HS8" i="3"/>
  <c r="HQ8" i="3"/>
  <c r="HO8" i="3"/>
  <c r="HM8" i="3"/>
  <c r="HI8" i="3"/>
  <c r="HC8" i="3"/>
  <c r="HD8" i="3" s="1"/>
  <c r="HA8" i="3"/>
  <c r="GX8" i="3"/>
  <c r="GT8" i="3"/>
  <c r="GU8" i="3" s="1"/>
  <c r="GS8" i="3"/>
  <c r="GQ8" i="3"/>
  <c r="GO8" i="3"/>
  <c r="GM8" i="3"/>
  <c r="GI8" i="3"/>
  <c r="GF8" i="3"/>
  <c r="GE8" i="3"/>
  <c r="GD8" i="3"/>
  <c r="FZ8" i="3"/>
  <c r="FY8" i="3"/>
  <c r="FW8" i="3"/>
  <c r="FU8" i="3"/>
  <c r="FS8" i="3"/>
  <c r="FO8" i="3"/>
  <c r="FI8" i="3"/>
  <c r="FJ8" i="3" s="1"/>
  <c r="FG8" i="3"/>
  <c r="FD8" i="3"/>
  <c r="EZ8" i="3"/>
  <c r="FA8" i="3" s="1"/>
  <c r="EY8" i="3"/>
  <c r="EW8" i="3"/>
  <c r="EU8" i="3"/>
  <c r="ES8" i="3"/>
  <c r="EO8" i="3"/>
  <c r="EL8" i="3"/>
  <c r="EK8" i="3"/>
  <c r="EJ8" i="3"/>
  <c r="EF8" i="3"/>
  <c r="EE8" i="3"/>
  <c r="EC8" i="3"/>
  <c r="EA8" i="3"/>
  <c r="DY8" i="3"/>
  <c r="DU8" i="3"/>
  <c r="DO8" i="3"/>
  <c r="DP8" i="3" s="1"/>
  <c r="DM8" i="3"/>
  <c r="DJ8" i="3"/>
  <c r="DF8" i="3"/>
  <c r="DG8" i="3" s="1"/>
  <c r="DE8" i="3"/>
  <c r="DC8" i="3"/>
  <c r="DA8" i="3"/>
  <c r="CY8" i="3"/>
  <c r="CU8" i="3"/>
  <c r="CR8" i="3"/>
  <c r="CQ8" i="3"/>
  <c r="CP8" i="3"/>
  <c r="CL8" i="3"/>
  <c r="CK8" i="3"/>
  <c r="CI8" i="3"/>
  <c r="CG8" i="3"/>
  <c r="CE8" i="3"/>
  <c r="CA8" i="3"/>
  <c r="BU8" i="3"/>
  <c r="BV8" i="3" s="1"/>
  <c r="BS8" i="3"/>
  <c r="BP8" i="3"/>
  <c r="BL8" i="3"/>
  <c r="BM8" i="3" s="1"/>
  <c r="BK8" i="3"/>
  <c r="BI8" i="3"/>
  <c r="BG8" i="3"/>
  <c r="BE8" i="3"/>
  <c r="BA8" i="3"/>
  <c r="AX8" i="3"/>
  <c r="AW8" i="3"/>
  <c r="AV8" i="3"/>
  <c r="AR8" i="3"/>
  <c r="AQ8" i="3"/>
  <c r="AO8" i="3"/>
  <c r="AM8" i="3"/>
  <c r="AK8" i="3"/>
  <c r="AG8" i="3"/>
  <c r="AA8" i="3"/>
  <c r="AB8" i="3" s="1"/>
  <c r="X8" i="3"/>
  <c r="U8" i="3"/>
  <c r="Q8" i="3"/>
  <c r="R8" i="3" s="1"/>
  <c r="P8" i="3"/>
  <c r="N8" i="3"/>
  <c r="L8" i="3"/>
  <c r="J8" i="3"/>
  <c r="E8" i="3"/>
  <c r="AX7" i="3"/>
  <c r="AW7" i="3"/>
  <c r="AV7" i="3"/>
  <c r="AR7" i="3"/>
  <c r="AQ7" i="3"/>
  <c r="AO7" i="3"/>
  <c r="AM7" i="3"/>
  <c r="AK7" i="3"/>
  <c r="AG7" i="3"/>
  <c r="AA7" i="3"/>
  <c r="AB7" i="3" s="1"/>
  <c r="X7" i="3"/>
  <c r="U7" i="3"/>
  <c r="Q7" i="3"/>
  <c r="R7" i="3" s="1"/>
  <c r="P7" i="3"/>
  <c r="N7" i="3"/>
  <c r="L7" i="3"/>
  <c r="J7" i="3"/>
  <c r="E7" i="3"/>
  <c r="HZ6" i="3"/>
  <c r="HY6" i="3"/>
  <c r="HX6" i="3"/>
  <c r="HT6" i="3"/>
  <c r="HS6" i="3"/>
  <c r="HQ6" i="3"/>
  <c r="HO6" i="3"/>
  <c r="HM6" i="3"/>
  <c r="HI6" i="3"/>
  <c r="HC6" i="3"/>
  <c r="HD6" i="3" s="1"/>
  <c r="HA6" i="3"/>
  <c r="GX6" i="3"/>
  <c r="GT6" i="3"/>
  <c r="GU6" i="3" s="1"/>
  <c r="GS6" i="3"/>
  <c r="GQ6" i="3"/>
  <c r="GO6" i="3"/>
  <c r="GM6" i="3"/>
  <c r="GI6" i="3"/>
  <c r="GF6" i="3"/>
  <c r="GE6" i="3"/>
  <c r="GD6" i="3"/>
  <c r="FZ6" i="3"/>
  <c r="FY6" i="3"/>
  <c r="FW6" i="3"/>
  <c r="FU6" i="3"/>
  <c r="FS6" i="3"/>
  <c r="FO6" i="3"/>
  <c r="FI6" i="3"/>
  <c r="FJ6" i="3" s="1"/>
  <c r="FG6" i="3"/>
  <c r="FD6" i="3"/>
  <c r="EZ6" i="3"/>
  <c r="FA6" i="3" s="1"/>
  <c r="EY6" i="3"/>
  <c r="EW6" i="3"/>
  <c r="EU6" i="3"/>
  <c r="ES6" i="3"/>
  <c r="EO6" i="3"/>
  <c r="EL6" i="3"/>
  <c r="EK6" i="3"/>
  <c r="EJ6" i="3"/>
  <c r="EF6" i="3"/>
  <c r="EE6" i="3"/>
  <c r="EC6" i="3"/>
  <c r="EA6" i="3"/>
  <c r="DY6" i="3"/>
  <c r="DU6" i="3"/>
  <c r="DO6" i="3"/>
  <c r="DP6" i="3" s="1"/>
  <c r="DM6" i="3"/>
  <c r="DJ6" i="3"/>
  <c r="DF6" i="3"/>
  <c r="DG6" i="3" s="1"/>
  <c r="DE6" i="3"/>
  <c r="DC6" i="3"/>
  <c r="DA6" i="3"/>
  <c r="CY6" i="3"/>
  <c r="CU6" i="3"/>
  <c r="AX6" i="3"/>
  <c r="AW6" i="3"/>
  <c r="AV6" i="3"/>
  <c r="AR6" i="3"/>
  <c r="AQ6" i="3"/>
  <c r="AO6" i="3"/>
  <c r="AM6" i="3"/>
  <c r="AK6" i="3"/>
  <c r="AG6" i="3"/>
  <c r="AA6" i="3"/>
  <c r="AB6" i="3" s="1"/>
  <c r="X6" i="3"/>
  <c r="U6" i="3"/>
  <c r="Q6" i="3"/>
  <c r="R6" i="3" s="1"/>
  <c r="P6" i="3"/>
  <c r="N6" i="3"/>
  <c r="L6" i="3"/>
  <c r="J6" i="3"/>
  <c r="E6" i="3"/>
  <c r="HZ5" i="3"/>
  <c r="HY5" i="3"/>
  <c r="HX5" i="3"/>
  <c r="HT5" i="3"/>
  <c r="HS5" i="3"/>
  <c r="HQ5" i="3"/>
  <c r="HO5" i="3"/>
  <c r="HM5" i="3"/>
  <c r="HI5" i="3"/>
  <c r="HC5" i="3"/>
  <c r="HD5" i="3" s="1"/>
  <c r="HA5" i="3"/>
  <c r="GX5" i="3"/>
  <c r="GT5" i="3"/>
  <c r="GU5" i="3" s="1"/>
  <c r="GS5" i="3"/>
  <c r="GQ5" i="3"/>
  <c r="GO5" i="3"/>
  <c r="GM5" i="3"/>
  <c r="GI5" i="3"/>
  <c r="GF5" i="3"/>
  <c r="GE5" i="3"/>
  <c r="GD5" i="3"/>
  <c r="FZ5" i="3"/>
  <c r="FY5" i="3"/>
  <c r="FW5" i="3"/>
  <c r="FU5" i="3"/>
  <c r="FS5" i="3"/>
  <c r="FO5" i="3"/>
  <c r="FI5" i="3"/>
  <c r="FJ5" i="3" s="1"/>
  <c r="FG5" i="3"/>
  <c r="FD5" i="3"/>
  <c r="EZ5" i="3"/>
  <c r="FA5" i="3" s="1"/>
  <c r="EY5" i="3"/>
  <c r="EW5" i="3"/>
  <c r="EU5" i="3"/>
  <c r="ES5" i="3"/>
  <c r="EO5" i="3"/>
  <c r="CR5" i="3"/>
  <c r="CQ5" i="3"/>
  <c r="CP5" i="3"/>
  <c r="CL5" i="3"/>
  <c r="CK5" i="3"/>
  <c r="CI5" i="3"/>
  <c r="CG5" i="3"/>
  <c r="CE5" i="3"/>
  <c r="CA5" i="3"/>
  <c r="BU5" i="3"/>
  <c r="BV5" i="3" s="1"/>
  <c r="BS5" i="3"/>
  <c r="BP5" i="3"/>
  <c r="BL5" i="3"/>
  <c r="BM5" i="3" s="1"/>
  <c r="BK5" i="3"/>
  <c r="BI5" i="3"/>
  <c r="BG5" i="3"/>
  <c r="BE5" i="3"/>
  <c r="BA5" i="3"/>
  <c r="AX5" i="3"/>
  <c r="AW5" i="3"/>
  <c r="AV5" i="3"/>
  <c r="AR5" i="3"/>
  <c r="AQ5" i="3"/>
  <c r="AO5" i="3"/>
  <c r="AM5" i="3"/>
  <c r="AK5" i="3"/>
  <c r="AG5" i="3"/>
  <c r="AA5" i="3"/>
  <c r="AB5" i="3" s="1"/>
  <c r="X5" i="3"/>
  <c r="U5" i="3"/>
  <c r="Q5" i="3"/>
  <c r="R5" i="3" s="1"/>
  <c r="P5" i="3"/>
  <c r="N5" i="3"/>
  <c r="L5" i="3"/>
  <c r="J5" i="3"/>
  <c r="E5" i="3"/>
  <c r="HZ4" i="3"/>
  <c r="HY4" i="3"/>
  <c r="HX4" i="3"/>
  <c r="HT4" i="3"/>
  <c r="HS4" i="3"/>
  <c r="HQ4" i="3"/>
  <c r="HO4" i="3"/>
  <c r="HM4" i="3"/>
  <c r="HI4" i="3"/>
  <c r="HC4" i="3"/>
  <c r="HD4" i="3" s="1"/>
  <c r="HA4" i="3"/>
  <c r="GX4" i="3"/>
  <c r="GT4" i="3"/>
  <c r="GU4" i="3" s="1"/>
  <c r="GS4" i="3"/>
  <c r="GQ4" i="3"/>
  <c r="GO4" i="3"/>
  <c r="GM4" i="3"/>
  <c r="GI4" i="3"/>
  <c r="GF4" i="3"/>
  <c r="GE4" i="3"/>
  <c r="GD4" i="3"/>
  <c r="FZ4" i="3"/>
  <c r="FY4" i="3"/>
  <c r="FW4" i="3"/>
  <c r="FU4" i="3"/>
  <c r="FS4" i="3"/>
  <c r="FO4" i="3"/>
  <c r="FI4" i="3"/>
  <c r="FJ4" i="3" s="1"/>
  <c r="FG4" i="3"/>
  <c r="FD4" i="3"/>
  <c r="EZ4" i="3"/>
  <c r="FA4" i="3" s="1"/>
  <c r="EY4" i="3"/>
  <c r="EW4" i="3"/>
  <c r="EU4" i="3"/>
  <c r="ES4" i="3"/>
  <c r="EO4" i="3"/>
  <c r="CR4" i="3"/>
  <c r="CQ4" i="3"/>
  <c r="CP4" i="3"/>
  <c r="CL4" i="3"/>
  <c r="CK4" i="3"/>
  <c r="CI4" i="3"/>
  <c r="CG4" i="3"/>
  <c r="CE4" i="3"/>
  <c r="CA4" i="3"/>
  <c r="BU4" i="3"/>
  <c r="BV4" i="3" s="1"/>
  <c r="BS4" i="3"/>
  <c r="BP4" i="3"/>
  <c r="BL4" i="3"/>
  <c r="BM4" i="3" s="1"/>
  <c r="BK4" i="3"/>
  <c r="BI4" i="3"/>
  <c r="BG4" i="3"/>
  <c r="BE4" i="3"/>
  <c r="BA4" i="3"/>
  <c r="AX4" i="3"/>
  <c r="AW4" i="3"/>
  <c r="AV4" i="3"/>
  <c r="AR4" i="3"/>
  <c r="AQ4" i="3"/>
  <c r="AO4" i="3"/>
  <c r="AM4" i="3"/>
  <c r="AK4" i="3"/>
  <c r="AG4" i="3"/>
  <c r="AA4" i="3"/>
  <c r="AB4" i="3" s="1"/>
  <c r="X4" i="3"/>
  <c r="U4" i="3"/>
  <c r="Q4" i="3"/>
  <c r="R4" i="3" s="1"/>
  <c r="P4" i="3"/>
  <c r="N4" i="3"/>
  <c r="L4" i="3"/>
  <c r="J4" i="3"/>
  <c r="E4" i="3"/>
  <c r="AX3" i="3"/>
  <c r="AW3" i="3"/>
  <c r="AV3" i="3"/>
  <c r="AR3" i="3"/>
  <c r="AQ3" i="3"/>
  <c r="AO3" i="3"/>
  <c r="AM3" i="3"/>
  <c r="AK3" i="3"/>
  <c r="AG3" i="3"/>
  <c r="AA3" i="3"/>
  <c r="AB3" i="3" s="1"/>
  <c r="X3" i="3"/>
  <c r="U3" i="3"/>
  <c r="Q3" i="3"/>
  <c r="R3" i="3" s="1"/>
  <c r="P3" i="3"/>
  <c r="N3" i="3"/>
  <c r="L3" i="3"/>
  <c r="J3" i="3"/>
  <c r="E3" i="3"/>
  <c r="AX2" i="3"/>
  <c r="AW2" i="3"/>
  <c r="AV2" i="3"/>
  <c r="AR2" i="3"/>
  <c r="AQ2" i="3"/>
  <c r="AO2" i="3"/>
  <c r="AM2" i="3"/>
  <c r="AK2" i="3"/>
  <c r="AG2" i="3"/>
  <c r="AA2" i="3"/>
  <c r="AB2" i="3" s="1"/>
  <c r="X2" i="3"/>
  <c r="U2" i="3"/>
  <c r="Q2" i="3"/>
  <c r="R2" i="3" s="1"/>
  <c r="P2" i="3"/>
  <c r="N2" i="3"/>
  <c r="L2" i="3"/>
  <c r="J2" i="3"/>
  <c r="E2" i="3"/>
  <c r="HZ21" i="2"/>
  <c r="HY21" i="2"/>
  <c r="HX21" i="2"/>
  <c r="HT21" i="2"/>
  <c r="HS21" i="2"/>
  <c r="HQ21" i="2"/>
  <c r="HO21" i="2"/>
  <c r="HM21" i="2"/>
  <c r="HI21" i="2"/>
  <c r="HD21" i="2"/>
  <c r="HC21" i="2"/>
  <c r="HA21" i="2"/>
  <c r="GX21" i="2"/>
  <c r="GS21" i="2"/>
  <c r="GQ21" i="2"/>
  <c r="GO21" i="2"/>
  <c r="GT21" i="2" s="1"/>
  <c r="GU21" i="2" s="1"/>
  <c r="GM21" i="2"/>
  <c r="GI21" i="2"/>
  <c r="GF21" i="2"/>
  <c r="GE21" i="2"/>
  <c r="GD21" i="2"/>
  <c r="FZ21" i="2"/>
  <c r="FY21" i="2"/>
  <c r="FW21" i="2"/>
  <c r="FU21" i="2"/>
  <c r="FS21" i="2"/>
  <c r="FO21" i="2"/>
  <c r="FI21" i="2"/>
  <c r="FJ21" i="2" s="1"/>
  <c r="FG21" i="2"/>
  <c r="FD21" i="2"/>
  <c r="EY21" i="2"/>
  <c r="EW21" i="2"/>
  <c r="EU21" i="2"/>
  <c r="EZ21" i="2" s="1"/>
  <c r="FA21" i="2" s="1"/>
  <c r="ES21" i="2"/>
  <c r="EO21" i="2"/>
  <c r="EL21" i="2"/>
  <c r="EK21" i="2"/>
  <c r="EJ21" i="2"/>
  <c r="EF21" i="2"/>
  <c r="EE21" i="2"/>
  <c r="EC21" i="2"/>
  <c r="EA21" i="2"/>
  <c r="DY21" i="2"/>
  <c r="DU21" i="2"/>
  <c r="DP21" i="2"/>
  <c r="DO21" i="2"/>
  <c r="DM21" i="2"/>
  <c r="DJ21" i="2"/>
  <c r="DE21" i="2"/>
  <c r="DC21" i="2"/>
  <c r="DA21" i="2"/>
  <c r="DF21" i="2" s="1"/>
  <c r="DG21" i="2" s="1"/>
  <c r="CY21" i="2"/>
  <c r="CU21" i="2"/>
  <c r="CR21" i="2"/>
  <c r="CQ21" i="2"/>
  <c r="CP21" i="2"/>
  <c r="CL21" i="2"/>
  <c r="CK21" i="2"/>
  <c r="CI21" i="2"/>
  <c r="CG21" i="2"/>
  <c r="CE21" i="2"/>
  <c r="CA21" i="2"/>
  <c r="BV21" i="2"/>
  <c r="BU21" i="2"/>
  <c r="BS21" i="2"/>
  <c r="BP21" i="2"/>
  <c r="BK21" i="2"/>
  <c r="BI21" i="2"/>
  <c r="BG21" i="2"/>
  <c r="BL21" i="2" s="1"/>
  <c r="BM21" i="2" s="1"/>
  <c r="BE21" i="2"/>
  <c r="BA21" i="2"/>
  <c r="AX21" i="2"/>
  <c r="AW21" i="2"/>
  <c r="AV21" i="2"/>
  <c r="AR21" i="2"/>
  <c r="AQ21" i="2"/>
  <c r="AO21" i="2"/>
  <c r="AM21" i="2"/>
  <c r="AK21" i="2"/>
  <c r="AG21" i="2"/>
  <c r="AB21" i="2"/>
  <c r="AA21" i="2"/>
  <c r="X21" i="2"/>
  <c r="U21" i="2"/>
  <c r="P21" i="2"/>
  <c r="N21" i="2"/>
  <c r="L21" i="2"/>
  <c r="Q21" i="2" s="1"/>
  <c r="R21" i="2" s="1"/>
  <c r="J21" i="2"/>
  <c r="E21" i="2"/>
  <c r="HZ20" i="2"/>
  <c r="HY20" i="2"/>
  <c r="HX20" i="2"/>
  <c r="HT20" i="2"/>
  <c r="HS20" i="2"/>
  <c r="HQ20" i="2"/>
  <c r="HO20" i="2"/>
  <c r="HM20" i="2"/>
  <c r="HI20" i="2"/>
  <c r="HD20" i="2"/>
  <c r="HC20" i="2"/>
  <c r="HA20" i="2"/>
  <c r="GX20" i="2"/>
  <c r="GS20" i="2"/>
  <c r="GQ20" i="2"/>
  <c r="GO20" i="2"/>
  <c r="GT20" i="2" s="1"/>
  <c r="GU20" i="2" s="1"/>
  <c r="GM20" i="2"/>
  <c r="GI20" i="2"/>
  <c r="GF20" i="2"/>
  <c r="GE20" i="2"/>
  <c r="GD20" i="2"/>
  <c r="FZ20" i="2"/>
  <c r="FY20" i="2"/>
  <c r="FW20" i="2"/>
  <c r="FU20" i="2"/>
  <c r="FS20" i="2"/>
  <c r="FO20" i="2"/>
  <c r="FJ20" i="2"/>
  <c r="FI20" i="2"/>
  <c r="FG20" i="2"/>
  <c r="FD20" i="2"/>
  <c r="EY20" i="2"/>
  <c r="EW20" i="2"/>
  <c r="EU20" i="2"/>
  <c r="EZ20" i="2" s="1"/>
  <c r="FA20" i="2" s="1"/>
  <c r="ES20" i="2"/>
  <c r="EO20" i="2"/>
  <c r="EL20" i="2"/>
  <c r="EK20" i="2"/>
  <c r="EJ20" i="2"/>
  <c r="EF20" i="2"/>
  <c r="EE20" i="2"/>
  <c r="EC20" i="2"/>
  <c r="EA20" i="2"/>
  <c r="DY20" i="2"/>
  <c r="DU20" i="2"/>
  <c r="DP20" i="2"/>
  <c r="DO20" i="2"/>
  <c r="DM20" i="2"/>
  <c r="DJ20" i="2"/>
  <c r="DE20" i="2"/>
  <c r="DC20" i="2"/>
  <c r="DA20" i="2"/>
  <c r="DF20" i="2" s="1"/>
  <c r="DG20" i="2" s="1"/>
  <c r="CY20" i="2"/>
  <c r="CU20" i="2"/>
  <c r="CR20" i="2"/>
  <c r="CQ20" i="2"/>
  <c r="CP20" i="2"/>
  <c r="CG20" i="2"/>
  <c r="CE20" i="2"/>
  <c r="CA20" i="2"/>
  <c r="BS20" i="2"/>
  <c r="BP20" i="2"/>
  <c r="BL20" i="2"/>
  <c r="BM20" i="2" s="1"/>
  <c r="BK20" i="2"/>
  <c r="BI20" i="2"/>
  <c r="BG20" i="2"/>
  <c r="BE20" i="2"/>
  <c r="BA20" i="2"/>
  <c r="AX20" i="2"/>
  <c r="AW20" i="2"/>
  <c r="AV20" i="2"/>
  <c r="AR20" i="2"/>
  <c r="AQ20" i="2"/>
  <c r="AO20" i="2"/>
  <c r="AM20" i="2"/>
  <c r="AK20" i="2"/>
  <c r="AG20" i="2"/>
  <c r="AA20" i="2"/>
  <c r="AB20" i="2" s="1"/>
  <c r="X20" i="2"/>
  <c r="U20" i="2"/>
  <c r="Q20" i="2"/>
  <c r="R20" i="2" s="1"/>
  <c r="P20" i="2"/>
  <c r="N20" i="2"/>
  <c r="L20" i="2"/>
  <c r="J20" i="2"/>
  <c r="E20" i="2"/>
  <c r="AX19" i="2"/>
  <c r="AW19" i="2"/>
  <c r="AV19" i="2"/>
  <c r="AR19" i="2"/>
  <c r="AQ19" i="2"/>
  <c r="AO19" i="2"/>
  <c r="AM19" i="2"/>
  <c r="AK19" i="2"/>
  <c r="AG19" i="2"/>
  <c r="AA19" i="2"/>
  <c r="AB19" i="2" s="1"/>
  <c r="X19" i="2"/>
  <c r="U19" i="2"/>
  <c r="Q19" i="2"/>
  <c r="R19" i="2" s="1"/>
  <c r="P19" i="2"/>
  <c r="N19" i="2"/>
  <c r="L19" i="2"/>
  <c r="J19" i="2"/>
  <c r="E19" i="2"/>
  <c r="HZ18" i="2"/>
  <c r="HY18" i="2"/>
  <c r="HX18" i="2"/>
  <c r="HT18" i="2"/>
  <c r="HS18" i="2"/>
  <c r="HQ18" i="2"/>
  <c r="HO18" i="2"/>
  <c r="HM18" i="2"/>
  <c r="HI18" i="2"/>
  <c r="HC18" i="2"/>
  <c r="HD18" i="2" s="1"/>
  <c r="HA18" i="2"/>
  <c r="GX18" i="2"/>
  <c r="GS18" i="2"/>
  <c r="GQ18" i="2"/>
  <c r="GO18" i="2"/>
  <c r="GT18" i="2" s="1"/>
  <c r="GU18" i="2" s="1"/>
  <c r="GM18" i="2"/>
  <c r="GI18" i="2"/>
  <c r="GF18" i="2"/>
  <c r="GE18" i="2"/>
  <c r="GD18" i="2"/>
  <c r="FZ18" i="2"/>
  <c r="FY18" i="2"/>
  <c r="FW18" i="2"/>
  <c r="FU18" i="2"/>
  <c r="FS18" i="2"/>
  <c r="FO18" i="2"/>
  <c r="FI18" i="2"/>
  <c r="FJ18" i="2" s="1"/>
  <c r="FG18" i="2"/>
  <c r="FD18" i="2"/>
  <c r="EY18" i="2"/>
  <c r="EW18" i="2"/>
  <c r="EU18" i="2"/>
  <c r="EZ18" i="2" s="1"/>
  <c r="FA18" i="2" s="1"/>
  <c r="ES18" i="2"/>
  <c r="EO18" i="2"/>
  <c r="EL18" i="2"/>
  <c r="EK18" i="2"/>
  <c r="EJ18" i="2"/>
  <c r="EF18" i="2"/>
  <c r="EE18" i="2"/>
  <c r="EC18" i="2"/>
  <c r="EA18" i="2"/>
  <c r="DY18" i="2"/>
  <c r="DU18" i="2"/>
  <c r="DO18" i="2"/>
  <c r="DP18" i="2" s="1"/>
  <c r="DM18" i="2"/>
  <c r="DJ18" i="2"/>
  <c r="DE18" i="2"/>
  <c r="DC18" i="2"/>
  <c r="DA18" i="2"/>
  <c r="DF18" i="2" s="1"/>
  <c r="DG18" i="2" s="1"/>
  <c r="CY18" i="2"/>
  <c r="CU18" i="2"/>
  <c r="CR18" i="2"/>
  <c r="CQ18" i="2"/>
  <c r="CP18" i="2"/>
  <c r="CL18" i="2"/>
  <c r="CK18" i="2"/>
  <c r="CI18" i="2"/>
  <c r="CG18" i="2"/>
  <c r="CE18" i="2"/>
  <c r="CA18" i="2"/>
  <c r="BU18" i="2"/>
  <c r="BV18" i="2" s="1"/>
  <c r="BS18" i="2"/>
  <c r="BP18" i="2"/>
  <c r="BL18" i="2"/>
  <c r="BM18" i="2" s="1"/>
  <c r="BK18" i="2"/>
  <c r="BI18" i="2"/>
  <c r="BG18" i="2"/>
  <c r="BE18" i="2"/>
  <c r="BA18" i="2"/>
  <c r="AX18" i="2"/>
  <c r="AW18" i="2"/>
  <c r="AV18" i="2"/>
  <c r="AR18" i="2"/>
  <c r="AQ18" i="2"/>
  <c r="AO18" i="2"/>
  <c r="AM18" i="2"/>
  <c r="AK18" i="2"/>
  <c r="AG18" i="2"/>
  <c r="AA18" i="2"/>
  <c r="AB18" i="2" s="1"/>
  <c r="X18" i="2"/>
  <c r="U18" i="2"/>
  <c r="Q18" i="2"/>
  <c r="R18" i="2" s="1"/>
  <c r="P18" i="2"/>
  <c r="N18" i="2"/>
  <c r="L18" i="2"/>
  <c r="J18" i="2"/>
  <c r="E18" i="2"/>
  <c r="AX17" i="2"/>
  <c r="AW17" i="2"/>
  <c r="AV17" i="2"/>
  <c r="AM17" i="2"/>
  <c r="AK17" i="2"/>
  <c r="AG17" i="2"/>
  <c r="AA17" i="2"/>
  <c r="AB17" i="2" s="1"/>
  <c r="X17" i="2"/>
  <c r="U17" i="2"/>
  <c r="P17" i="2"/>
  <c r="N17" i="2"/>
  <c r="L17" i="2"/>
  <c r="Q17" i="2" s="1"/>
  <c r="R17" i="2" s="1"/>
  <c r="J17" i="2"/>
  <c r="E17" i="2"/>
  <c r="AX16" i="2"/>
  <c r="AW16" i="2"/>
  <c r="AV16" i="2"/>
  <c r="AM16" i="2"/>
  <c r="AK16" i="2"/>
  <c r="AG16" i="2"/>
  <c r="AA16" i="2"/>
  <c r="AB16" i="2" s="1"/>
  <c r="X16" i="2"/>
  <c r="U16" i="2"/>
  <c r="P16" i="2"/>
  <c r="N16" i="2"/>
  <c r="L16" i="2"/>
  <c r="Q16" i="2" s="1"/>
  <c r="R16" i="2" s="1"/>
  <c r="J16" i="2"/>
  <c r="E16" i="2"/>
  <c r="AX15" i="2"/>
  <c r="AW15" i="2"/>
  <c r="AV15" i="2"/>
  <c r="AR15" i="2"/>
  <c r="AQ15" i="2"/>
  <c r="AO15" i="2"/>
  <c r="AM15" i="2"/>
  <c r="AK15" i="2"/>
  <c r="AG15" i="2"/>
  <c r="AA15" i="2"/>
  <c r="AB15" i="2" s="1"/>
  <c r="X15" i="2"/>
  <c r="U15" i="2"/>
  <c r="P15" i="2"/>
  <c r="N15" i="2"/>
  <c r="L15" i="2"/>
  <c r="Q15" i="2" s="1"/>
  <c r="R15" i="2" s="1"/>
  <c r="J15" i="2"/>
  <c r="E15" i="2"/>
  <c r="HZ14" i="2"/>
  <c r="HY14" i="2"/>
  <c r="HX14" i="2"/>
  <c r="HT14" i="2"/>
  <c r="HS14" i="2"/>
  <c r="HQ14" i="2"/>
  <c r="HO14" i="2"/>
  <c r="HM14" i="2"/>
  <c r="HI14" i="2"/>
  <c r="HC14" i="2"/>
  <c r="HD14" i="2" s="1"/>
  <c r="HA14" i="2"/>
  <c r="GX14" i="2"/>
  <c r="GS14" i="2"/>
  <c r="GQ14" i="2"/>
  <c r="GO14" i="2"/>
  <c r="GT14" i="2" s="1"/>
  <c r="GU14" i="2" s="1"/>
  <c r="GM14" i="2"/>
  <c r="GI14" i="2"/>
  <c r="GF14" i="2"/>
  <c r="GE14" i="2"/>
  <c r="GD14" i="2"/>
  <c r="FZ14" i="2"/>
  <c r="FY14" i="2"/>
  <c r="FW14" i="2"/>
  <c r="FU14" i="2"/>
  <c r="FS14" i="2"/>
  <c r="FO14" i="2"/>
  <c r="FI14" i="2"/>
  <c r="FJ14" i="2" s="1"/>
  <c r="FG14" i="2"/>
  <c r="FD14" i="2"/>
  <c r="EY14" i="2"/>
  <c r="EW14" i="2"/>
  <c r="EU14" i="2"/>
  <c r="EZ14" i="2" s="1"/>
  <c r="FA14" i="2" s="1"/>
  <c r="ES14" i="2"/>
  <c r="EO14" i="2"/>
  <c r="EL14" i="2"/>
  <c r="EK14" i="2"/>
  <c r="EJ14" i="2"/>
  <c r="EF14" i="2"/>
  <c r="EE14" i="2"/>
  <c r="EC14" i="2"/>
  <c r="EA14" i="2"/>
  <c r="DY14" i="2"/>
  <c r="DU14" i="2"/>
  <c r="DO14" i="2"/>
  <c r="DP14" i="2" s="1"/>
  <c r="DM14" i="2"/>
  <c r="DJ14" i="2"/>
  <c r="DE14" i="2"/>
  <c r="DC14" i="2"/>
  <c r="DA14" i="2"/>
  <c r="DF14" i="2" s="1"/>
  <c r="DG14" i="2" s="1"/>
  <c r="CY14" i="2"/>
  <c r="CU14" i="2"/>
  <c r="CR14" i="2"/>
  <c r="CQ14" i="2"/>
  <c r="CP14" i="2"/>
  <c r="CL14" i="2"/>
  <c r="CK14" i="2"/>
  <c r="CI14" i="2"/>
  <c r="CG14" i="2"/>
  <c r="CE14" i="2"/>
  <c r="CA14" i="2"/>
  <c r="BU14" i="2"/>
  <c r="BV14" i="2" s="1"/>
  <c r="BS14" i="2"/>
  <c r="BP14" i="2"/>
  <c r="BK14" i="2"/>
  <c r="BI14" i="2"/>
  <c r="BG14" i="2"/>
  <c r="BL14" i="2" s="1"/>
  <c r="BM14" i="2" s="1"/>
  <c r="BE14" i="2"/>
  <c r="BA14" i="2"/>
  <c r="AX14" i="2"/>
  <c r="AW14" i="2"/>
  <c r="AV14" i="2"/>
  <c r="AR14" i="2"/>
  <c r="AQ14" i="2"/>
  <c r="AO14" i="2"/>
  <c r="AM14" i="2"/>
  <c r="AK14" i="2"/>
  <c r="AG14" i="2"/>
  <c r="AA14" i="2"/>
  <c r="AB14" i="2" s="1"/>
  <c r="U14" i="2"/>
  <c r="P14" i="2"/>
  <c r="N14" i="2"/>
  <c r="L14" i="2"/>
  <c r="Q14" i="2" s="1"/>
  <c r="R14" i="2" s="1"/>
  <c r="J14" i="2"/>
  <c r="E14" i="2"/>
  <c r="EL13" i="2"/>
  <c r="EK13" i="2"/>
  <c r="EJ13" i="2"/>
  <c r="EF13" i="2"/>
  <c r="EE13" i="2"/>
  <c r="EC13" i="2"/>
  <c r="EA13" i="2"/>
  <c r="DY13" i="2"/>
  <c r="CR13" i="2"/>
  <c r="CQ13" i="2"/>
  <c r="CP13" i="2"/>
  <c r="CL13" i="2"/>
  <c r="CK13" i="2"/>
  <c r="CI13" i="2"/>
  <c r="CG13" i="2"/>
  <c r="CE13" i="2"/>
  <c r="CA13" i="2"/>
  <c r="BV13" i="2"/>
  <c r="BU13" i="2"/>
  <c r="BS13" i="2"/>
  <c r="BP13" i="2"/>
  <c r="BK13" i="2"/>
  <c r="BI13" i="2"/>
  <c r="BG13" i="2"/>
  <c r="BL13" i="2" s="1"/>
  <c r="BM13" i="2" s="1"/>
  <c r="BE13" i="2"/>
  <c r="BA13" i="2"/>
  <c r="AX13" i="2"/>
  <c r="AW13" i="2"/>
  <c r="AV13" i="2"/>
  <c r="AR13" i="2"/>
  <c r="AQ13" i="2"/>
  <c r="AO13" i="2"/>
  <c r="AM13" i="2"/>
  <c r="AK13" i="2"/>
  <c r="AG13" i="2"/>
  <c r="AB13" i="2"/>
  <c r="AA13" i="2"/>
  <c r="X13" i="2"/>
  <c r="U13" i="2"/>
  <c r="Q13" i="2"/>
  <c r="R13" i="2" s="1"/>
  <c r="P13" i="2"/>
  <c r="N13" i="2"/>
  <c r="L13" i="2"/>
  <c r="J13" i="2"/>
  <c r="E13" i="2"/>
  <c r="HZ12" i="2"/>
  <c r="HY12" i="2"/>
  <c r="HX12" i="2"/>
  <c r="HT12" i="2"/>
  <c r="HS12" i="2"/>
  <c r="HQ12" i="2"/>
  <c r="HO12" i="2"/>
  <c r="HM12" i="2"/>
  <c r="HI12" i="2"/>
  <c r="HD12" i="2"/>
  <c r="HC12" i="2"/>
  <c r="HA12" i="2"/>
  <c r="GX12" i="2"/>
  <c r="GT12" i="2"/>
  <c r="GU12" i="2" s="1"/>
  <c r="GS12" i="2"/>
  <c r="GQ12" i="2"/>
  <c r="GO12" i="2"/>
  <c r="GM12" i="2"/>
  <c r="GI12" i="2"/>
  <c r="GF12" i="2"/>
  <c r="GE12" i="2"/>
  <c r="GD12" i="2"/>
  <c r="FZ12" i="2"/>
  <c r="FY12" i="2"/>
  <c r="FW12" i="2"/>
  <c r="FU12" i="2"/>
  <c r="FS12" i="2"/>
  <c r="FO12" i="2"/>
  <c r="FJ12" i="2"/>
  <c r="FI12" i="2"/>
  <c r="FG12" i="2"/>
  <c r="FD12" i="2"/>
  <c r="EZ12" i="2"/>
  <c r="FA12" i="2" s="1"/>
  <c r="EY12" i="2"/>
  <c r="EW12" i="2"/>
  <c r="EU12" i="2"/>
  <c r="ES12" i="2"/>
  <c r="EO12" i="2"/>
  <c r="EL12" i="2"/>
  <c r="EK12" i="2"/>
  <c r="EJ12" i="2"/>
  <c r="EF12" i="2"/>
  <c r="EE12" i="2"/>
  <c r="EC12" i="2"/>
  <c r="EA12" i="2"/>
  <c r="DY12" i="2"/>
  <c r="DU12" i="2"/>
  <c r="DP12" i="2"/>
  <c r="DO12" i="2"/>
  <c r="DM12" i="2"/>
  <c r="DJ12" i="2"/>
  <c r="DF12" i="2"/>
  <c r="DG12" i="2" s="1"/>
  <c r="DE12" i="2"/>
  <c r="DC12" i="2"/>
  <c r="DA12" i="2"/>
  <c r="CY12" i="2"/>
  <c r="CU12" i="2"/>
  <c r="CR12" i="2"/>
  <c r="CQ12" i="2"/>
  <c r="CP12" i="2"/>
  <c r="CL12" i="2"/>
  <c r="CK12" i="2"/>
  <c r="CI12" i="2"/>
  <c r="CG12" i="2"/>
  <c r="CE12" i="2"/>
  <c r="CA12" i="2"/>
  <c r="BV12" i="2"/>
  <c r="BU12" i="2"/>
  <c r="BS12" i="2"/>
  <c r="BP12" i="2"/>
  <c r="BL12" i="2"/>
  <c r="BM12" i="2" s="1"/>
  <c r="BK12" i="2"/>
  <c r="BI12" i="2"/>
  <c r="BG12" i="2"/>
  <c r="BE12" i="2"/>
  <c r="BA12" i="2"/>
  <c r="AX12" i="2"/>
  <c r="AW12" i="2"/>
  <c r="AV12" i="2"/>
  <c r="AR12" i="2"/>
  <c r="AQ12" i="2"/>
  <c r="AO12" i="2"/>
  <c r="AM12" i="2"/>
  <c r="AK12" i="2"/>
  <c r="AG12" i="2"/>
  <c r="AB12" i="2"/>
  <c r="AA12" i="2"/>
  <c r="X12" i="2"/>
  <c r="U12" i="2"/>
  <c r="Q12" i="2"/>
  <c r="R12" i="2" s="1"/>
  <c r="P12" i="2"/>
  <c r="N12" i="2"/>
  <c r="L12" i="2"/>
  <c r="J12" i="2"/>
  <c r="E12" i="2"/>
  <c r="HZ11" i="2"/>
  <c r="HY11" i="2"/>
  <c r="HX11" i="2"/>
  <c r="HT11" i="2"/>
  <c r="HS11" i="2"/>
  <c r="HQ11" i="2"/>
  <c r="HO11" i="2"/>
  <c r="HM11" i="2"/>
  <c r="HI11" i="2"/>
  <c r="HD11" i="2"/>
  <c r="HC11" i="2"/>
  <c r="HA11" i="2"/>
  <c r="GX11" i="2"/>
  <c r="GT11" i="2"/>
  <c r="GU11" i="2" s="1"/>
  <c r="GS11" i="2"/>
  <c r="GQ11" i="2"/>
  <c r="GO11" i="2"/>
  <c r="GM11" i="2"/>
  <c r="GI11" i="2"/>
  <c r="GF11" i="2"/>
  <c r="GE11" i="2"/>
  <c r="GD11" i="2"/>
  <c r="FU11" i="2"/>
  <c r="FS11" i="2"/>
  <c r="FO11" i="2"/>
  <c r="FG11" i="2"/>
  <c r="FD11" i="2"/>
  <c r="EZ11" i="2"/>
  <c r="FA11" i="2" s="1"/>
  <c r="EY11" i="2"/>
  <c r="EW11" i="2"/>
  <c r="EU11" i="2"/>
  <c r="ES11" i="2"/>
  <c r="EO11" i="2"/>
  <c r="EL11" i="2"/>
  <c r="EK11" i="2"/>
  <c r="EJ11" i="2"/>
  <c r="EF11" i="2"/>
  <c r="EE11" i="2"/>
  <c r="EC11" i="2"/>
  <c r="EA11" i="2"/>
  <c r="DY11" i="2"/>
  <c r="DO11" i="2"/>
  <c r="DP11" i="2" s="1"/>
  <c r="DM11" i="2"/>
  <c r="DJ11" i="2"/>
  <c r="DE11" i="2"/>
  <c r="DC11" i="2"/>
  <c r="DA11" i="2"/>
  <c r="DF11" i="2" s="1"/>
  <c r="DG11" i="2" s="1"/>
  <c r="CY11" i="2"/>
  <c r="CU11" i="2"/>
  <c r="CR11" i="2"/>
  <c r="CQ11" i="2"/>
  <c r="CP11" i="2"/>
  <c r="CL11" i="2"/>
  <c r="CK11" i="2"/>
  <c r="CI11" i="2"/>
  <c r="CG11" i="2"/>
  <c r="CE11" i="2"/>
  <c r="CA11" i="2"/>
  <c r="BU11" i="2"/>
  <c r="BV11" i="2" s="1"/>
  <c r="BS11" i="2"/>
  <c r="BP11" i="2"/>
  <c r="BK11" i="2"/>
  <c r="BI11" i="2"/>
  <c r="BG11" i="2"/>
  <c r="BL11" i="2" s="1"/>
  <c r="BM11" i="2" s="1"/>
  <c r="BE11" i="2"/>
  <c r="BA11" i="2"/>
  <c r="AX11" i="2"/>
  <c r="AW11" i="2"/>
  <c r="AV11" i="2"/>
  <c r="AR11" i="2"/>
  <c r="AQ11" i="2"/>
  <c r="AO11" i="2"/>
  <c r="AM11" i="2"/>
  <c r="AK11" i="2"/>
  <c r="AG11" i="2"/>
  <c r="AB11" i="2"/>
  <c r="AA11" i="2"/>
  <c r="X11" i="2"/>
  <c r="U11" i="2"/>
  <c r="P11" i="2"/>
  <c r="N11" i="2"/>
  <c r="L11" i="2"/>
  <c r="Q11" i="2" s="1"/>
  <c r="R11" i="2" s="1"/>
  <c r="J11" i="2"/>
  <c r="E11" i="2"/>
  <c r="GF10" i="2"/>
  <c r="GE10" i="2"/>
  <c r="GD10" i="2"/>
  <c r="FZ10" i="2"/>
  <c r="FY10" i="2"/>
  <c r="FW10" i="2"/>
  <c r="FU10" i="2"/>
  <c r="FS10" i="2"/>
  <c r="FO10" i="2"/>
  <c r="FJ10" i="2"/>
  <c r="FI10" i="2"/>
  <c r="FG10" i="2"/>
  <c r="FD10" i="2"/>
  <c r="EY10" i="2"/>
  <c r="EW10" i="2"/>
  <c r="EU10" i="2"/>
  <c r="EZ10" i="2" s="1"/>
  <c r="FA10" i="2" s="1"/>
  <c r="ES10" i="2"/>
  <c r="EO10" i="2"/>
  <c r="EL10" i="2"/>
  <c r="EK10" i="2"/>
  <c r="EJ10" i="2"/>
  <c r="EF10" i="2"/>
  <c r="EE10" i="2"/>
  <c r="EC10" i="2"/>
  <c r="EA10" i="2"/>
  <c r="DY10" i="2"/>
  <c r="DU10" i="2"/>
  <c r="DP10" i="2"/>
  <c r="DO10" i="2"/>
  <c r="DM10" i="2"/>
  <c r="DJ10" i="2"/>
  <c r="DE10" i="2"/>
  <c r="DC10" i="2"/>
  <c r="DA10" i="2"/>
  <c r="DF10" i="2" s="1"/>
  <c r="DG10" i="2" s="1"/>
  <c r="CY10" i="2"/>
  <c r="CU10" i="2"/>
  <c r="AX10" i="2"/>
  <c r="AW10" i="2"/>
  <c r="AV10" i="2"/>
  <c r="AR10" i="2"/>
  <c r="AQ10" i="2"/>
  <c r="AO10" i="2"/>
  <c r="AM10" i="2"/>
  <c r="AK10" i="2"/>
  <c r="AG10" i="2"/>
  <c r="AA10" i="2"/>
  <c r="AB10" i="2" s="1"/>
  <c r="X10" i="2"/>
  <c r="U10" i="2"/>
  <c r="P10" i="2"/>
  <c r="N10" i="2"/>
  <c r="L10" i="2"/>
  <c r="Q10" i="2" s="1"/>
  <c r="R10" i="2" s="1"/>
  <c r="J10" i="2"/>
  <c r="E10" i="2"/>
  <c r="HZ9" i="2"/>
  <c r="HY9" i="2"/>
  <c r="HX9" i="2"/>
  <c r="HT9" i="2"/>
  <c r="HS9" i="2"/>
  <c r="HQ9" i="2"/>
  <c r="HO9" i="2"/>
  <c r="HM9" i="2"/>
  <c r="HI9" i="2"/>
  <c r="HC9" i="2"/>
  <c r="HD9" i="2" s="1"/>
  <c r="HA9" i="2"/>
  <c r="GX9" i="2"/>
  <c r="GS9" i="2"/>
  <c r="GQ9" i="2"/>
  <c r="GO9" i="2"/>
  <c r="GT9" i="2" s="1"/>
  <c r="GU9" i="2" s="1"/>
  <c r="GM9" i="2"/>
  <c r="GI9" i="2"/>
  <c r="GF9" i="2"/>
  <c r="GE9" i="2"/>
  <c r="GD9" i="2"/>
  <c r="FZ9" i="2"/>
  <c r="FY9" i="2"/>
  <c r="FW9" i="2"/>
  <c r="FU9" i="2"/>
  <c r="FS9" i="2"/>
  <c r="FO9" i="2"/>
  <c r="FJ9" i="2"/>
  <c r="FI9" i="2"/>
  <c r="FD9" i="2"/>
  <c r="EY9" i="2"/>
  <c r="EW9" i="2"/>
  <c r="EU9" i="2"/>
  <c r="EZ9" i="2" s="1"/>
  <c r="FA9" i="2" s="1"/>
  <c r="ES9" i="2"/>
  <c r="EO9" i="2"/>
  <c r="EL9" i="2"/>
  <c r="EK9" i="2"/>
  <c r="EJ9" i="2"/>
  <c r="EF9" i="2"/>
  <c r="EE9" i="2"/>
  <c r="EC9" i="2"/>
  <c r="EA9" i="2"/>
  <c r="DY9" i="2"/>
  <c r="DU9" i="2"/>
  <c r="DO9" i="2"/>
  <c r="DP9" i="2" s="1"/>
  <c r="DM9" i="2"/>
  <c r="DJ9" i="2"/>
  <c r="DE9" i="2"/>
  <c r="DC9" i="2"/>
  <c r="DA9" i="2"/>
  <c r="DF9" i="2" s="1"/>
  <c r="DG9" i="2" s="1"/>
  <c r="CY9" i="2"/>
  <c r="CU9" i="2"/>
  <c r="CR9" i="2"/>
  <c r="CQ9" i="2"/>
  <c r="CP9" i="2"/>
  <c r="CL9" i="2"/>
  <c r="CK9" i="2"/>
  <c r="CI9" i="2"/>
  <c r="CG9" i="2"/>
  <c r="CE9" i="2"/>
  <c r="CA9" i="2"/>
  <c r="BU9" i="2"/>
  <c r="BV9" i="2" s="1"/>
  <c r="BS9" i="2"/>
  <c r="BP9" i="2"/>
  <c r="BK9" i="2"/>
  <c r="BI9" i="2"/>
  <c r="BG9" i="2"/>
  <c r="BL9" i="2" s="1"/>
  <c r="BM9" i="2" s="1"/>
  <c r="BE9" i="2"/>
  <c r="BA9" i="2"/>
  <c r="AX9" i="2"/>
  <c r="AW9" i="2"/>
  <c r="AV9" i="2"/>
  <c r="AR9" i="2"/>
  <c r="AQ9" i="2"/>
  <c r="AO9" i="2"/>
  <c r="AM9" i="2"/>
  <c r="AK9" i="2"/>
  <c r="AG9" i="2"/>
  <c r="AA9" i="2"/>
  <c r="AB9" i="2" s="1"/>
  <c r="X9" i="2"/>
  <c r="U9" i="2"/>
  <c r="P9" i="2"/>
  <c r="N9" i="2"/>
  <c r="L9" i="2"/>
  <c r="Q9" i="2" s="1"/>
  <c r="R9" i="2" s="1"/>
  <c r="J9" i="2"/>
  <c r="E9" i="2"/>
  <c r="HZ8" i="2"/>
  <c r="HY8" i="2"/>
  <c r="HX8" i="2"/>
  <c r="HT8" i="2"/>
  <c r="HS8" i="2"/>
  <c r="HQ8" i="2"/>
  <c r="HO8" i="2"/>
  <c r="HM8" i="2"/>
  <c r="HI8" i="2"/>
  <c r="HC8" i="2"/>
  <c r="HD8" i="2" s="1"/>
  <c r="HA8" i="2"/>
  <c r="GX8" i="2"/>
  <c r="GS8" i="2"/>
  <c r="GQ8" i="2"/>
  <c r="GO8" i="2"/>
  <c r="GT8" i="2" s="1"/>
  <c r="GU8" i="2" s="1"/>
  <c r="GM8" i="2"/>
  <c r="GI8" i="2"/>
  <c r="GF8" i="2"/>
  <c r="GE8" i="2"/>
  <c r="GD8" i="2"/>
  <c r="FZ8" i="2"/>
  <c r="FY8" i="2"/>
  <c r="FW8" i="2"/>
  <c r="FU8" i="2"/>
  <c r="FS8" i="2"/>
  <c r="FO8" i="2"/>
  <c r="FI8" i="2"/>
  <c r="FJ8" i="2" s="1"/>
  <c r="FG8" i="2"/>
  <c r="FD8" i="2"/>
  <c r="EY8" i="2"/>
  <c r="EW8" i="2"/>
  <c r="EU8" i="2"/>
  <c r="EZ8" i="2" s="1"/>
  <c r="FA8" i="2" s="1"/>
  <c r="ES8" i="2"/>
  <c r="EO8" i="2"/>
  <c r="EL8" i="2"/>
  <c r="EK8" i="2"/>
  <c r="EJ8" i="2"/>
  <c r="EF8" i="2"/>
  <c r="EE8" i="2"/>
  <c r="EC8" i="2"/>
  <c r="EA8" i="2"/>
  <c r="DY8" i="2"/>
  <c r="DU8" i="2"/>
  <c r="DO8" i="2"/>
  <c r="DP8" i="2" s="1"/>
  <c r="DM8" i="2"/>
  <c r="DJ8" i="2"/>
  <c r="DE8" i="2"/>
  <c r="DC8" i="2"/>
  <c r="DA8" i="2"/>
  <c r="DF8" i="2" s="1"/>
  <c r="DG8" i="2" s="1"/>
  <c r="CY8" i="2"/>
  <c r="CU8" i="2"/>
  <c r="CR8" i="2"/>
  <c r="CQ8" i="2"/>
  <c r="CP8" i="2"/>
  <c r="CL8" i="2"/>
  <c r="CK8" i="2"/>
  <c r="CI8" i="2"/>
  <c r="CG8" i="2"/>
  <c r="CE8" i="2"/>
  <c r="CA8" i="2"/>
  <c r="BU8" i="2"/>
  <c r="BV8" i="2" s="1"/>
  <c r="BS8" i="2"/>
  <c r="BP8" i="2"/>
  <c r="BK8" i="2"/>
  <c r="BI8" i="2"/>
  <c r="BG8" i="2"/>
  <c r="BL8" i="2" s="1"/>
  <c r="BM8" i="2" s="1"/>
  <c r="BE8" i="2"/>
  <c r="BA8" i="2"/>
  <c r="AX8" i="2"/>
  <c r="AW8" i="2"/>
  <c r="AV8" i="2"/>
  <c r="AR8" i="2"/>
  <c r="AQ8" i="2"/>
  <c r="AO8" i="2"/>
  <c r="AM8" i="2"/>
  <c r="AK8" i="2"/>
  <c r="AG8" i="2"/>
  <c r="AA8" i="2"/>
  <c r="AB8" i="2" s="1"/>
  <c r="U8" i="2"/>
  <c r="P8" i="2"/>
  <c r="N8" i="2"/>
  <c r="L8" i="2"/>
  <c r="Q8" i="2" s="1"/>
  <c r="R8" i="2" s="1"/>
  <c r="J8" i="2"/>
  <c r="E8" i="2"/>
  <c r="HZ7" i="2"/>
  <c r="HY7" i="2"/>
  <c r="HX7" i="2"/>
  <c r="HT7" i="2"/>
  <c r="HS7" i="2"/>
  <c r="HQ7" i="2"/>
  <c r="HO7" i="2"/>
  <c r="HM7" i="2"/>
  <c r="HI7" i="2"/>
  <c r="HD7" i="2"/>
  <c r="HC7" i="2"/>
  <c r="HA7" i="2"/>
  <c r="GX7" i="2"/>
  <c r="GS7" i="2"/>
  <c r="GQ7" i="2"/>
  <c r="GO7" i="2"/>
  <c r="GT7" i="2" s="1"/>
  <c r="GU7" i="2" s="1"/>
  <c r="GM7" i="2"/>
  <c r="GI7" i="2"/>
  <c r="GF7" i="2"/>
  <c r="GE7" i="2"/>
  <c r="GD7" i="2"/>
  <c r="FZ7" i="2"/>
  <c r="FY7" i="2"/>
  <c r="FW7" i="2"/>
  <c r="FU7" i="2"/>
  <c r="FS7" i="2"/>
  <c r="FO7" i="2"/>
  <c r="FJ7" i="2"/>
  <c r="FI7" i="2"/>
  <c r="FG7" i="2"/>
  <c r="FD7" i="2"/>
  <c r="EY7" i="2"/>
  <c r="EW7" i="2"/>
  <c r="EU7" i="2"/>
  <c r="EZ7" i="2" s="1"/>
  <c r="FA7" i="2" s="1"/>
  <c r="ES7" i="2"/>
  <c r="EO7" i="2"/>
  <c r="EL7" i="2"/>
  <c r="EK7" i="2"/>
  <c r="EJ7" i="2"/>
  <c r="EF7" i="2"/>
  <c r="EE7" i="2"/>
  <c r="EC7" i="2"/>
  <c r="EA7" i="2"/>
  <c r="DY7" i="2"/>
  <c r="DU7" i="2"/>
  <c r="DP7" i="2"/>
  <c r="DO7" i="2"/>
  <c r="DM7" i="2"/>
  <c r="DJ7" i="2"/>
  <c r="DE7" i="2"/>
  <c r="DC7" i="2"/>
  <c r="DA7" i="2"/>
  <c r="DF7" i="2" s="1"/>
  <c r="DG7" i="2" s="1"/>
  <c r="CY7" i="2"/>
  <c r="CU7" i="2"/>
  <c r="CR7" i="2"/>
  <c r="CQ7" i="2"/>
  <c r="CP7" i="2"/>
  <c r="CL7" i="2"/>
  <c r="CK7" i="2"/>
  <c r="CI7" i="2"/>
  <c r="CG7" i="2"/>
  <c r="CE7" i="2"/>
  <c r="CA7" i="2"/>
  <c r="BV7" i="2"/>
  <c r="BU7" i="2"/>
  <c r="BS7" i="2"/>
  <c r="BP7" i="2"/>
  <c r="BK7" i="2"/>
  <c r="BI7" i="2"/>
  <c r="BG7" i="2"/>
  <c r="BL7" i="2" s="1"/>
  <c r="BM7" i="2" s="1"/>
  <c r="BE7" i="2"/>
  <c r="BA7" i="2"/>
  <c r="AX7" i="2"/>
  <c r="AW7" i="2"/>
  <c r="AV7" i="2"/>
  <c r="AR7" i="2"/>
  <c r="AQ7" i="2"/>
  <c r="AO7" i="2"/>
  <c r="AM7" i="2"/>
  <c r="AK7" i="2"/>
  <c r="AG7" i="2"/>
  <c r="AA7" i="2"/>
  <c r="AB7" i="2" s="1"/>
  <c r="X7" i="2"/>
  <c r="U7" i="2"/>
  <c r="P7" i="2"/>
  <c r="N7" i="2"/>
  <c r="L7" i="2"/>
  <c r="Q7" i="2" s="1"/>
  <c r="R7" i="2" s="1"/>
  <c r="J7" i="2"/>
  <c r="E7" i="2"/>
  <c r="GF6" i="2"/>
  <c r="GE6" i="2"/>
  <c r="GD6" i="2"/>
  <c r="FZ6" i="2"/>
  <c r="FY6" i="2"/>
  <c r="FW6" i="2"/>
  <c r="FU6" i="2"/>
  <c r="FS6" i="2"/>
  <c r="FI6" i="2"/>
  <c r="FJ6" i="2" s="1"/>
  <c r="FG6" i="2"/>
  <c r="FD6" i="2"/>
  <c r="EY6" i="2"/>
  <c r="EW6" i="2"/>
  <c r="EU6" i="2"/>
  <c r="EZ6" i="2" s="1"/>
  <c r="FA6" i="2" s="1"/>
  <c r="ES6" i="2"/>
  <c r="EO6" i="2"/>
  <c r="EL6" i="2"/>
  <c r="EK6" i="2"/>
  <c r="EJ6" i="2"/>
  <c r="EF6" i="2"/>
  <c r="EE6" i="2"/>
  <c r="EC6" i="2"/>
  <c r="EA6" i="2"/>
  <c r="DY6" i="2"/>
  <c r="DU6" i="2"/>
  <c r="DO6" i="2"/>
  <c r="DP6" i="2" s="1"/>
  <c r="DM6" i="2"/>
  <c r="DJ6" i="2"/>
  <c r="DE6" i="2"/>
  <c r="DC6" i="2"/>
  <c r="DA6" i="2"/>
  <c r="DF6" i="2" s="1"/>
  <c r="DG6" i="2" s="1"/>
  <c r="CY6" i="2"/>
  <c r="CU6" i="2"/>
  <c r="CR6" i="2"/>
  <c r="CQ6" i="2"/>
  <c r="CP6" i="2"/>
  <c r="CL6" i="2"/>
  <c r="CK6" i="2"/>
  <c r="CI6" i="2"/>
  <c r="CG6" i="2"/>
  <c r="CE6" i="2"/>
  <c r="CA6" i="2"/>
  <c r="BS6" i="2"/>
  <c r="BP6" i="2"/>
  <c r="BL6" i="2"/>
  <c r="BM6" i="2" s="1"/>
  <c r="BK6" i="2"/>
  <c r="BI6" i="2"/>
  <c r="BG6" i="2"/>
  <c r="BE6" i="2"/>
  <c r="BA6" i="2"/>
  <c r="AX6" i="2"/>
  <c r="AW6" i="2"/>
  <c r="AV6" i="2"/>
  <c r="AR6" i="2"/>
  <c r="AQ6" i="2"/>
  <c r="AO6" i="2"/>
  <c r="AM6" i="2"/>
  <c r="AK6" i="2"/>
  <c r="AG6" i="2"/>
  <c r="AB6" i="2"/>
  <c r="AA6" i="2"/>
  <c r="X6" i="2"/>
  <c r="U6" i="2"/>
  <c r="Q6" i="2"/>
  <c r="R6" i="2" s="1"/>
  <c r="P6" i="2"/>
  <c r="N6" i="2"/>
  <c r="L6" i="2"/>
  <c r="J6" i="2"/>
  <c r="E6" i="2"/>
  <c r="HZ5" i="2"/>
  <c r="HY5" i="2"/>
  <c r="HX5" i="2"/>
  <c r="HT5" i="2"/>
  <c r="HS5" i="2"/>
  <c r="HQ5" i="2"/>
  <c r="HO5" i="2"/>
  <c r="HM5" i="2"/>
  <c r="HI5" i="2"/>
  <c r="HC5" i="2"/>
  <c r="HD5" i="2" s="1"/>
  <c r="HA5" i="2"/>
  <c r="GX5" i="2"/>
  <c r="GS5" i="2"/>
  <c r="GQ5" i="2"/>
  <c r="GO5" i="2"/>
  <c r="GT5" i="2" s="1"/>
  <c r="GU5" i="2" s="1"/>
  <c r="GM5" i="2"/>
  <c r="GI5" i="2"/>
  <c r="GF5" i="2"/>
  <c r="GE5" i="2"/>
  <c r="GD5" i="2"/>
  <c r="FZ5" i="2"/>
  <c r="FY5" i="2"/>
  <c r="FW5" i="2"/>
  <c r="FU5" i="2"/>
  <c r="FS5" i="2"/>
  <c r="FO5" i="2"/>
  <c r="FI5" i="2"/>
  <c r="FJ5" i="2" s="1"/>
  <c r="FG5" i="2"/>
  <c r="FD5" i="2"/>
  <c r="EZ5" i="2"/>
  <c r="FA5" i="2" s="1"/>
  <c r="EY5" i="2"/>
  <c r="EW5" i="2"/>
  <c r="EU5" i="2"/>
  <c r="ES5" i="2"/>
  <c r="EO5" i="2"/>
  <c r="EL5" i="2"/>
  <c r="EK5" i="2"/>
  <c r="EJ5" i="2"/>
  <c r="EF5" i="2"/>
  <c r="EE5" i="2"/>
  <c r="EC5" i="2"/>
  <c r="EA5" i="2"/>
  <c r="DY5" i="2"/>
  <c r="DU5" i="2"/>
  <c r="DO5" i="2"/>
  <c r="DP5" i="2" s="1"/>
  <c r="DM5" i="2"/>
  <c r="DJ5" i="2"/>
  <c r="DE5" i="2"/>
  <c r="DC5" i="2"/>
  <c r="DA5" i="2"/>
  <c r="DF5" i="2" s="1"/>
  <c r="DG5" i="2" s="1"/>
  <c r="CY5" i="2"/>
  <c r="CU5" i="2"/>
  <c r="CR5" i="2"/>
  <c r="CQ5" i="2"/>
  <c r="CP5" i="2"/>
  <c r="CL5" i="2"/>
  <c r="CK5" i="2"/>
  <c r="CI5" i="2"/>
  <c r="CG5" i="2"/>
  <c r="CE5" i="2"/>
  <c r="CA5" i="2"/>
  <c r="BU5" i="2"/>
  <c r="BV5" i="2" s="1"/>
  <c r="BS5" i="2"/>
  <c r="BP5" i="2"/>
  <c r="BL5" i="2"/>
  <c r="BM5" i="2" s="1"/>
  <c r="BK5" i="2"/>
  <c r="BI5" i="2"/>
  <c r="BG5" i="2"/>
  <c r="BE5" i="2"/>
  <c r="BA5" i="2"/>
  <c r="AX5" i="2"/>
  <c r="AW5" i="2"/>
  <c r="AV5" i="2"/>
  <c r="AR5" i="2"/>
  <c r="AQ5" i="2"/>
  <c r="AO5" i="2"/>
  <c r="AM5" i="2"/>
  <c r="AK5" i="2"/>
  <c r="AG5" i="2"/>
  <c r="AA5" i="2"/>
  <c r="AB5" i="2" s="1"/>
  <c r="X5" i="2"/>
  <c r="U5" i="2"/>
  <c r="P5" i="2"/>
  <c r="N5" i="2"/>
  <c r="L5" i="2"/>
  <c r="Q5" i="2" s="1"/>
  <c r="R5" i="2" s="1"/>
  <c r="J5" i="2"/>
  <c r="E5" i="2"/>
  <c r="HZ4" i="2"/>
  <c r="HY4" i="2"/>
  <c r="HX4" i="2"/>
  <c r="HT4" i="2"/>
  <c r="HO4" i="2"/>
  <c r="HM4" i="2"/>
  <c r="HI4" i="2"/>
  <c r="HC4" i="2"/>
  <c r="HD4" i="2" s="1"/>
  <c r="HA4" i="2"/>
  <c r="GX4" i="2"/>
  <c r="GT4" i="2"/>
  <c r="GU4" i="2" s="1"/>
  <c r="GS4" i="2"/>
  <c r="GQ4" i="2"/>
  <c r="GO4" i="2"/>
  <c r="GM4" i="2"/>
  <c r="GI4" i="2"/>
  <c r="GF4" i="2"/>
  <c r="GE4" i="2"/>
  <c r="GD4" i="2"/>
  <c r="FZ4" i="2"/>
  <c r="FY4" i="2"/>
  <c r="FW4" i="2"/>
  <c r="FU4" i="2"/>
  <c r="FS4" i="2"/>
  <c r="FO4" i="2"/>
  <c r="FI4" i="2"/>
  <c r="FJ4" i="2" s="1"/>
  <c r="FG4" i="2"/>
  <c r="FD4" i="2"/>
  <c r="EY4" i="2"/>
  <c r="EW4" i="2"/>
  <c r="EU4" i="2"/>
  <c r="EZ4" i="2" s="1"/>
  <c r="FA4" i="2" s="1"/>
  <c r="ES4" i="2"/>
  <c r="EO4" i="2"/>
  <c r="EL4" i="2"/>
  <c r="EK4" i="2"/>
  <c r="EJ4" i="2"/>
  <c r="EF4" i="2"/>
  <c r="EE4" i="2"/>
  <c r="EC4" i="2"/>
  <c r="EA4" i="2"/>
  <c r="DY4" i="2"/>
  <c r="DU4" i="2"/>
  <c r="DO4" i="2"/>
  <c r="DP4" i="2" s="1"/>
  <c r="DM4" i="2"/>
  <c r="DJ4" i="2"/>
  <c r="DF4" i="2"/>
  <c r="DG4" i="2" s="1"/>
  <c r="DE4" i="2"/>
  <c r="DC4" i="2"/>
  <c r="DA4" i="2"/>
  <c r="CY4" i="2"/>
  <c r="CU4" i="2"/>
  <c r="CR4" i="2"/>
  <c r="CQ4" i="2"/>
  <c r="CP4" i="2"/>
  <c r="CL4" i="2"/>
  <c r="CK4" i="2"/>
  <c r="CI4" i="2"/>
  <c r="CG4" i="2"/>
  <c r="CE4" i="2"/>
  <c r="CA4" i="2"/>
  <c r="BU4" i="2"/>
  <c r="BV4" i="2" s="1"/>
  <c r="BS4" i="2"/>
  <c r="BP4" i="2"/>
  <c r="BL4" i="2"/>
  <c r="BM4" i="2" s="1"/>
  <c r="BK4" i="2"/>
  <c r="BI4" i="2"/>
  <c r="BG4" i="2"/>
  <c r="BE4" i="2"/>
  <c r="BA4" i="2"/>
  <c r="AX4" i="2"/>
  <c r="AW4" i="2"/>
  <c r="AV4" i="2"/>
  <c r="AR4" i="2"/>
  <c r="AQ4" i="2"/>
  <c r="AO4" i="2"/>
  <c r="AM4" i="2"/>
  <c r="AK4" i="2"/>
  <c r="AG4" i="2"/>
  <c r="AA4" i="2"/>
  <c r="AB4" i="2" s="1"/>
  <c r="X4" i="2"/>
  <c r="U4" i="2"/>
  <c r="Q4" i="2"/>
  <c r="R4" i="2" s="1"/>
  <c r="P4" i="2"/>
  <c r="N4" i="2"/>
  <c r="L4" i="2"/>
  <c r="J4" i="2"/>
  <c r="E4" i="2"/>
  <c r="GE13" i="1"/>
  <c r="GD13" i="1"/>
  <c r="GC13" i="1"/>
  <c r="FY13" i="1"/>
  <c r="FX13" i="1"/>
  <c r="FV13" i="1"/>
  <c r="FT13" i="1"/>
  <c r="FR13" i="1"/>
  <c r="FN13" i="1"/>
  <c r="FH13" i="1"/>
  <c r="FI13" i="1" s="1"/>
  <c r="FF13" i="1"/>
  <c r="FC13" i="1"/>
  <c r="EX13" i="1"/>
  <c r="EV13" i="1"/>
  <c r="ET13" i="1"/>
  <c r="EY13" i="1" s="1"/>
  <c r="EZ13" i="1" s="1"/>
  <c r="ER13" i="1"/>
  <c r="EN13" i="1"/>
  <c r="EK13" i="1"/>
  <c r="EJ13" i="1"/>
  <c r="EI13" i="1"/>
  <c r="EE13" i="1"/>
  <c r="ED13" i="1"/>
  <c r="EB13" i="1"/>
  <c r="DZ13" i="1"/>
  <c r="DX13" i="1"/>
  <c r="DT13" i="1"/>
  <c r="DN13" i="1"/>
  <c r="DO13" i="1" s="1"/>
  <c r="DL13" i="1"/>
  <c r="DI13" i="1"/>
  <c r="DD13" i="1"/>
  <c r="DB13" i="1"/>
  <c r="CZ13" i="1"/>
  <c r="DE13" i="1" s="1"/>
  <c r="DF13" i="1" s="1"/>
  <c r="CX13" i="1"/>
  <c r="CT13" i="1"/>
  <c r="CQ13" i="1"/>
  <c r="CP13" i="1"/>
  <c r="CO13" i="1"/>
  <c r="CK13" i="1"/>
  <c r="CJ13" i="1"/>
  <c r="CH13" i="1"/>
  <c r="CF13" i="1"/>
  <c r="CD13" i="1"/>
  <c r="BZ13" i="1"/>
  <c r="BT13" i="1"/>
  <c r="BU13" i="1" s="1"/>
  <c r="BR13" i="1"/>
  <c r="BO13" i="1"/>
  <c r="BJ13" i="1"/>
  <c r="BH13" i="1"/>
  <c r="BF13" i="1"/>
  <c r="BK13" i="1" s="1"/>
  <c r="BL13" i="1" s="1"/>
  <c r="BD13" i="1"/>
  <c r="AZ13" i="1"/>
  <c r="AW13" i="1"/>
  <c r="AV13" i="1"/>
  <c r="AU13" i="1"/>
  <c r="AQ13" i="1"/>
  <c r="AP13" i="1"/>
  <c r="AN13" i="1"/>
  <c r="AL13" i="1"/>
  <c r="AJ13" i="1"/>
  <c r="AF13" i="1"/>
  <c r="Z13" i="1"/>
  <c r="AA13" i="1" s="1"/>
  <c r="W13" i="1"/>
  <c r="T13" i="1"/>
  <c r="O13" i="1"/>
  <c r="M13" i="1"/>
  <c r="K13" i="1"/>
  <c r="P13" i="1" s="1"/>
  <c r="Q13" i="1" s="1"/>
  <c r="I13" i="1"/>
  <c r="D13" i="1"/>
  <c r="HY12" i="1"/>
  <c r="HX12" i="1"/>
  <c r="HW12" i="1"/>
  <c r="HS12" i="1"/>
  <c r="HR12" i="1"/>
  <c r="HP12" i="1"/>
  <c r="HN12" i="1"/>
  <c r="HL12" i="1"/>
  <c r="HH12" i="1"/>
  <c r="HB12" i="1"/>
  <c r="HC12" i="1" s="1"/>
  <c r="GZ12" i="1"/>
  <c r="GW12" i="1"/>
  <c r="GR12" i="1"/>
  <c r="GP12" i="1"/>
  <c r="GN12" i="1"/>
  <c r="GS12" i="1" s="1"/>
  <c r="GT12" i="1" s="1"/>
  <c r="GL12" i="1"/>
  <c r="GH12" i="1"/>
  <c r="GE12" i="1"/>
  <c r="GD12" i="1"/>
  <c r="GC12" i="1"/>
  <c r="FY12" i="1"/>
  <c r="FX12" i="1"/>
  <c r="FV12" i="1"/>
  <c r="FT12" i="1"/>
  <c r="FR12" i="1"/>
  <c r="FN12" i="1"/>
  <c r="FF12" i="1"/>
  <c r="FC12" i="1"/>
  <c r="EX12" i="1"/>
  <c r="EV12" i="1"/>
  <c r="ET12" i="1"/>
  <c r="EY12" i="1" s="1"/>
  <c r="EZ12" i="1" s="1"/>
  <c r="ER12" i="1"/>
  <c r="EN12" i="1"/>
  <c r="EK12" i="1"/>
  <c r="EJ12" i="1"/>
  <c r="EI12" i="1"/>
  <c r="EE12" i="1"/>
  <c r="ED12" i="1"/>
  <c r="EB12" i="1"/>
  <c r="DZ12" i="1"/>
  <c r="DX12" i="1"/>
  <c r="DT12" i="1"/>
  <c r="DN12" i="1"/>
  <c r="DO12" i="1" s="1"/>
  <c r="DL12" i="1"/>
  <c r="DI12" i="1"/>
  <c r="DD12" i="1"/>
  <c r="DB12" i="1"/>
  <c r="CZ12" i="1"/>
  <c r="DE12" i="1" s="1"/>
  <c r="DF12" i="1" s="1"/>
  <c r="CX12" i="1"/>
  <c r="CT12" i="1"/>
  <c r="CQ12" i="1"/>
  <c r="CP12" i="1"/>
  <c r="CO12" i="1"/>
  <c r="CK12" i="1"/>
  <c r="CJ12" i="1"/>
  <c r="CH12" i="1"/>
  <c r="CF12" i="1"/>
  <c r="CD12" i="1"/>
  <c r="BZ12" i="1"/>
  <c r="BT12" i="1"/>
  <c r="BU12" i="1" s="1"/>
  <c r="BR12" i="1"/>
  <c r="BO12" i="1"/>
  <c r="BJ12" i="1"/>
  <c r="BH12" i="1"/>
  <c r="BF12" i="1"/>
  <c r="BK12" i="1" s="1"/>
  <c r="BL12" i="1" s="1"/>
  <c r="BD12" i="1"/>
  <c r="AZ12" i="1"/>
  <c r="AW12" i="1"/>
  <c r="AV12" i="1"/>
  <c r="AU12" i="1"/>
  <c r="AQ12" i="1"/>
  <c r="AP12" i="1"/>
  <c r="AN12" i="1"/>
  <c r="AL12" i="1"/>
  <c r="AJ12" i="1"/>
  <c r="AF12" i="1"/>
  <c r="Z12" i="1"/>
  <c r="AA12" i="1" s="1"/>
  <c r="W12" i="1"/>
  <c r="T12" i="1"/>
  <c r="O12" i="1"/>
  <c r="M12" i="1"/>
  <c r="K12" i="1"/>
  <c r="P12" i="1" s="1"/>
  <c r="Q12" i="1" s="1"/>
  <c r="I12" i="1"/>
  <c r="D12" i="1"/>
  <c r="HY11" i="1"/>
  <c r="HX11" i="1"/>
  <c r="HW11" i="1"/>
  <c r="HS11" i="1"/>
  <c r="HR11" i="1"/>
  <c r="HP11" i="1"/>
  <c r="HN11" i="1"/>
  <c r="HL11" i="1"/>
  <c r="HH11" i="1"/>
  <c r="HC11" i="1"/>
  <c r="HB11" i="1"/>
  <c r="GZ11" i="1"/>
  <c r="GW11" i="1"/>
  <c r="GR11" i="1"/>
  <c r="GP11" i="1"/>
  <c r="GN11" i="1"/>
  <c r="GS11" i="1" s="1"/>
  <c r="GT11" i="1" s="1"/>
  <c r="GL11" i="1"/>
  <c r="GH11" i="1"/>
  <c r="GE11" i="1"/>
  <c r="GD11" i="1"/>
  <c r="GC11" i="1"/>
  <c r="FY11" i="1"/>
  <c r="FX11" i="1"/>
  <c r="FV11" i="1"/>
  <c r="FT11" i="1"/>
  <c r="FR11" i="1"/>
  <c r="FN11" i="1"/>
  <c r="FI11" i="1"/>
  <c r="FH11" i="1"/>
  <c r="FF11" i="1"/>
  <c r="FC11" i="1"/>
  <c r="EX11" i="1"/>
  <c r="EV11" i="1"/>
  <c r="ET11" i="1"/>
  <c r="EY11" i="1" s="1"/>
  <c r="EZ11" i="1" s="1"/>
  <c r="ER11" i="1"/>
  <c r="EN11" i="1"/>
  <c r="EK11" i="1"/>
  <c r="EJ11" i="1"/>
  <c r="EI11" i="1"/>
  <c r="EE11" i="1"/>
  <c r="ED11" i="1"/>
  <c r="EB11" i="1"/>
  <c r="DZ11" i="1"/>
  <c r="DX11" i="1"/>
  <c r="DT11" i="1"/>
  <c r="DN11" i="1"/>
  <c r="DO11" i="1" s="1"/>
  <c r="DL11" i="1"/>
  <c r="DI11" i="1"/>
  <c r="DD11" i="1"/>
  <c r="DB11" i="1"/>
  <c r="CZ11" i="1"/>
  <c r="DE11" i="1" s="1"/>
  <c r="DF11" i="1" s="1"/>
  <c r="CX11" i="1"/>
  <c r="CT11" i="1"/>
  <c r="CQ11" i="1"/>
  <c r="CP11" i="1"/>
  <c r="CO11" i="1"/>
  <c r="CK11" i="1"/>
  <c r="CJ11" i="1"/>
  <c r="CH11" i="1"/>
  <c r="CF11" i="1"/>
  <c r="CD11" i="1"/>
  <c r="BZ11" i="1"/>
  <c r="BT11" i="1"/>
  <c r="BU11" i="1" s="1"/>
  <c r="BR11" i="1"/>
  <c r="BO11" i="1"/>
  <c r="BJ11" i="1"/>
  <c r="BH11" i="1"/>
  <c r="BF11" i="1"/>
  <c r="BK11" i="1" s="1"/>
  <c r="BL11" i="1" s="1"/>
  <c r="BD11" i="1"/>
  <c r="AZ11" i="1"/>
  <c r="AW11" i="1"/>
  <c r="AV11" i="1"/>
  <c r="AU11" i="1"/>
  <c r="AQ11" i="1"/>
  <c r="AP11" i="1"/>
  <c r="AN11" i="1"/>
  <c r="AL11" i="1"/>
  <c r="AJ11" i="1"/>
  <c r="Z11" i="1"/>
  <c r="AA11" i="1" s="1"/>
  <c r="W11" i="1"/>
  <c r="T11" i="1"/>
  <c r="O11" i="1"/>
  <c r="M11" i="1"/>
  <c r="K11" i="1"/>
  <c r="P11" i="1" s="1"/>
  <c r="Q11" i="1" s="1"/>
  <c r="I11" i="1"/>
  <c r="D11" i="1"/>
  <c r="HY10" i="1"/>
  <c r="HX10" i="1"/>
  <c r="HW10" i="1"/>
  <c r="HS10" i="1"/>
  <c r="HR10" i="1"/>
  <c r="HP10" i="1"/>
  <c r="HN10" i="1"/>
  <c r="HL10" i="1"/>
  <c r="HH10" i="1"/>
  <c r="HB10" i="1"/>
  <c r="HC10" i="1" s="1"/>
  <c r="GZ10" i="1"/>
  <c r="GW10" i="1"/>
  <c r="GR10" i="1"/>
  <c r="GP10" i="1"/>
  <c r="GN10" i="1"/>
  <c r="GS10" i="1" s="1"/>
  <c r="GT10" i="1" s="1"/>
  <c r="GL10" i="1"/>
  <c r="GH10" i="1"/>
  <c r="GE10" i="1"/>
  <c r="GD10" i="1"/>
  <c r="GC10" i="1"/>
  <c r="FY10" i="1"/>
  <c r="FX10" i="1"/>
  <c r="FV10" i="1"/>
  <c r="FT10" i="1"/>
  <c r="FR10" i="1"/>
  <c r="FN10" i="1"/>
  <c r="FH10" i="1"/>
  <c r="FI10" i="1" s="1"/>
  <c r="FF10" i="1"/>
  <c r="FC10" i="1"/>
  <c r="EX10" i="1"/>
  <c r="EV10" i="1"/>
  <c r="ET10" i="1"/>
  <c r="EY10" i="1" s="1"/>
  <c r="EZ10" i="1" s="1"/>
  <c r="ER10" i="1"/>
  <c r="EN10" i="1"/>
  <c r="EK10" i="1"/>
  <c r="EJ10" i="1"/>
  <c r="EI10" i="1"/>
  <c r="EE10" i="1"/>
  <c r="ED10" i="1"/>
  <c r="EB10" i="1"/>
  <c r="DZ10" i="1"/>
  <c r="DX10" i="1"/>
  <c r="DT10" i="1"/>
  <c r="DN10" i="1"/>
  <c r="DO10" i="1" s="1"/>
  <c r="DL10" i="1"/>
  <c r="DI10" i="1"/>
  <c r="DD10" i="1"/>
  <c r="DB10" i="1"/>
  <c r="CZ10" i="1"/>
  <c r="DE10" i="1" s="1"/>
  <c r="DF10" i="1" s="1"/>
  <c r="CX10" i="1"/>
  <c r="CT10" i="1"/>
  <c r="CQ10" i="1"/>
  <c r="CP10" i="1"/>
  <c r="CO10" i="1"/>
  <c r="CK10" i="1"/>
  <c r="CJ10" i="1"/>
  <c r="CH10" i="1"/>
  <c r="CF10" i="1"/>
  <c r="CD10" i="1"/>
  <c r="BZ10" i="1"/>
  <c r="BT10" i="1"/>
  <c r="BU10" i="1" s="1"/>
  <c r="BR10" i="1"/>
  <c r="BO10" i="1"/>
  <c r="BJ10" i="1"/>
  <c r="BH10" i="1"/>
  <c r="BF10" i="1"/>
  <c r="BK10" i="1" s="1"/>
  <c r="BL10" i="1" s="1"/>
  <c r="BD10" i="1"/>
  <c r="AZ10" i="1"/>
  <c r="AW10" i="1"/>
  <c r="AV10" i="1"/>
  <c r="AU10" i="1"/>
  <c r="AQ10" i="1"/>
  <c r="AP10" i="1"/>
  <c r="AN10" i="1"/>
  <c r="AL10" i="1"/>
  <c r="AJ10" i="1"/>
  <c r="AF10" i="1"/>
  <c r="Z10" i="1"/>
  <c r="AA10" i="1" s="1"/>
  <c r="W10" i="1"/>
  <c r="T10" i="1"/>
  <c r="O10" i="1"/>
  <c r="M10" i="1"/>
  <c r="K10" i="1"/>
  <c r="P10" i="1" s="1"/>
  <c r="Q10" i="1" s="1"/>
  <c r="I10" i="1"/>
  <c r="D10" i="1"/>
  <c r="HY9" i="1"/>
  <c r="HX9" i="1"/>
  <c r="HW9" i="1"/>
  <c r="HS9" i="1"/>
  <c r="HR9" i="1"/>
  <c r="HP9" i="1"/>
  <c r="HN9" i="1"/>
  <c r="HL9" i="1"/>
  <c r="HH9" i="1"/>
  <c r="HB9" i="1"/>
  <c r="HC9" i="1" s="1"/>
  <c r="GZ9" i="1"/>
  <c r="GW9" i="1"/>
  <c r="GR9" i="1"/>
  <c r="GP9" i="1"/>
  <c r="GN9" i="1"/>
  <c r="GS9" i="1" s="1"/>
  <c r="GT9" i="1" s="1"/>
  <c r="GL9" i="1"/>
  <c r="GH9" i="1"/>
  <c r="GE9" i="1"/>
  <c r="GD9" i="1"/>
  <c r="GC9" i="1"/>
  <c r="FY9" i="1"/>
  <c r="FX9" i="1"/>
  <c r="FV9" i="1"/>
  <c r="FT9" i="1"/>
  <c r="FR9" i="1"/>
  <c r="FN9" i="1"/>
  <c r="FH9" i="1"/>
  <c r="FI9" i="1" s="1"/>
  <c r="FF9" i="1"/>
  <c r="FC9" i="1"/>
  <c r="EX9" i="1"/>
  <c r="EV9" i="1"/>
  <c r="ET9" i="1"/>
  <c r="EY9" i="1" s="1"/>
  <c r="EZ9" i="1" s="1"/>
  <c r="ER9" i="1"/>
  <c r="EN9" i="1"/>
  <c r="EK9" i="1"/>
  <c r="EJ9" i="1"/>
  <c r="EI9" i="1"/>
  <c r="EE9" i="1"/>
  <c r="ED9" i="1"/>
  <c r="EB9" i="1"/>
  <c r="DZ9" i="1"/>
  <c r="DX9" i="1"/>
  <c r="DT9" i="1"/>
  <c r="DN9" i="1"/>
  <c r="DO9" i="1" s="1"/>
  <c r="DL9" i="1"/>
  <c r="DI9" i="1"/>
  <c r="DD9" i="1"/>
  <c r="DB9" i="1"/>
  <c r="CZ9" i="1"/>
  <c r="DE9" i="1" s="1"/>
  <c r="DF9" i="1" s="1"/>
  <c r="CX9" i="1"/>
  <c r="CT9" i="1"/>
  <c r="CQ9" i="1"/>
  <c r="CP9" i="1"/>
  <c r="CO9" i="1"/>
  <c r="CK9" i="1"/>
  <c r="CJ9" i="1"/>
  <c r="CH9" i="1"/>
  <c r="CF9" i="1"/>
  <c r="CD9" i="1"/>
  <c r="BZ9" i="1"/>
  <c r="BT9" i="1"/>
  <c r="BU9" i="1" s="1"/>
  <c r="BR9" i="1"/>
  <c r="BO9" i="1"/>
  <c r="BJ9" i="1"/>
  <c r="BH9" i="1"/>
  <c r="BF9" i="1"/>
  <c r="BK9" i="1" s="1"/>
  <c r="BL9" i="1" s="1"/>
  <c r="BD9" i="1"/>
  <c r="AZ9" i="1"/>
  <c r="AW9" i="1"/>
  <c r="AV9" i="1"/>
  <c r="AU9" i="1"/>
  <c r="AQ9" i="1"/>
  <c r="AP9" i="1"/>
  <c r="AN9" i="1"/>
  <c r="AL9" i="1"/>
  <c r="AJ9" i="1"/>
  <c r="AF9" i="1"/>
  <c r="Z9" i="1"/>
  <c r="AA9" i="1" s="1"/>
  <c r="W9" i="1"/>
  <c r="T9" i="1"/>
  <c r="O9" i="1"/>
  <c r="M9" i="1"/>
  <c r="K9" i="1"/>
  <c r="P9" i="1" s="1"/>
  <c r="Q9" i="1" s="1"/>
  <c r="I9" i="1"/>
  <c r="D9" i="1"/>
  <c r="AW8" i="1"/>
  <c r="AV8" i="1"/>
  <c r="AU8" i="1"/>
  <c r="AQ8" i="1"/>
  <c r="AP8" i="1"/>
  <c r="AN8" i="1"/>
  <c r="AL8" i="1"/>
  <c r="AJ8" i="1"/>
  <c r="AA8" i="1"/>
  <c r="Z8" i="1"/>
  <c r="W8" i="1"/>
  <c r="T8" i="1"/>
  <c r="O8" i="1"/>
  <c r="M8" i="1"/>
  <c r="K8" i="1"/>
  <c r="P8" i="1" s="1"/>
  <c r="Q8" i="1" s="1"/>
  <c r="I8" i="1"/>
  <c r="D8" i="1"/>
  <c r="HY7" i="1"/>
  <c r="HX7" i="1"/>
  <c r="HW7" i="1"/>
  <c r="HS7" i="1"/>
  <c r="HR7" i="1"/>
  <c r="HP7" i="1"/>
  <c r="HN7" i="1"/>
  <c r="HL7" i="1"/>
  <c r="HH7" i="1"/>
  <c r="HB7" i="1"/>
  <c r="HC7" i="1" s="1"/>
  <c r="GZ7" i="1"/>
  <c r="GW7" i="1"/>
  <c r="GR7" i="1"/>
  <c r="GP7" i="1"/>
  <c r="GN7" i="1"/>
  <c r="GS7" i="1" s="1"/>
  <c r="GT7" i="1" s="1"/>
  <c r="GL7" i="1"/>
  <c r="GH7" i="1"/>
  <c r="GE7" i="1"/>
  <c r="GD7" i="1"/>
  <c r="GC7" i="1"/>
  <c r="FY7" i="1"/>
  <c r="FX7" i="1"/>
  <c r="FV7" i="1"/>
  <c r="FT7" i="1"/>
  <c r="FR7" i="1"/>
  <c r="FN7" i="1"/>
  <c r="FI7" i="1"/>
  <c r="FH7" i="1"/>
  <c r="FF7" i="1"/>
  <c r="FC7" i="1"/>
  <c r="EX7" i="1"/>
  <c r="EV7" i="1"/>
  <c r="ET7" i="1"/>
  <c r="EY7" i="1" s="1"/>
  <c r="EZ7" i="1" s="1"/>
  <c r="ER7" i="1"/>
  <c r="EN7" i="1"/>
  <c r="EK7" i="1"/>
  <c r="EJ7" i="1"/>
  <c r="EI7" i="1"/>
  <c r="EE7" i="1"/>
  <c r="ED7" i="1"/>
  <c r="EB7" i="1"/>
  <c r="DZ7" i="1"/>
  <c r="DX7" i="1"/>
  <c r="DT7" i="1"/>
  <c r="DL7" i="1"/>
  <c r="DI7" i="1"/>
  <c r="DF7" i="1"/>
  <c r="DE7" i="1"/>
  <c r="DD7" i="1"/>
  <c r="DB7" i="1"/>
  <c r="CZ7" i="1"/>
  <c r="CX7" i="1"/>
  <c r="CT7" i="1"/>
  <c r="CQ7" i="1"/>
  <c r="CP7" i="1"/>
  <c r="CO7" i="1"/>
  <c r="CK7" i="1"/>
  <c r="CJ7" i="1"/>
  <c r="CH7" i="1"/>
  <c r="CF7" i="1"/>
  <c r="CD7" i="1"/>
  <c r="BZ7" i="1"/>
  <c r="BU7" i="1"/>
  <c r="BT7" i="1"/>
  <c r="BR7" i="1"/>
  <c r="BO7" i="1"/>
  <c r="BL7" i="1"/>
  <c r="BK7" i="1"/>
  <c r="BJ7" i="1"/>
  <c r="BH7" i="1"/>
  <c r="BF7" i="1"/>
  <c r="BD7" i="1"/>
  <c r="AZ7" i="1"/>
  <c r="AW7" i="1"/>
  <c r="AV7" i="1"/>
  <c r="AU7" i="1"/>
  <c r="AQ7" i="1"/>
  <c r="AP7" i="1"/>
  <c r="AN7" i="1"/>
  <c r="AL7" i="1"/>
  <c r="AJ7" i="1"/>
  <c r="AF7" i="1"/>
  <c r="Z7" i="1"/>
  <c r="AA7" i="1" s="1"/>
  <c r="W7" i="1"/>
  <c r="T7" i="1"/>
  <c r="Q7" i="1"/>
  <c r="P7" i="1"/>
  <c r="O7" i="1"/>
  <c r="M7" i="1"/>
  <c r="K7" i="1"/>
  <c r="I7" i="1"/>
  <c r="D7" i="1"/>
  <c r="HY6" i="1"/>
  <c r="HX6" i="1"/>
  <c r="HW6" i="1"/>
  <c r="HS6" i="1"/>
  <c r="HR6" i="1"/>
  <c r="HP6" i="1"/>
  <c r="HN6" i="1"/>
  <c r="HL6" i="1"/>
  <c r="HH6" i="1"/>
  <c r="HB6" i="1"/>
  <c r="HC6" i="1" s="1"/>
  <c r="GZ6" i="1"/>
  <c r="GW6" i="1"/>
  <c r="GT6" i="1"/>
  <c r="GS6" i="1"/>
  <c r="GR6" i="1"/>
  <c r="GP6" i="1"/>
  <c r="GN6" i="1"/>
  <c r="GL6" i="1"/>
  <c r="GH6" i="1"/>
  <c r="GE6" i="1"/>
  <c r="GD6" i="1"/>
  <c r="GC6" i="1"/>
  <c r="FY6" i="1"/>
  <c r="FX6" i="1"/>
  <c r="FV6" i="1"/>
  <c r="FT6" i="1"/>
  <c r="FR6" i="1"/>
  <c r="FN6" i="1"/>
  <c r="FI6" i="1"/>
  <c r="FH6" i="1"/>
  <c r="FF6" i="1"/>
  <c r="FC6" i="1"/>
  <c r="EZ6" i="1"/>
  <c r="EY6" i="1"/>
  <c r="EX6" i="1"/>
  <c r="EV6" i="1"/>
  <c r="ET6" i="1"/>
  <c r="ER6" i="1"/>
  <c r="EK6" i="1"/>
  <c r="EJ6" i="1"/>
  <c r="EI6" i="1"/>
  <c r="EE6" i="1"/>
  <c r="ED6" i="1"/>
  <c r="EB6" i="1"/>
  <c r="DZ6" i="1"/>
  <c r="DX6" i="1"/>
  <c r="DT6" i="1"/>
  <c r="DO6" i="1"/>
  <c r="DN6" i="1"/>
  <c r="DL6" i="1"/>
  <c r="DI6" i="1"/>
  <c r="DF6" i="1"/>
  <c r="DE6" i="1"/>
  <c r="DD6" i="1"/>
  <c r="DB6" i="1"/>
  <c r="CZ6" i="1"/>
  <c r="CX6" i="1"/>
  <c r="CQ6" i="1"/>
  <c r="CP6" i="1"/>
  <c r="CO6" i="1"/>
  <c r="CK6" i="1"/>
  <c r="CJ6" i="1"/>
  <c r="CH6" i="1"/>
  <c r="CF6" i="1"/>
  <c r="CD6" i="1"/>
  <c r="BZ6" i="1"/>
  <c r="BU6" i="1"/>
  <c r="BT6" i="1"/>
  <c r="BR6" i="1"/>
  <c r="BO6" i="1"/>
  <c r="BL6" i="1"/>
  <c r="BK6" i="1"/>
  <c r="BJ6" i="1"/>
  <c r="BH6" i="1"/>
  <c r="BF6" i="1"/>
  <c r="BD6" i="1"/>
  <c r="AZ6" i="1"/>
  <c r="AW6" i="1"/>
  <c r="AV6" i="1"/>
  <c r="AU6" i="1"/>
  <c r="AQ6" i="1"/>
  <c r="AP6" i="1"/>
  <c r="AN6" i="1"/>
  <c r="AL6" i="1"/>
  <c r="AJ6" i="1"/>
  <c r="AF6" i="1"/>
  <c r="Z6" i="1"/>
  <c r="AA6" i="1" s="1"/>
  <c r="W6" i="1"/>
  <c r="T6" i="1"/>
  <c r="P6" i="1"/>
  <c r="Q6" i="1" s="1"/>
  <c r="O6" i="1"/>
  <c r="M6" i="1"/>
  <c r="K6" i="1"/>
  <c r="I6" i="1"/>
  <c r="D6" i="1"/>
  <c r="HY5" i="1"/>
  <c r="HX5" i="1"/>
  <c r="HW5" i="1"/>
  <c r="HS5" i="1"/>
  <c r="HR5" i="1"/>
  <c r="HP5" i="1"/>
  <c r="HN5" i="1"/>
  <c r="HL5" i="1"/>
  <c r="HH5" i="1"/>
  <c r="HC5" i="1"/>
  <c r="HB5" i="1"/>
  <c r="GZ5" i="1"/>
  <c r="GW5" i="1"/>
  <c r="GT5" i="1"/>
  <c r="GS5" i="1"/>
  <c r="GR5" i="1"/>
  <c r="GP5" i="1"/>
  <c r="GN5" i="1"/>
  <c r="GL5" i="1"/>
  <c r="GH5" i="1"/>
  <c r="GE5" i="1"/>
  <c r="GD5" i="1"/>
  <c r="GC5" i="1"/>
  <c r="FY5" i="1"/>
  <c r="FX5" i="1"/>
  <c r="FV5" i="1"/>
  <c r="FT5" i="1"/>
  <c r="FR5" i="1"/>
  <c r="FN5" i="1"/>
  <c r="FI5" i="1"/>
  <c r="FH5" i="1"/>
  <c r="FF5" i="1"/>
  <c r="FC5" i="1"/>
  <c r="EZ5" i="1"/>
  <c r="EY5" i="1"/>
  <c r="EX5" i="1"/>
  <c r="EV5" i="1"/>
  <c r="ET5" i="1"/>
  <c r="ER5" i="1"/>
  <c r="EN5" i="1"/>
  <c r="EK5" i="1"/>
  <c r="EJ5" i="1"/>
  <c r="EI5" i="1"/>
  <c r="EE5" i="1"/>
  <c r="ED5" i="1"/>
  <c r="EB5" i="1"/>
  <c r="DZ5" i="1"/>
  <c r="DX5" i="1"/>
  <c r="DT5" i="1"/>
  <c r="DL5" i="1"/>
  <c r="DI5" i="1"/>
  <c r="DF5" i="1"/>
  <c r="DE5" i="1"/>
  <c r="DD5" i="1"/>
  <c r="DB5" i="1"/>
  <c r="CZ5" i="1"/>
  <c r="CX5" i="1"/>
  <c r="CT5" i="1"/>
  <c r="CQ5" i="1"/>
  <c r="CP5" i="1"/>
  <c r="CO5" i="1"/>
  <c r="CK5" i="1"/>
  <c r="CJ5" i="1"/>
  <c r="CH5" i="1"/>
  <c r="CF5" i="1"/>
  <c r="CD5" i="1"/>
  <c r="BZ5" i="1"/>
  <c r="BT5" i="1"/>
  <c r="BU5" i="1" s="1"/>
  <c r="BR5" i="1"/>
  <c r="BO5" i="1"/>
  <c r="BL5" i="1"/>
  <c r="BK5" i="1"/>
  <c r="BJ5" i="1"/>
  <c r="BH5" i="1"/>
  <c r="BF5" i="1"/>
  <c r="BD5" i="1"/>
  <c r="AZ5" i="1"/>
  <c r="AW5" i="1"/>
  <c r="AV5" i="1"/>
  <c r="AU5" i="1"/>
  <c r="AQ5" i="1"/>
  <c r="AP5" i="1"/>
  <c r="AN5" i="1"/>
  <c r="AL5" i="1"/>
  <c r="AJ5" i="1"/>
  <c r="AF5" i="1"/>
  <c r="Z5" i="1"/>
  <c r="AA5" i="1" s="1"/>
  <c r="T5" i="1"/>
  <c r="O5" i="1"/>
  <c r="M5" i="1"/>
  <c r="K5" i="1"/>
  <c r="P5" i="1" s="1"/>
  <c r="Q5" i="1" s="1"/>
  <c r="I5" i="1"/>
  <c r="D5" i="1"/>
  <c r="HY4" i="1"/>
  <c r="HX4" i="1"/>
  <c r="HW4" i="1"/>
  <c r="HS4" i="1"/>
  <c r="HR4" i="1"/>
  <c r="HP4" i="1"/>
  <c r="HN4" i="1"/>
  <c r="HL4" i="1"/>
  <c r="HH4" i="1"/>
  <c r="HB4" i="1"/>
  <c r="HC4" i="1" s="1"/>
  <c r="GZ4" i="1"/>
  <c r="GW4" i="1"/>
  <c r="GS4" i="1"/>
  <c r="GT4" i="1" s="1"/>
  <c r="GR4" i="1"/>
  <c r="GP4" i="1"/>
  <c r="GN4" i="1"/>
  <c r="GL4" i="1"/>
  <c r="GH4" i="1"/>
  <c r="GE4" i="1"/>
  <c r="GD4" i="1"/>
  <c r="GC4" i="1"/>
  <c r="FY4" i="1"/>
  <c r="FX4" i="1"/>
  <c r="FV4" i="1"/>
  <c r="FT4" i="1"/>
  <c r="FR4" i="1"/>
  <c r="FN4" i="1"/>
  <c r="FH4" i="1"/>
  <c r="FI4" i="1" s="1"/>
  <c r="FF4" i="1"/>
  <c r="FC4" i="1"/>
  <c r="EY4" i="1"/>
  <c r="EZ4" i="1" s="1"/>
  <c r="EX4" i="1"/>
  <c r="EV4" i="1"/>
  <c r="ET4" i="1"/>
  <c r="ER4" i="1"/>
  <c r="EN4" i="1"/>
  <c r="EK4" i="1"/>
  <c r="EJ4" i="1"/>
  <c r="EI4" i="1"/>
  <c r="EE4" i="1"/>
  <c r="ED4" i="1"/>
  <c r="EB4" i="1"/>
  <c r="DZ4" i="1"/>
  <c r="DX4" i="1"/>
  <c r="DT4" i="1"/>
  <c r="DL4" i="1"/>
  <c r="DI4" i="1"/>
  <c r="DE4" i="1"/>
  <c r="DF4" i="1" s="1"/>
  <c r="DD4" i="1"/>
  <c r="DB4" i="1"/>
  <c r="CZ4" i="1"/>
  <c r="CX4" i="1"/>
  <c r="CT4" i="1"/>
  <c r="CQ4" i="1"/>
  <c r="CP4" i="1"/>
  <c r="CO4" i="1"/>
  <c r="CK4" i="1"/>
  <c r="CJ4" i="1"/>
  <c r="CH4" i="1"/>
  <c r="CF4" i="1"/>
  <c r="CD4" i="1"/>
  <c r="BZ4" i="1"/>
  <c r="BT4" i="1"/>
  <c r="BU4" i="1" s="1"/>
  <c r="BR4" i="1"/>
  <c r="BO4" i="1"/>
  <c r="BK4" i="1"/>
  <c r="BL4" i="1" s="1"/>
  <c r="BJ4" i="1"/>
  <c r="BH4" i="1"/>
  <c r="BF4" i="1"/>
  <c r="BD4" i="1"/>
  <c r="AZ4" i="1"/>
  <c r="AW4" i="1"/>
  <c r="AV4" i="1"/>
  <c r="AU4" i="1"/>
  <c r="AQ4" i="1"/>
  <c r="AP4" i="1"/>
  <c r="AN4" i="1"/>
  <c r="AL4" i="1"/>
  <c r="AJ4" i="1"/>
  <c r="AF4" i="1"/>
  <c r="Z4" i="1"/>
  <c r="AA4" i="1" s="1"/>
  <c r="W4" i="1"/>
  <c r="T4" i="1"/>
  <c r="P4" i="1"/>
  <c r="Q4" i="1" s="1"/>
  <c r="O4" i="1"/>
  <c r="M4" i="1"/>
  <c r="K4" i="1"/>
  <c r="I4" i="1"/>
  <c r="D4" i="1"/>
  <c r="HY3" i="1"/>
  <c r="HX3" i="1"/>
  <c r="HW3" i="1"/>
  <c r="HS3" i="1"/>
  <c r="HR3" i="1"/>
  <c r="HP3" i="1"/>
  <c r="HN3" i="1"/>
  <c r="HL3" i="1"/>
  <c r="HH3" i="1"/>
  <c r="HB3" i="1"/>
  <c r="HC3" i="1" s="1"/>
  <c r="GZ3" i="1"/>
  <c r="GW3" i="1"/>
  <c r="GS3" i="1"/>
  <c r="GT3" i="1" s="1"/>
  <c r="GR3" i="1"/>
  <c r="GP3" i="1"/>
  <c r="GN3" i="1"/>
  <c r="GL3" i="1"/>
  <c r="GH3" i="1"/>
  <c r="CQ3" i="1"/>
  <c r="CP3" i="1"/>
  <c r="CO3" i="1"/>
  <c r="CH3" i="1"/>
  <c r="CF3" i="1"/>
  <c r="CD3" i="1"/>
  <c r="BZ3" i="1"/>
  <c r="BT3" i="1"/>
  <c r="BU3" i="1" s="1"/>
  <c r="BR3" i="1"/>
  <c r="BO3" i="1"/>
  <c r="BK3" i="1"/>
  <c r="BL3" i="1" s="1"/>
  <c r="BJ3" i="1"/>
  <c r="BH3" i="1"/>
  <c r="BF3" i="1"/>
  <c r="BD3" i="1"/>
  <c r="AZ3" i="1"/>
  <c r="AW3" i="1"/>
  <c r="AV3" i="1"/>
  <c r="AU3" i="1"/>
  <c r="AQ3" i="1"/>
  <c r="AP3" i="1"/>
  <c r="AN3" i="1"/>
  <c r="AL3" i="1"/>
  <c r="AJ3" i="1"/>
  <c r="AF3" i="1"/>
  <c r="Z3" i="1"/>
  <c r="AA3" i="1" s="1"/>
  <c r="W3" i="1"/>
  <c r="T3" i="1"/>
  <c r="O3" i="1"/>
  <c r="M3" i="1"/>
  <c r="K3" i="1"/>
  <c r="P3" i="1" s="1"/>
  <c r="Q3" i="1" s="1"/>
  <c r="I3" i="1"/>
  <c r="D3" i="1"/>
  <c r="HY2" i="1"/>
  <c r="HX2" i="1"/>
  <c r="HW2" i="1"/>
  <c r="HS2" i="1"/>
  <c r="HR2" i="1"/>
  <c r="HP2" i="1"/>
  <c r="HN2" i="1"/>
  <c r="HL2" i="1"/>
  <c r="HH2" i="1"/>
  <c r="HB2" i="1"/>
  <c r="HC2" i="1" s="1"/>
  <c r="GZ2" i="1"/>
  <c r="GW2" i="1"/>
  <c r="GS2" i="1"/>
  <c r="GT2" i="1" s="1"/>
  <c r="GR2" i="1"/>
  <c r="GP2" i="1"/>
  <c r="GN2" i="1"/>
  <c r="GL2" i="1"/>
  <c r="GH2" i="1"/>
  <c r="GE2" i="1"/>
  <c r="GD2" i="1"/>
  <c r="GC2" i="1"/>
  <c r="FX2" i="1"/>
  <c r="FV2" i="1"/>
  <c r="FT2" i="1"/>
  <c r="FR2" i="1"/>
  <c r="FN2" i="1"/>
  <c r="FH2" i="1"/>
  <c r="FI2" i="1" s="1"/>
  <c r="FF2" i="1"/>
  <c r="FC2" i="1"/>
  <c r="EY2" i="1"/>
  <c r="EZ2" i="1" s="1"/>
  <c r="EX2" i="1"/>
  <c r="EV2" i="1"/>
  <c r="ET2" i="1"/>
  <c r="ER2" i="1"/>
  <c r="EN2" i="1"/>
  <c r="EK2" i="1"/>
  <c r="EJ2" i="1"/>
  <c r="EI2" i="1"/>
  <c r="EE2" i="1"/>
  <c r="ED2" i="1"/>
  <c r="EB2" i="1"/>
  <c r="DZ2" i="1"/>
  <c r="DX2" i="1"/>
  <c r="DT2" i="1"/>
  <c r="DN2" i="1"/>
  <c r="DO2" i="1" s="1"/>
  <c r="DL2" i="1"/>
  <c r="DI2" i="1"/>
  <c r="DE2" i="1"/>
  <c r="DF2" i="1" s="1"/>
  <c r="DD2" i="1"/>
  <c r="DB2" i="1"/>
  <c r="CZ2" i="1"/>
  <c r="CX2" i="1"/>
  <c r="CT2" i="1"/>
  <c r="CQ2" i="1"/>
  <c r="CP2" i="1"/>
  <c r="CO2" i="1"/>
  <c r="CK2" i="1"/>
  <c r="CJ2" i="1"/>
  <c r="CH2" i="1"/>
  <c r="CF2" i="1"/>
  <c r="CD2" i="1"/>
  <c r="BZ2" i="1"/>
  <c r="BT2" i="1"/>
  <c r="BU2" i="1" s="1"/>
  <c r="BR2" i="1"/>
  <c r="BO2" i="1"/>
  <c r="BK2" i="1"/>
  <c r="BL2" i="1" s="1"/>
  <c r="BJ2" i="1"/>
  <c r="BH2" i="1"/>
  <c r="BF2" i="1"/>
  <c r="BD2" i="1"/>
  <c r="AZ2" i="1"/>
  <c r="AW2" i="1"/>
  <c r="AV2" i="1"/>
  <c r="AU2" i="1"/>
  <c r="AQ2" i="1"/>
  <c r="AP2" i="1"/>
  <c r="AN2" i="1"/>
  <c r="AL2" i="1"/>
  <c r="AJ2" i="1"/>
  <c r="AF2" i="1"/>
  <c r="Z2" i="1"/>
  <c r="AA2" i="1" s="1"/>
  <c r="W2" i="1"/>
  <c r="T2" i="1"/>
  <c r="O2" i="1"/>
  <c r="M2" i="1"/>
  <c r="K2" i="1"/>
  <c r="P2" i="1" s="1"/>
  <c r="Q2" i="1" s="1"/>
  <c r="I2" i="1"/>
  <c r="D2" i="1"/>
</calcChain>
</file>

<file path=xl/sharedStrings.xml><?xml version="1.0" encoding="utf-8"?>
<sst xmlns="http://schemas.openxmlformats.org/spreadsheetml/2006/main" count="5284" uniqueCount="324">
  <si>
    <t>CODE_SUJET</t>
  </si>
  <si>
    <t>PAS_PRE</t>
  </si>
  <si>
    <t>PAD_PRE</t>
  </si>
  <si>
    <t>PAM_PRE</t>
  </si>
  <si>
    <t>SC</t>
  </si>
  <si>
    <t>FC_PRE</t>
  </si>
  <si>
    <t>S_PRE</t>
  </si>
  <si>
    <t>DTDVG_PRE</t>
  </si>
  <si>
    <t>DTDVGI_PRE</t>
  </si>
  <si>
    <t>PP_PRE</t>
  </si>
  <si>
    <t>calcul</t>
  </si>
  <si>
    <t>DTS_PRE</t>
  </si>
  <si>
    <t>FR_PRE</t>
  </si>
  <si>
    <t>FE_PRE</t>
  </si>
  <si>
    <t>H/R_PRE</t>
  </si>
  <si>
    <t>MVG_PRE</t>
  </si>
  <si>
    <t>MVGI_PRE</t>
  </si>
  <si>
    <t>E_PRE</t>
  </si>
  <si>
    <t>A_PRE</t>
  </si>
  <si>
    <t>E/A_PRE</t>
  </si>
  <si>
    <t>TDM_PRE</t>
  </si>
  <si>
    <t>Ea_PRE</t>
  </si>
  <si>
    <t>E/Ea_PRE</t>
  </si>
  <si>
    <t>ITV Ao_PRE</t>
  </si>
  <si>
    <t>CC VG_PRE</t>
  </si>
  <si>
    <t>Qc_PRE</t>
  </si>
  <si>
    <t>IC_PRE</t>
  </si>
  <si>
    <t>ITV_PULM_PRE</t>
  </si>
  <si>
    <t>PAPMAX_PRE</t>
  </si>
  <si>
    <t>Et_PRE</t>
  </si>
  <si>
    <t>At_PRE</t>
  </si>
  <si>
    <t>TD_PRE</t>
  </si>
  <si>
    <t>St_PRE</t>
  </si>
  <si>
    <t>VOL_OG_PRE</t>
  </si>
  <si>
    <t>VOL_OGI_PRE</t>
  </si>
  <si>
    <t>VOL_OD_PRE</t>
  </si>
  <si>
    <t>VOL_ODI_PRE</t>
  </si>
  <si>
    <t>VTDVG_PRE</t>
  </si>
  <si>
    <t>VTDVGI_PRE</t>
  </si>
  <si>
    <t>VTSVG_PRE</t>
  </si>
  <si>
    <t>VTSVGI_PRE</t>
  </si>
  <si>
    <t>VES_PRE</t>
  </si>
  <si>
    <t>FE2D_PRE</t>
  </si>
  <si>
    <t>STD_PRE</t>
  </si>
  <si>
    <t>STS_PRE</t>
  </si>
  <si>
    <t>STDi_PRE</t>
  </si>
  <si>
    <t>STSi_PRE</t>
  </si>
  <si>
    <t>FRVD_PRE</t>
  </si>
  <si>
    <t>PAS_POST</t>
  </si>
  <si>
    <t>PAD_POST</t>
  </si>
  <si>
    <t>PAM_POST</t>
  </si>
  <si>
    <t>FC_POST</t>
  </si>
  <si>
    <t>S_POST</t>
  </si>
  <si>
    <t>DTDVG_POST</t>
  </si>
  <si>
    <t>DTDVGI_POST</t>
  </si>
  <si>
    <t>PP_POST</t>
  </si>
  <si>
    <t>DTS_POST</t>
  </si>
  <si>
    <t>FR_POST</t>
  </si>
  <si>
    <t>FE_POST</t>
  </si>
  <si>
    <t>H/R_POST</t>
  </si>
  <si>
    <t>MVG_POST</t>
  </si>
  <si>
    <t>MVGI_POST</t>
  </si>
  <si>
    <t>E_POST</t>
  </si>
  <si>
    <t>A_POST</t>
  </si>
  <si>
    <t>E/A_POST</t>
  </si>
  <si>
    <t>TDM_POST</t>
  </si>
  <si>
    <t>Ea_POST</t>
  </si>
  <si>
    <t>E/Ea_POST</t>
  </si>
  <si>
    <t>ITV Ao_POST</t>
  </si>
  <si>
    <t>Qc_POST</t>
  </si>
  <si>
    <t>IC_POST</t>
  </si>
  <si>
    <t>ITVPUL_POST</t>
  </si>
  <si>
    <t>PAPS_POST</t>
  </si>
  <si>
    <t>Et_POST</t>
  </si>
  <si>
    <t>At_POST</t>
  </si>
  <si>
    <t>TD_POST</t>
  </si>
  <si>
    <t>St_POST</t>
  </si>
  <si>
    <t>VOLOG_POST</t>
  </si>
  <si>
    <t>VOLOGI_POST</t>
  </si>
  <si>
    <t>VOLOD_POST</t>
  </si>
  <si>
    <t>VOLODI_POST</t>
  </si>
  <si>
    <t>VTDVG_POST</t>
  </si>
  <si>
    <t>VTDVGI_POST</t>
  </si>
  <si>
    <t>VTSVG_POST</t>
  </si>
  <si>
    <t>VTSVGI_POST</t>
  </si>
  <si>
    <t>VES_POST</t>
  </si>
  <si>
    <t>FE2D_POST</t>
  </si>
  <si>
    <t>STD_POST</t>
  </si>
  <si>
    <t>STS_POST</t>
  </si>
  <si>
    <t>STDi_POST</t>
  </si>
  <si>
    <t>STSi_POST</t>
  </si>
  <si>
    <t>FRVD_POST</t>
  </si>
  <si>
    <t>PAS_D_2</t>
  </si>
  <si>
    <t>PAD_D_2</t>
  </si>
  <si>
    <t>PAM_D_2</t>
  </si>
  <si>
    <t>FC_D_2</t>
  </si>
  <si>
    <t>S_D_2</t>
  </si>
  <si>
    <t>DTDVG_D_2</t>
  </si>
  <si>
    <t>DTDVGI_D_2</t>
  </si>
  <si>
    <t>PP_D_2</t>
  </si>
  <si>
    <t>DTS_D_2</t>
  </si>
  <si>
    <t>FR_D_2</t>
  </si>
  <si>
    <t>FE_D_2</t>
  </si>
  <si>
    <t>H/R_D_2</t>
  </si>
  <si>
    <t>MVG_D_2</t>
  </si>
  <si>
    <t>MVGI_D_2</t>
  </si>
  <si>
    <t>E_D_2</t>
  </si>
  <si>
    <t>A_D_2</t>
  </si>
  <si>
    <t>E/A_D_2</t>
  </si>
  <si>
    <t>TDM_D_2</t>
  </si>
  <si>
    <t>Ea_D_2</t>
  </si>
  <si>
    <t>E/Ea_D_2</t>
  </si>
  <si>
    <t>ITV Ao_D_2</t>
  </si>
  <si>
    <t>Qc_D_2</t>
  </si>
  <si>
    <t>IC_D_2</t>
  </si>
  <si>
    <t>ITVPUL_D_2</t>
  </si>
  <si>
    <t>PAPS_D_2</t>
  </si>
  <si>
    <t>Et_D_2</t>
  </si>
  <si>
    <t>At_D_2</t>
  </si>
  <si>
    <t>TD_D_2</t>
  </si>
  <si>
    <t>St_D_2</t>
  </si>
  <si>
    <t>VOLOG_D_2</t>
  </si>
  <si>
    <t>VOLOGI_D_2</t>
  </si>
  <si>
    <t>VOLOD_D_2</t>
  </si>
  <si>
    <t>VOLODI_D_2</t>
  </si>
  <si>
    <t>VTDVG_D_2</t>
  </si>
  <si>
    <t>VTDVGI_D_2</t>
  </si>
  <si>
    <t>VTSVG_D_2</t>
  </si>
  <si>
    <t>VTSVGI_D_2</t>
  </si>
  <si>
    <t>VES_D_2</t>
  </si>
  <si>
    <t>FE2D_D_2</t>
  </si>
  <si>
    <t>STD_D_2</t>
  </si>
  <si>
    <t>STS_D_2</t>
  </si>
  <si>
    <t>STDi_D_2</t>
  </si>
  <si>
    <t>STSi_D_2</t>
  </si>
  <si>
    <t>FRVD_D_2</t>
  </si>
  <si>
    <t>PAS_D_5</t>
  </si>
  <si>
    <t>PAD_D_5</t>
  </si>
  <si>
    <t>PAM_D_5</t>
  </si>
  <si>
    <t>FC_D_5</t>
  </si>
  <si>
    <t>S_D_5</t>
  </si>
  <si>
    <t>DTDVG_D_5</t>
  </si>
  <si>
    <t>DTDVGI_D_5</t>
  </si>
  <si>
    <t>PP_D_5</t>
  </si>
  <si>
    <t>DTS_D_5</t>
  </si>
  <si>
    <t>FR_D_5</t>
  </si>
  <si>
    <t>FE_D_5</t>
  </si>
  <si>
    <t>H/R_D_5</t>
  </si>
  <si>
    <t>MVG_D_5</t>
  </si>
  <si>
    <t>MVGI_D_5</t>
  </si>
  <si>
    <t>E_D_5</t>
  </si>
  <si>
    <t>A_D_5</t>
  </si>
  <si>
    <t>E/A_D_5</t>
  </si>
  <si>
    <t>TDM_D_5</t>
  </si>
  <si>
    <t>Ea_D_5</t>
  </si>
  <si>
    <t>E/Ea_D_5</t>
  </si>
  <si>
    <t>ITV Ao_D_5</t>
  </si>
  <si>
    <t>Qc_D_5</t>
  </si>
  <si>
    <t>IC_D_5</t>
  </si>
  <si>
    <t>ITVPUL_D_5</t>
  </si>
  <si>
    <t>PAPS_D_5</t>
  </si>
  <si>
    <t>Et_D_5</t>
  </si>
  <si>
    <t>At_D_5</t>
  </si>
  <si>
    <t>TD_D_5</t>
  </si>
  <si>
    <t>St_D_5</t>
  </si>
  <si>
    <t>VOLOG_D_5</t>
  </si>
  <si>
    <t>VOLOGI_D_5</t>
  </si>
  <si>
    <t>VOLOD_D_5</t>
  </si>
  <si>
    <t>VOLODI_D_5</t>
  </si>
  <si>
    <t>VTDVG_D_5</t>
  </si>
  <si>
    <t>VTDVGI_D_5</t>
  </si>
  <si>
    <t>VTSVG_D_5</t>
  </si>
  <si>
    <t>VTSVGI_D_5</t>
  </si>
  <si>
    <t>VES_D_5</t>
  </si>
  <si>
    <t>FE2D_D_5</t>
  </si>
  <si>
    <t>STD_D_5</t>
  </si>
  <si>
    <t>STS_D_5</t>
  </si>
  <si>
    <t>STDi_D_5</t>
  </si>
  <si>
    <t>STSi_D_5</t>
  </si>
  <si>
    <t>FRVD_D_5</t>
  </si>
  <si>
    <t>PAS_D_10</t>
  </si>
  <si>
    <t>PAD_D_10</t>
  </si>
  <si>
    <t>PAM_D_10</t>
  </si>
  <si>
    <t>FC_D_10</t>
  </si>
  <si>
    <t>S_D_10</t>
  </si>
  <si>
    <t>DTDVG_D_10</t>
  </si>
  <si>
    <t>DTDVGI_D_10</t>
  </si>
  <si>
    <t>PP_D_10</t>
  </si>
  <si>
    <t>DTS_D_10</t>
  </si>
  <si>
    <t>FR_D_10</t>
  </si>
  <si>
    <t>FE_D_10</t>
  </si>
  <si>
    <t>H/R_D_10</t>
  </si>
  <si>
    <t>MVG_D_10</t>
  </si>
  <si>
    <t>MVGI_D_10</t>
  </si>
  <si>
    <t>E_D_10</t>
  </si>
  <si>
    <t>A_D_10</t>
  </si>
  <si>
    <t>E/A_D_10</t>
  </si>
  <si>
    <t>TDM_D_10</t>
  </si>
  <si>
    <t>Ea_D_10</t>
  </si>
  <si>
    <t>E/Ea_D_10</t>
  </si>
  <si>
    <t>ITV Ao_D_10</t>
  </si>
  <si>
    <t>Qc_D_10</t>
  </si>
  <si>
    <t>IC_D_10</t>
  </si>
  <si>
    <t>ITVPUL_D_10</t>
  </si>
  <si>
    <t>PAPS_D_10</t>
  </si>
  <si>
    <t>Et_D_10</t>
  </si>
  <si>
    <t>At_D_10</t>
  </si>
  <si>
    <t>TD_D_10</t>
  </si>
  <si>
    <t>St_D_10</t>
  </si>
  <si>
    <t>VOLOG_D_10</t>
  </si>
  <si>
    <t>VOLOGI_D_10</t>
  </si>
  <si>
    <t>VOLOD_D_10</t>
  </si>
  <si>
    <t>VOLODI_D_10</t>
  </si>
  <si>
    <t>VTDVG_D_10</t>
  </si>
  <si>
    <t>VTDVGI_D_10</t>
  </si>
  <si>
    <t>VTSVG_D_10</t>
  </si>
  <si>
    <t>VTSVGI_D_10</t>
  </si>
  <si>
    <t>VES_D_10</t>
  </si>
  <si>
    <t>FE2D_D_10</t>
  </si>
  <si>
    <t>STD_D_10</t>
  </si>
  <si>
    <t>STS_D_10</t>
  </si>
  <si>
    <t>STDi_D_10</t>
  </si>
  <si>
    <t>STSi_D_10</t>
  </si>
  <si>
    <t>FRVD_D_10</t>
  </si>
  <si>
    <t>AMJE41</t>
  </si>
  <si>
    <t>BELA77</t>
  </si>
  <si>
    <t>BLLI42</t>
  </si>
  <si>
    <t>BOAN44</t>
  </si>
  <si>
    <t>CAJE22</t>
  </si>
  <si>
    <t>GODA23</t>
  </si>
  <si>
    <t>LALO51</t>
  </si>
  <si>
    <t>MEJE46</t>
  </si>
  <si>
    <t>MOMI6</t>
  </si>
  <si>
    <t>MOQU74</t>
  </si>
  <si>
    <t>POFR81</t>
  </si>
  <si>
    <t>SEFL43</t>
  </si>
  <si>
    <t>BESE38</t>
  </si>
  <si>
    <t>BLVI55</t>
  </si>
  <si>
    <t>COURSE</t>
  </si>
  <si>
    <t>CHCH37</t>
  </si>
  <si>
    <t>4_40</t>
  </si>
  <si>
    <t>COBE2</t>
  </si>
  <si>
    <t>COAL59</t>
  </si>
  <si>
    <t>DEMA72</t>
  </si>
  <si>
    <t>FAMA66</t>
  </si>
  <si>
    <t>FRVI68</t>
  </si>
  <si>
    <t>GARE45</t>
  </si>
  <si>
    <t>GURE53</t>
  </si>
  <si>
    <t>JEAN71</t>
  </si>
  <si>
    <t>LATO50</t>
  </si>
  <si>
    <t>LACE36</t>
  </si>
  <si>
    <t>MAAR34</t>
  </si>
  <si>
    <t>MARO40</t>
  </si>
  <si>
    <t>PEMI54</t>
  </si>
  <si>
    <t>POAR69</t>
  </si>
  <si>
    <t>QUVI5</t>
  </si>
  <si>
    <t>SCFA52</t>
  </si>
  <si>
    <t>VAOL26</t>
  </si>
  <si>
    <t>AFDU56</t>
  </si>
  <si>
    <t>ARNI78</t>
  </si>
  <si>
    <t>BAYA64</t>
  </si>
  <si>
    <t>BATH20</t>
  </si>
  <si>
    <t>BEFR25</t>
  </si>
  <si>
    <t>BECH62</t>
  </si>
  <si>
    <t>BOCY76</t>
  </si>
  <si>
    <t>CHYA48</t>
  </si>
  <si>
    <t>CUPH82</t>
  </si>
  <si>
    <t>DUSE7</t>
  </si>
  <si>
    <t>GAER79</t>
  </si>
  <si>
    <t>GADE67</t>
  </si>
  <si>
    <t>GALA19</t>
  </si>
  <si>
    <t>GAFA17</t>
  </si>
  <si>
    <t>GRRO61</t>
  </si>
  <si>
    <t>GUPA35</t>
  </si>
  <si>
    <t>GUDA24</t>
  </si>
  <si>
    <t>LELA15</t>
  </si>
  <si>
    <t>MAST16</t>
  </si>
  <si>
    <t>PEPA70</t>
  </si>
  <si>
    <t>PIMA13</t>
  </si>
  <si>
    <t>POST14</t>
  </si>
  <si>
    <t>POPI57</t>
  </si>
  <si>
    <t>POMA80</t>
  </si>
  <si>
    <t>POBE49</t>
  </si>
  <si>
    <t>RIJE65</t>
  </si>
  <si>
    <t>SESE27</t>
  </si>
  <si>
    <t>VIJU30</t>
  </si>
  <si>
    <t>VAMA8</t>
  </si>
  <si>
    <t>DTI NON FAIT</t>
  </si>
  <si>
    <t xml:space="preserve">DTI NON FAIT </t>
  </si>
  <si>
    <t>PAS DE MESURE FAITE</t>
  </si>
  <si>
    <t>PAS D'IT EXPLOITABLE</t>
  </si>
  <si>
    <t>absent</t>
  </si>
  <si>
    <t>2CAV TROP MAUVAISE COUPE</t>
  </si>
  <si>
    <t>non rentrée</t>
  </si>
  <si>
    <t>NON REALISE</t>
  </si>
  <si>
    <t>ABSENT</t>
  </si>
  <si>
    <t>PAS DE DTI</t>
  </si>
  <si>
    <t>pas de mesure</t>
  </si>
  <si>
    <t>LATO50?</t>
  </si>
  <si>
    <t>PAS d'IT EXPLOITABLE</t>
  </si>
  <si>
    <t>PAS DE MESURE</t>
  </si>
  <si>
    <t xml:space="preserve">pas de mesure </t>
  </si>
  <si>
    <t>Pas de DTI</t>
  </si>
  <si>
    <t>Attention : SESE27 pour D5, SESA27 pour autres examens !</t>
  </si>
  <si>
    <t>ACRE75</t>
  </si>
  <si>
    <t>BAMA12</t>
  </si>
  <si>
    <t>BAPI39</t>
  </si>
  <si>
    <t>CACL10</t>
  </si>
  <si>
    <t>CIJE58</t>
  </si>
  <si>
    <t>DEDA1</t>
  </si>
  <si>
    <t>DOLA18</t>
  </si>
  <si>
    <t>DUNA31</t>
  </si>
  <si>
    <t>DUST73</t>
  </si>
  <si>
    <t>ESFR29</t>
  </si>
  <si>
    <t>LEFL21</t>
  </si>
  <si>
    <t>MIJE33</t>
  </si>
  <si>
    <t>PEAL4</t>
  </si>
  <si>
    <t>PEMY9</t>
  </si>
  <si>
    <t>POMA3</t>
  </si>
  <si>
    <t>SALU32</t>
  </si>
  <si>
    <t>SEET11</t>
  </si>
  <si>
    <t>UVCA83</t>
  </si>
  <si>
    <t>aucune écho</t>
  </si>
  <si>
    <t>pas d'IT exploitable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</si>
</sst>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General"/>
    <numFmt numFmtId="169" formatCode="#,##0.00\ [$€-40C];[Red]\-#,##0.00\ [$€-40C]"/>
  </numFmts>
  <fonts count="15">
    <font>
      <sz val="11"/>
      <color theme="1"/>
      <name val="Aptos Narrow"/>
      <family val="2"/>
      <scheme val="minor"/>
    </font>
    <font>
      <sz val="12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6"/>
      <color rgb="FF000000"/>
      <name val="Calibri"/>
      <family val="2"/>
      <charset val="1"/>
    </font>
    <font>
      <sz val="16"/>
      <color rgb="FF00B050"/>
      <name val="Calibri"/>
      <family val="2"/>
      <charset val="1"/>
    </font>
    <font>
      <b/>
      <sz val="16"/>
      <color rgb="FF00B050"/>
      <name val="Calibri"/>
      <family val="2"/>
    </font>
    <font>
      <sz val="11"/>
      <color rgb="FFFF0000"/>
      <name val="Aptos Narrow"/>
      <family val="2"/>
      <scheme val="minor"/>
    </font>
    <font>
      <sz val="11"/>
      <color rgb="FF000000"/>
      <name val="Arial1"/>
      <charset val="1"/>
    </font>
    <font>
      <b/>
      <i/>
      <sz val="16"/>
      <color rgb="FF000000"/>
      <name val="Arial11"/>
      <charset val="1"/>
    </font>
    <font>
      <b/>
      <i/>
      <sz val="16"/>
      <color rgb="FF000000"/>
      <name val="Arial1"/>
      <charset val="1"/>
    </font>
    <font>
      <sz val="11"/>
      <color rgb="FF000000"/>
      <name val="Arial11"/>
      <charset val="1"/>
    </font>
    <font>
      <sz val="11"/>
      <color rgb="FF000000"/>
      <name val="Calibri"/>
      <family val="2"/>
      <charset val="1"/>
    </font>
    <font>
      <b/>
      <i/>
      <u/>
      <sz val="11"/>
      <color rgb="FF000000"/>
      <name val="Arial1"/>
      <charset val="1"/>
    </font>
    <font>
      <b/>
      <i/>
      <u/>
      <sz val="11"/>
      <color rgb="FF000000"/>
      <name val="Arial11"/>
      <charset val="1"/>
    </font>
    <font>
      <b/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1">
    <xf numFmtId="0" fontId="0" fillId="0" borderId="0"/>
    <xf numFmtId="164" fontId="1" fillId="0" borderId="0" applyBorder="0" applyProtection="0"/>
    <xf numFmtId="0" fontId="7" fillId="0" borderId="0"/>
    <xf numFmtId="164" fontId="8" fillId="0" borderId="0" applyBorder="0" applyProtection="0">
      <alignment horizontal="center"/>
    </xf>
    <xf numFmtId="164" fontId="9" fillId="0" borderId="0" applyBorder="0" applyProtection="0">
      <alignment horizontal="center"/>
    </xf>
    <xf numFmtId="0" fontId="8" fillId="0" borderId="0" applyBorder="0" applyProtection="0">
      <alignment horizontal="center"/>
    </xf>
    <xf numFmtId="0" fontId="9" fillId="0" borderId="0" applyBorder="0" applyProtection="0">
      <alignment horizontal="center"/>
    </xf>
    <xf numFmtId="0" fontId="9" fillId="0" borderId="0" applyBorder="0" applyProtection="0">
      <alignment horizontal="center" textRotation="90"/>
    </xf>
    <xf numFmtId="164" fontId="9" fillId="0" borderId="0" applyBorder="0" applyProtection="0">
      <alignment horizontal="center" textRotation="90"/>
    </xf>
    <xf numFmtId="164" fontId="8" fillId="0" borderId="0" applyBorder="0" applyProtection="0">
      <alignment horizontal="center" textRotation="90"/>
    </xf>
    <xf numFmtId="0" fontId="8" fillId="0" borderId="0" applyBorder="0" applyProtection="0">
      <alignment horizontal="center" textRotation="90"/>
    </xf>
    <xf numFmtId="164" fontId="7" fillId="0" borderId="0" applyBorder="0" applyProtection="0"/>
    <xf numFmtId="164" fontId="10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0" fillId="0" borderId="0" applyBorder="0" applyProtection="0"/>
    <xf numFmtId="0" fontId="11" fillId="0" borderId="0" applyBorder="0" applyProtection="0"/>
    <xf numFmtId="164" fontId="12" fillId="0" borderId="0" applyBorder="0" applyProtection="0"/>
    <xf numFmtId="164" fontId="13" fillId="0" borderId="0" applyBorder="0" applyProtection="0"/>
    <xf numFmtId="0" fontId="13" fillId="0" borderId="0" applyBorder="0" applyProtection="0"/>
    <xf numFmtId="0" fontId="12" fillId="0" borderId="0" applyBorder="0" applyProtection="0"/>
    <xf numFmtId="169" fontId="12" fillId="0" borderId="0" applyBorder="0" applyProtection="0"/>
    <xf numFmtId="169" fontId="12" fillId="0" borderId="0" applyBorder="0" applyProtection="0"/>
    <xf numFmtId="169" fontId="13" fillId="0" borderId="0" applyBorder="0" applyProtection="0"/>
    <xf numFmtId="169" fontId="13" fillId="0" borderId="0" applyBorder="0" applyProtection="0"/>
    <xf numFmtId="164" fontId="1" fillId="0" borderId="0" applyBorder="0" applyProtection="0"/>
    <xf numFmtId="164" fontId="11" fillId="0" borderId="0" applyBorder="0" applyProtection="0"/>
  </cellStyleXfs>
  <cellXfs count="19">
    <xf numFmtId="0" fontId="0" fillId="0" borderId="0" xfId="0"/>
    <xf numFmtId="164" fontId="2" fillId="0" borderId="1" xfId="1" applyFont="1" applyBorder="1" applyAlignment="1" applyProtection="1">
      <alignment horizontal="center" vertical="center"/>
    </xf>
    <xf numFmtId="164" fontId="2" fillId="0" borderId="0" xfId="1" applyFont="1" applyBorder="1" applyAlignment="1" applyProtection="1">
      <alignment horizontal="center"/>
    </xf>
    <xf numFmtId="164" fontId="2" fillId="0" borderId="2" xfId="1" applyFont="1" applyBorder="1" applyAlignment="1" applyProtection="1">
      <alignment horizontal="center"/>
    </xf>
    <xf numFmtId="164" fontId="3" fillId="0" borderId="0" xfId="1" applyFont="1" applyBorder="1" applyProtection="1"/>
    <xf numFmtId="0" fontId="3" fillId="0" borderId="0" xfId="1" applyNumberFormat="1" applyFont="1" applyBorder="1" applyProtection="1"/>
    <xf numFmtId="164" fontId="2" fillId="0" borderId="3" xfId="1" applyFont="1" applyBorder="1" applyAlignment="1" applyProtection="1">
      <alignment horizontal="center" vertical="center"/>
    </xf>
    <xf numFmtId="164" fontId="2" fillId="0" borderId="4" xfId="1" applyFont="1" applyBorder="1" applyAlignment="1" applyProtection="1">
      <alignment horizontal="center"/>
    </xf>
    <xf numFmtId="164" fontId="2" fillId="0" borderId="5" xfId="1" applyFont="1" applyBorder="1" applyAlignment="1" applyProtection="1">
      <alignment horizontal="center"/>
    </xf>
    <xf numFmtId="164" fontId="5" fillId="2" borderId="0" xfId="1" applyFont="1" applyFill="1" applyBorder="1" applyProtection="1"/>
    <xf numFmtId="164" fontId="4" fillId="2" borderId="0" xfId="1" applyFont="1" applyFill="1" applyBorder="1" applyProtection="1"/>
    <xf numFmtId="0" fontId="5" fillId="2" borderId="0" xfId="1" applyNumberFormat="1" applyFont="1" applyFill="1" applyBorder="1" applyProtection="1"/>
    <xf numFmtId="0" fontId="6" fillId="0" borderId="0" xfId="0" applyFont="1"/>
    <xf numFmtId="164" fontId="3" fillId="0" borderId="0" xfId="1" applyFont="1" applyBorder="1" applyProtection="1"/>
    <xf numFmtId="164" fontId="2" fillId="0" borderId="1" xfId="1" applyFont="1" applyBorder="1" applyAlignment="1" applyProtection="1">
      <alignment horizontal="center" vertical="center"/>
    </xf>
    <xf numFmtId="164" fontId="2" fillId="0" borderId="3" xfId="1" applyFont="1" applyBorder="1" applyAlignment="1" applyProtection="1">
      <alignment horizontal="center" vertical="center"/>
    </xf>
    <xf numFmtId="164" fontId="2" fillId="0" borderId="0" xfId="1" applyFont="1" applyBorder="1" applyAlignment="1" applyProtection="1">
      <alignment horizontal="center"/>
    </xf>
    <xf numFmtId="0" fontId="3" fillId="0" borderId="0" xfId="1" applyNumberFormat="1" applyFont="1" applyBorder="1" applyProtection="1"/>
    <xf numFmtId="0" fontId="14" fillId="0" borderId="0" xfId="0" applyFont="1"/>
  </cellXfs>
  <cellStyles count="31">
    <cellStyle name="Excel Built-in Normal" xfId="1" xr:uid="{3DBF77CE-CD00-4012-BB40-F2FF287DBAD2}"/>
    <cellStyle name="Excel Built-in Normal 2" xfId="29" xr:uid="{1FB31EE1-0971-4E09-9B8D-ABDB76F3E32B}"/>
    <cellStyle name="Excel Built-in Normal 3" xfId="30" xr:uid="{B4D1C2DB-0C9E-4DAE-AA6B-A6B95CBEC7BD}"/>
    <cellStyle name="Heading 1" xfId="7" xr:uid="{BDB2E027-D992-4E37-A44E-7DEB26881C69}"/>
    <cellStyle name="Heading 1 2" xfId="3" xr:uid="{B770E6F8-5053-4766-A1E8-48CBEE219769}"/>
    <cellStyle name="Heading 1 4" xfId="4" xr:uid="{534AB47E-745C-4D11-97B3-EBE7103E9FD2}"/>
    <cellStyle name="Heading 2 5" xfId="5" xr:uid="{504B470B-087E-4CE2-8408-752BD7789D01}"/>
    <cellStyle name="Heading 3" xfId="6" xr:uid="{B340AB74-5BF2-4EBA-9006-9EE85C8B7A57}"/>
    <cellStyle name="Heading1 1" xfId="8" xr:uid="{D3610882-2F0E-4B28-820C-BBFA8413AE81}"/>
    <cellStyle name="Heading1 1 2" xfId="9" xr:uid="{B3B1A493-D869-4A2C-B451-D01AABDBAF63}"/>
    <cellStyle name="Heading1 2" xfId="10" xr:uid="{4E6E72F0-E3E4-482B-8875-5D6E14DB67EE}"/>
    <cellStyle name="Normal" xfId="0" builtinId="0"/>
    <cellStyle name="Normal 2" xfId="11" xr:uid="{60EAAEDE-FE27-4DE7-8505-DD87E61CF3B0}"/>
    <cellStyle name="Normal 2 2" xfId="12" xr:uid="{6842B3A1-0549-42B7-B361-DB3EFE644907}"/>
    <cellStyle name="Normal 3" xfId="13" xr:uid="{D48C17D9-9EF1-4CB3-BA9B-E62278508033}"/>
    <cellStyle name="Normal 3 2" xfId="14" xr:uid="{A84A7252-1553-4815-B28D-A4A72096854A}"/>
    <cellStyle name="Normal 4" xfId="15" xr:uid="{DD459EAF-96C3-4C2F-AAA7-A043D1AB4E85}"/>
    <cellStyle name="Normal 4 2" xfId="16" xr:uid="{F295EDB6-9139-4EB1-A964-D1A89FF8A803}"/>
    <cellStyle name="Normal 5" xfId="17" xr:uid="{46EB3640-FB33-443F-80DA-29D1010EA442}"/>
    <cellStyle name="Normal 5 2" xfId="18" xr:uid="{F9423296-D69B-4037-A1BD-B5772F13ED13}"/>
    <cellStyle name="Normal 6" xfId="19" xr:uid="{3B2CDCA3-6090-41E2-A4EC-65AF0A774B7D}"/>
    <cellStyle name="Normal 7" xfId="20" xr:uid="{DAD3B335-4E4B-4528-8303-C9EDD7CDF2DF}"/>
    <cellStyle name="Normal 8" xfId="2" xr:uid="{E6017A18-E7DD-42E3-A08A-6C1BF4DCABD9}"/>
    <cellStyle name="Result 1" xfId="21" xr:uid="{175095C0-86E2-4237-87B5-C2A33EB731A1}"/>
    <cellStyle name="Result 1 2" xfId="22" xr:uid="{718F79A0-54B6-4175-A6C6-DED2D2901919}"/>
    <cellStyle name="Result 2" xfId="23" xr:uid="{3952626E-C1FA-4DD4-AEB9-212C62A35579}"/>
    <cellStyle name="Result 6" xfId="24" xr:uid="{B37119A5-5C7E-419E-B360-76A5DDC818A1}"/>
    <cellStyle name="Result2" xfId="25" xr:uid="{7F0FAEFA-CC0B-4A20-A6FF-F44367DD4828}"/>
    <cellStyle name="Result2 1" xfId="26" xr:uid="{B24FA603-2E89-4CA9-BDBC-A3CF583E9098}"/>
    <cellStyle name="Result2 1 2" xfId="27" xr:uid="{C8185E44-B30B-480D-A3BA-46E3A0B53A72}"/>
    <cellStyle name="Result2 2" xfId="28" xr:uid="{7ED26D85-3AD0-4046-9D45-ADD097AD4BDA}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8224-303C-45E0-91CD-4C8049908DA9}">
  <dimension ref="A1:HY13"/>
  <sheetViews>
    <sheetView workbookViewId="0">
      <pane xSplit="1" topLeftCell="B1" activePane="topRight" state="frozen"/>
      <selection pane="topRight" activeCell="HE29" sqref="HE29"/>
    </sheetView>
  </sheetViews>
  <sheetFormatPr baseColWidth="10" defaultRowHeight="15"/>
  <cols>
    <col min="22" max="22" width="18.5703125" bestFit="1" customWidth="1"/>
    <col min="23" max="23" width="19.28515625" bestFit="1" customWidth="1"/>
    <col min="28" max="28" width="23.7109375" bestFit="1" customWidth="1"/>
    <col min="29" max="29" width="28.85546875" bestFit="1" customWidth="1"/>
    <col min="33" max="33" width="13" bestFit="1" customWidth="1"/>
    <col min="75" max="75" width="19" bestFit="1" customWidth="1"/>
    <col min="85" max="85" width="21" bestFit="1" customWidth="1"/>
    <col min="86" max="86" width="22" bestFit="1" customWidth="1"/>
    <col min="87" max="87" width="20.85546875" bestFit="1" customWidth="1"/>
    <col min="88" max="88" width="21.85546875" bestFit="1" customWidth="1"/>
    <col min="89" max="89" width="17" bestFit="1" customWidth="1"/>
    <col min="90" max="90" width="39.85546875" bestFit="1" customWidth="1"/>
    <col min="96" max="96" width="14.42578125" bestFit="1" customWidth="1"/>
    <col min="97" max="97" width="14.5703125" bestFit="1" customWidth="1"/>
    <col min="98" max="98" width="17.85546875" bestFit="1" customWidth="1"/>
    <col min="117" max="118" width="29.5703125" bestFit="1" customWidth="1"/>
    <col min="119" max="119" width="18.7109375" bestFit="1" customWidth="1"/>
    <col min="142" max="142" width="14.42578125" bestFit="1" customWidth="1"/>
    <col min="143" max="143" width="14.5703125" bestFit="1" customWidth="1"/>
    <col min="144" max="144" width="17.85546875" bestFit="1" customWidth="1"/>
    <col min="152" max="152" width="18.7109375" bestFit="1" customWidth="1"/>
    <col min="153" max="153" width="12.42578125" bestFit="1" customWidth="1"/>
    <col min="163" max="163" width="17.5703125" bestFit="1" customWidth="1"/>
    <col min="164" max="164" width="16.140625" bestFit="1" customWidth="1"/>
    <col min="165" max="165" width="17.85546875" bestFit="1" customWidth="1"/>
    <col min="167" max="167" width="28.5703125" bestFit="1" customWidth="1"/>
    <col min="176" max="176" width="19.85546875" bestFit="1" customWidth="1"/>
    <col min="177" max="177" width="18.5703125" bestFit="1" customWidth="1"/>
    <col min="178" max="178" width="19.42578125" bestFit="1" customWidth="1"/>
    <col min="179" max="179" width="18.42578125" bestFit="1" customWidth="1"/>
    <col min="180" max="180" width="19.28515625" bestFit="1" customWidth="1"/>
    <col min="181" max="181" width="14.42578125" bestFit="1" customWidth="1"/>
    <col min="182" max="182" width="16.42578125" bestFit="1" customWidth="1"/>
    <col min="188" max="188" width="16.140625" bestFit="1" customWidth="1"/>
    <col min="213" max="213" width="29.42578125" bestFit="1" customWidth="1"/>
  </cols>
  <sheetData>
    <row r="1" spans="1:233" ht="2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19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10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64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108</v>
      </c>
      <c r="DU1" s="2" t="s">
        <v>119</v>
      </c>
      <c r="DV1" s="2" t="s">
        <v>120</v>
      </c>
      <c r="DW1" s="2" t="s">
        <v>121</v>
      </c>
      <c r="DX1" s="2" t="s">
        <v>122</v>
      </c>
      <c r="DY1" s="2" t="s">
        <v>123</v>
      </c>
      <c r="DZ1" s="2" t="s">
        <v>124</v>
      </c>
      <c r="EA1" s="2" t="s">
        <v>125</v>
      </c>
      <c r="EB1" s="2" t="s">
        <v>126</v>
      </c>
      <c r="EC1" s="2" t="s">
        <v>127</v>
      </c>
      <c r="ED1" s="2" t="s">
        <v>128</v>
      </c>
      <c r="EE1" s="2" t="s">
        <v>129</v>
      </c>
      <c r="EF1" s="2" t="s">
        <v>130</v>
      </c>
      <c r="EG1" s="2" t="s">
        <v>131</v>
      </c>
      <c r="EH1" s="2" t="s">
        <v>132</v>
      </c>
      <c r="EI1" s="2" t="s">
        <v>133</v>
      </c>
      <c r="EJ1" s="2" t="s">
        <v>134</v>
      </c>
      <c r="EK1" s="2" t="s">
        <v>135</v>
      </c>
      <c r="EL1" s="2" t="s">
        <v>136</v>
      </c>
      <c r="EM1" s="2" t="s">
        <v>137</v>
      </c>
      <c r="EN1" s="2" t="s">
        <v>138</v>
      </c>
      <c r="EO1" s="2" t="s">
        <v>139</v>
      </c>
      <c r="EP1" s="2" t="s">
        <v>140</v>
      </c>
      <c r="EQ1" s="2" t="s">
        <v>141</v>
      </c>
      <c r="ER1" s="2" t="s">
        <v>142</v>
      </c>
      <c r="ES1" s="2" t="s">
        <v>143</v>
      </c>
      <c r="ET1" s="2" t="s">
        <v>10</v>
      </c>
      <c r="EU1" s="2" t="s">
        <v>144</v>
      </c>
      <c r="EV1" s="2" t="s">
        <v>145</v>
      </c>
      <c r="EW1" s="2" t="s">
        <v>146</v>
      </c>
      <c r="EX1" s="2" t="s">
        <v>147</v>
      </c>
      <c r="EY1" s="2" t="s">
        <v>148</v>
      </c>
      <c r="EZ1" s="2" t="s">
        <v>149</v>
      </c>
      <c r="FA1" s="2" t="s">
        <v>150</v>
      </c>
      <c r="FB1" s="2" t="s">
        <v>151</v>
      </c>
      <c r="FC1" s="2" t="s">
        <v>152</v>
      </c>
      <c r="FD1" s="2" t="s">
        <v>153</v>
      </c>
      <c r="FE1" s="2" t="s">
        <v>154</v>
      </c>
      <c r="FF1" s="2" t="s">
        <v>155</v>
      </c>
      <c r="FG1" s="2" t="s">
        <v>156</v>
      </c>
      <c r="FH1" s="2" t="s">
        <v>157</v>
      </c>
      <c r="FI1" s="2" t="s">
        <v>158</v>
      </c>
      <c r="FJ1" s="2" t="s">
        <v>159</v>
      </c>
      <c r="FK1" s="2" t="s">
        <v>160</v>
      </c>
      <c r="FL1" s="2" t="s">
        <v>161</v>
      </c>
      <c r="FM1" s="2" t="s">
        <v>162</v>
      </c>
      <c r="FN1" s="2" t="s">
        <v>152</v>
      </c>
      <c r="FO1" s="2" t="s">
        <v>163</v>
      </c>
      <c r="FP1" s="2" t="s">
        <v>164</v>
      </c>
      <c r="FQ1" s="2" t="s">
        <v>165</v>
      </c>
      <c r="FR1" s="2" t="s">
        <v>166</v>
      </c>
      <c r="FS1" s="2" t="s">
        <v>167</v>
      </c>
      <c r="FT1" s="2" t="s">
        <v>168</v>
      </c>
      <c r="FU1" s="2" t="s">
        <v>169</v>
      </c>
      <c r="FV1" s="2" t="s">
        <v>170</v>
      </c>
      <c r="FW1" s="2" t="s">
        <v>171</v>
      </c>
      <c r="FX1" s="2" t="s">
        <v>172</v>
      </c>
      <c r="FY1" s="2" t="s">
        <v>173</v>
      </c>
      <c r="FZ1" s="2" t="s">
        <v>174</v>
      </c>
      <c r="GA1" s="2" t="s">
        <v>175</v>
      </c>
      <c r="GB1" s="2" t="s">
        <v>176</v>
      </c>
      <c r="GC1" s="2" t="s">
        <v>177</v>
      </c>
      <c r="GD1" s="2" t="s">
        <v>178</v>
      </c>
      <c r="GE1" s="2" t="s">
        <v>179</v>
      </c>
      <c r="GF1" s="2" t="s">
        <v>180</v>
      </c>
      <c r="GG1" s="2" t="s">
        <v>181</v>
      </c>
      <c r="GH1" s="2" t="s">
        <v>182</v>
      </c>
      <c r="GI1" s="2" t="s">
        <v>183</v>
      </c>
      <c r="GJ1" s="2" t="s">
        <v>184</v>
      </c>
      <c r="GK1" s="2" t="s">
        <v>185</v>
      </c>
      <c r="GL1" s="2" t="s">
        <v>186</v>
      </c>
      <c r="GM1" s="2" t="s">
        <v>187</v>
      </c>
      <c r="GN1" s="2" t="s">
        <v>10</v>
      </c>
      <c r="GO1" s="2" t="s">
        <v>188</v>
      </c>
      <c r="GP1" s="2" t="s">
        <v>189</v>
      </c>
      <c r="GQ1" s="2" t="s">
        <v>190</v>
      </c>
      <c r="GR1" s="2" t="s">
        <v>191</v>
      </c>
      <c r="GS1" s="2" t="s">
        <v>192</v>
      </c>
      <c r="GT1" s="2" t="s">
        <v>193</v>
      </c>
      <c r="GU1" s="2" t="s">
        <v>194</v>
      </c>
      <c r="GV1" s="2" t="s">
        <v>195</v>
      </c>
      <c r="GW1" s="2" t="s">
        <v>196</v>
      </c>
      <c r="GX1" s="2" t="s">
        <v>197</v>
      </c>
      <c r="GY1" s="2" t="s">
        <v>198</v>
      </c>
      <c r="GZ1" s="2" t="s">
        <v>199</v>
      </c>
      <c r="HA1" s="2" t="s">
        <v>200</v>
      </c>
      <c r="HB1" s="2" t="s">
        <v>201</v>
      </c>
      <c r="HC1" s="2" t="s">
        <v>202</v>
      </c>
      <c r="HD1" s="2" t="s">
        <v>203</v>
      </c>
      <c r="HE1" s="2" t="s">
        <v>204</v>
      </c>
      <c r="HF1" s="2" t="s">
        <v>205</v>
      </c>
      <c r="HG1" s="2" t="s">
        <v>206</v>
      </c>
      <c r="HH1" s="2" t="s">
        <v>196</v>
      </c>
      <c r="HI1" s="2" t="s">
        <v>207</v>
      </c>
      <c r="HJ1" s="2" t="s">
        <v>208</v>
      </c>
      <c r="HK1" s="2" t="s">
        <v>209</v>
      </c>
      <c r="HL1" s="2" t="s">
        <v>210</v>
      </c>
      <c r="HM1" s="2" t="s">
        <v>211</v>
      </c>
      <c r="HN1" s="2" t="s">
        <v>212</v>
      </c>
      <c r="HO1" s="2" t="s">
        <v>213</v>
      </c>
      <c r="HP1" s="2" t="s">
        <v>214</v>
      </c>
      <c r="HQ1" s="2" t="s">
        <v>215</v>
      </c>
      <c r="HR1" s="2" t="s">
        <v>216</v>
      </c>
      <c r="HS1" s="2" t="s">
        <v>217</v>
      </c>
      <c r="HT1" s="2" t="s">
        <v>218</v>
      </c>
      <c r="HU1" s="2" t="s">
        <v>219</v>
      </c>
      <c r="HV1" s="2" t="s">
        <v>220</v>
      </c>
      <c r="HW1" s="2" t="s">
        <v>221</v>
      </c>
      <c r="HX1" s="2" t="s">
        <v>222</v>
      </c>
      <c r="HY1" s="2" t="s">
        <v>223</v>
      </c>
    </row>
    <row r="2" spans="1:233" ht="21">
      <c r="A2" s="3" t="s">
        <v>224</v>
      </c>
      <c r="B2" s="4">
        <v>132</v>
      </c>
      <c r="C2" s="4">
        <v>80</v>
      </c>
      <c r="D2" s="4">
        <f t="shared" ref="D2:D13" si="0">C2+(B2-C2)/3</f>
        <v>97.333333333333329</v>
      </c>
      <c r="E2" s="4">
        <v>1.87</v>
      </c>
      <c r="F2" s="4">
        <v>58</v>
      </c>
      <c r="G2" s="4">
        <v>10</v>
      </c>
      <c r="H2" s="4">
        <v>48</v>
      </c>
      <c r="I2" s="4">
        <f t="shared" ref="I2:I13" si="1">H2/E2</f>
        <v>25.668449197860962</v>
      </c>
      <c r="J2" s="4">
        <v>9</v>
      </c>
      <c r="K2" s="4">
        <f t="shared" ref="K2:K13" si="2">G2+H2+J2</f>
        <v>67</v>
      </c>
      <c r="L2" s="4">
        <v>33</v>
      </c>
      <c r="M2" s="4">
        <f t="shared" ref="M2:M13" si="3">(H2-L2)/H2</f>
        <v>0.3125</v>
      </c>
      <c r="N2" s="4">
        <v>57</v>
      </c>
      <c r="O2" s="4">
        <f t="shared" ref="O2:O13" si="4">(G2+J2)/H2</f>
        <v>0.39583333333333331</v>
      </c>
      <c r="P2" s="5">
        <f t="shared" ref="P2:P13" si="5">(0.8*(1.04*(POWER(K2,3)-POWER(H2,3)))+0.6)/1000</f>
        <v>158.222872</v>
      </c>
      <c r="Q2" s="4">
        <f t="shared" ref="Q2:Q13" si="6">P2/E2</f>
        <v>84.611161497326194</v>
      </c>
      <c r="R2" s="4">
        <v>67</v>
      </c>
      <c r="S2" s="4">
        <v>31</v>
      </c>
      <c r="T2" s="4">
        <f t="shared" ref="T2:T13" si="7">R2/S2</f>
        <v>2.161290322580645</v>
      </c>
      <c r="U2" s="4">
        <v>203</v>
      </c>
      <c r="V2" s="4">
        <v>18</v>
      </c>
      <c r="W2" s="4">
        <f>R2/V2</f>
        <v>3.7222222222222223</v>
      </c>
      <c r="X2" s="4">
        <v>13.8</v>
      </c>
      <c r="Y2" s="4">
        <v>2.4</v>
      </c>
      <c r="Z2" s="4">
        <f t="shared" ref="Z2:Z13" si="8">((3.14*POWER(Y2,2)/4)*X2*F2)/1000</f>
        <v>3.6190886400000002</v>
      </c>
      <c r="AA2" s="4">
        <f t="shared" ref="AA2:AA13" si="9">Z2/E2</f>
        <v>1.9353415187165774</v>
      </c>
      <c r="AB2" s="4">
        <v>21</v>
      </c>
      <c r="AC2" s="9">
        <v>20.02</v>
      </c>
      <c r="AD2" s="4">
        <v>66</v>
      </c>
      <c r="AE2" s="4">
        <v>28</v>
      </c>
      <c r="AF2" s="4">
        <f t="shared" ref="AF2:AF7" si="10">AD2/AE2</f>
        <v>2.3571428571428572</v>
      </c>
      <c r="AG2" s="4">
        <v>246</v>
      </c>
      <c r="AH2" s="4">
        <v>16</v>
      </c>
      <c r="AI2" s="4">
        <v>51</v>
      </c>
      <c r="AJ2" s="4">
        <f t="shared" ref="AJ2:AJ13" si="11">AI2/E2</f>
        <v>27.27272727272727</v>
      </c>
      <c r="AK2" s="4">
        <v>46</v>
      </c>
      <c r="AL2" s="4">
        <f t="shared" ref="AL2:AL13" si="12">AK2/E2</f>
        <v>24.598930481283421</v>
      </c>
      <c r="AM2" s="4">
        <v>135</v>
      </c>
      <c r="AN2" s="4">
        <f t="shared" ref="AN2:AN13" si="13">AM2/E2</f>
        <v>72.192513368983953</v>
      </c>
      <c r="AO2" s="4">
        <v>59</v>
      </c>
      <c r="AP2" s="4">
        <f t="shared" ref="AP2:AP13" si="14">AO2/E2</f>
        <v>31.55080213903743</v>
      </c>
      <c r="AQ2" s="4">
        <f t="shared" ref="AQ2:AQ13" si="15">AM2-AO2</f>
        <v>76</v>
      </c>
      <c r="AR2" s="4">
        <v>58</v>
      </c>
      <c r="AS2" s="4">
        <v>23.1</v>
      </c>
      <c r="AT2" s="4">
        <v>12.3</v>
      </c>
      <c r="AU2" s="4">
        <f t="shared" ref="AU2:AU13" si="16">AS2/E2</f>
        <v>12.352941176470589</v>
      </c>
      <c r="AV2" s="4">
        <f t="shared" ref="AV2:AV13" si="17">AT2/E2</f>
        <v>6.5775401069518713</v>
      </c>
      <c r="AW2" s="5">
        <f t="shared" ref="AW2:AW13" si="18">(AS2-AT2)/AS2</f>
        <v>0.46753246753246752</v>
      </c>
      <c r="AX2" s="4">
        <v>118</v>
      </c>
      <c r="AY2" s="4">
        <v>74</v>
      </c>
      <c r="AZ2" s="4">
        <f t="shared" ref="AZ2:AZ7" si="19">AY2+(AX2-AY2)/3</f>
        <v>88.666666666666671</v>
      </c>
      <c r="BA2" s="4">
        <v>79</v>
      </c>
      <c r="BB2" s="4">
        <v>10</v>
      </c>
      <c r="BC2" s="4">
        <v>47</v>
      </c>
      <c r="BD2" s="4">
        <f t="shared" ref="BD2:BD7" si="20">BC2/E2</f>
        <v>25.133689839572192</v>
      </c>
      <c r="BE2" s="4">
        <v>10</v>
      </c>
      <c r="BF2" s="4">
        <f t="shared" ref="BF2:BF7" si="21">BB2+BC2+BE2</f>
        <v>67</v>
      </c>
      <c r="BG2" s="4">
        <v>31</v>
      </c>
      <c r="BH2" s="5">
        <f t="shared" ref="BH2:BH7" si="22">(BC2-BG2)/BC2</f>
        <v>0.34042553191489361</v>
      </c>
      <c r="BI2" s="4">
        <v>64</v>
      </c>
      <c r="BJ2" s="4">
        <f t="shared" ref="BJ2:BJ7" si="23">(BB2+BE2)/BC2</f>
        <v>0.42553191489361702</v>
      </c>
      <c r="BK2" s="4">
        <f t="shared" ref="BK2:BK7" si="24">(0.8*(1.04*(POWER(BF2,3)-POWER(BC2,3)))+0.6)/1000</f>
        <v>163.85468000000003</v>
      </c>
      <c r="BL2" s="4">
        <f t="shared" ref="BL2:BL7" si="25">BK2/E2</f>
        <v>87.622823529411775</v>
      </c>
      <c r="BM2" s="4">
        <v>63</v>
      </c>
      <c r="BN2" s="4">
        <v>46</v>
      </c>
      <c r="BO2" s="5">
        <f t="shared" ref="BO2:BO7" si="26">BM2/BN2</f>
        <v>1.3695652173913044</v>
      </c>
      <c r="BP2" s="4">
        <v>183</v>
      </c>
      <c r="BQ2" s="4">
        <v>18</v>
      </c>
      <c r="BR2" s="5">
        <f t="shared" ref="BR2:BR7" si="27">BM2/BQ2</f>
        <v>3.5</v>
      </c>
      <c r="BS2" s="4">
        <v>16.899999999999999</v>
      </c>
      <c r="BT2" s="4">
        <f t="shared" ref="BT2:BT7" si="28">((3.14*POWER(Y2,2)/4)*BS2*BA2)/1000</f>
        <v>6.0367881600000004</v>
      </c>
      <c r="BU2" s="4">
        <f t="shared" ref="BU2:BU7" si="29">BT2/E2</f>
        <v>3.228228962566845</v>
      </c>
      <c r="BV2" s="4">
        <v>23.2</v>
      </c>
      <c r="BW2" s="4">
        <v>35</v>
      </c>
      <c r="BX2" s="4">
        <v>60</v>
      </c>
      <c r="BY2" s="4">
        <v>26</v>
      </c>
      <c r="BZ2" s="5">
        <f t="shared" ref="BZ2:BZ7" si="30">BX2/BY2</f>
        <v>2.3076923076923075</v>
      </c>
      <c r="CA2" s="4">
        <v>287</v>
      </c>
      <c r="CB2" s="4">
        <v>13</v>
      </c>
      <c r="CC2" s="4">
        <v>57</v>
      </c>
      <c r="CD2" s="4">
        <f t="shared" ref="CD2:CD7" si="31">CC2/E2</f>
        <v>30.481283422459892</v>
      </c>
      <c r="CE2" s="4">
        <v>49</v>
      </c>
      <c r="CF2" s="4">
        <f t="shared" ref="CF2:CF7" si="32">CE2/E2</f>
        <v>26.203208556149733</v>
      </c>
      <c r="CG2" s="4">
        <v>119</v>
      </c>
      <c r="CH2" s="4">
        <f t="shared" ref="CH2:CH7" si="33">CG2/E2</f>
        <v>63.636363636363633</v>
      </c>
      <c r="CI2" s="4">
        <v>52</v>
      </c>
      <c r="CJ2" s="4">
        <f>CI2/E2</f>
        <v>27.80748663101604</v>
      </c>
      <c r="CK2" s="4">
        <f>CG2-CI2</f>
        <v>67</v>
      </c>
      <c r="CL2" s="4">
        <v>65</v>
      </c>
      <c r="CM2" s="4">
        <v>23.8</v>
      </c>
      <c r="CN2" s="4">
        <v>11.6</v>
      </c>
      <c r="CO2" s="4">
        <f t="shared" ref="CO2:CO7" si="34">CM2/E2</f>
        <v>12.727272727272727</v>
      </c>
      <c r="CP2" s="4">
        <f t="shared" ref="CP2:CP7" si="35">CN2/E2</f>
        <v>6.2032085561497317</v>
      </c>
      <c r="CQ2" s="5">
        <f t="shared" ref="CQ2:CQ7" si="36">(CM2-CN2)/CM2</f>
        <v>0.51260504201680679</v>
      </c>
      <c r="CR2" s="4">
        <v>122</v>
      </c>
      <c r="CS2" s="4">
        <v>75</v>
      </c>
      <c r="CT2" s="4">
        <f t="shared" ref="CT2:CT7" si="37">CS2+(CR2-CS2)/3</f>
        <v>90.666666666666671</v>
      </c>
      <c r="CU2" s="4">
        <v>62</v>
      </c>
      <c r="CV2" s="4">
        <v>10</v>
      </c>
      <c r="CW2" s="4">
        <v>48</v>
      </c>
      <c r="CX2" s="4">
        <f>CW2/E2</f>
        <v>25.668449197860962</v>
      </c>
      <c r="CY2" s="4">
        <v>10</v>
      </c>
      <c r="CZ2" s="4">
        <f t="shared" ref="CZ2:CZ7" si="38">CV2+CW2+CY2</f>
        <v>68</v>
      </c>
      <c r="DA2" s="4">
        <v>30</v>
      </c>
      <c r="DB2" s="5">
        <f>(CW2-DA2)/CW2</f>
        <v>0.375</v>
      </c>
      <c r="DC2" s="4">
        <v>68</v>
      </c>
      <c r="DD2" s="4">
        <f>(CV2+CY2)/CW2</f>
        <v>0.41666666666666669</v>
      </c>
      <c r="DE2" s="4">
        <f>(0.8*(1.04*(POWER(CZ2,3)-POWER(CW2,3)))+0.6)/1000</f>
        <v>169.59548000000001</v>
      </c>
      <c r="DF2" s="4">
        <f>DE2/E2</f>
        <v>90.69277005347594</v>
      </c>
      <c r="DG2" s="4">
        <v>80</v>
      </c>
      <c r="DH2" s="4">
        <v>35</v>
      </c>
      <c r="DI2" s="5">
        <f>DG2/DH2</f>
        <v>2.2857142857142856</v>
      </c>
      <c r="DJ2" s="4">
        <v>269</v>
      </c>
      <c r="DK2" s="4">
        <v>20</v>
      </c>
      <c r="DL2" s="5">
        <f>DG2/DK2</f>
        <v>4</v>
      </c>
      <c r="DM2" s="4">
        <v>21.2</v>
      </c>
      <c r="DN2" s="4">
        <f>((3.14*POWER(Y2,2)/4)*DM2*CU2)/1000</f>
        <v>5.9431910400000003</v>
      </c>
      <c r="DO2" s="4">
        <f>DN2/E2</f>
        <v>3.1781770267379681</v>
      </c>
      <c r="DP2" s="4">
        <v>20.399999999999999</v>
      </c>
      <c r="DQ2" s="4">
        <v>21</v>
      </c>
      <c r="DR2" s="4">
        <v>73</v>
      </c>
      <c r="DS2" s="4">
        <v>31</v>
      </c>
      <c r="DT2" s="5">
        <f>DR2/DS2</f>
        <v>2.3548387096774195</v>
      </c>
      <c r="DU2" s="4">
        <v>276</v>
      </c>
      <c r="DV2" s="4">
        <v>14</v>
      </c>
      <c r="DW2" s="4">
        <v>70</v>
      </c>
      <c r="DX2" s="4">
        <f>DW2/E2</f>
        <v>37.433155080213901</v>
      </c>
      <c r="DY2" s="4">
        <v>60</v>
      </c>
      <c r="DZ2" s="4">
        <f>DY2/E2</f>
        <v>32.085561497326204</v>
      </c>
      <c r="EA2" s="4">
        <v>131</v>
      </c>
      <c r="EB2" s="4">
        <f>EA2/E2</f>
        <v>70.053475935828871</v>
      </c>
      <c r="EC2" s="4">
        <v>57</v>
      </c>
      <c r="ED2" s="4">
        <f>EC2/E2</f>
        <v>30.481283422459892</v>
      </c>
      <c r="EE2" s="4">
        <f>EA2-EC2</f>
        <v>74</v>
      </c>
      <c r="EF2" s="4">
        <v>56</v>
      </c>
      <c r="EG2" s="4">
        <v>21.6</v>
      </c>
      <c r="EH2" s="4">
        <v>11.3</v>
      </c>
      <c r="EI2" s="4">
        <f>EG2/E2</f>
        <v>11.550802139037433</v>
      </c>
      <c r="EJ2" s="4">
        <f>EH2/E2</f>
        <v>6.0427807486631018</v>
      </c>
      <c r="EK2" s="5">
        <f>(EG2-EH2)/EG2</f>
        <v>0.47685185185185186</v>
      </c>
      <c r="EL2" s="4">
        <v>135</v>
      </c>
      <c r="EM2" s="4">
        <v>74</v>
      </c>
      <c r="EN2" s="4">
        <f>EM2+(EL2-EM2)/3</f>
        <v>94.333333333333329</v>
      </c>
      <c r="EO2" s="4">
        <v>57</v>
      </c>
      <c r="EP2" s="4">
        <v>10</v>
      </c>
      <c r="EQ2" s="4">
        <v>49</v>
      </c>
      <c r="ER2" s="4">
        <f>EQ2/E2</f>
        <v>26.203208556149733</v>
      </c>
      <c r="ES2" s="4">
        <v>10</v>
      </c>
      <c r="ET2" s="4">
        <f>EP2+EQ2+ES2</f>
        <v>69</v>
      </c>
      <c r="EU2" s="4">
        <v>42</v>
      </c>
      <c r="EV2" s="5">
        <f>(EQ2-EU2)/EQ2</f>
        <v>0.14285714285714285</v>
      </c>
      <c r="EW2" s="9">
        <v>74</v>
      </c>
      <c r="EX2" s="4">
        <f>(EP2+ES2)/EQ2</f>
        <v>0.40816326530612246</v>
      </c>
      <c r="EY2" s="4">
        <f>(0.8*(1.04*(POWER(ET2,3)-POWER(EQ2,3)))+0.6)/1000</f>
        <v>175.43612000000002</v>
      </c>
      <c r="EZ2" s="4">
        <f>EY2/E2</f>
        <v>93.81610695187166</v>
      </c>
      <c r="FA2" s="4">
        <v>71</v>
      </c>
      <c r="FB2" s="4">
        <v>43</v>
      </c>
      <c r="FC2" s="5">
        <f>FA2/FB2</f>
        <v>1.6511627906976745</v>
      </c>
      <c r="FD2" s="4">
        <v>174</v>
      </c>
      <c r="FE2" s="4">
        <v>19</v>
      </c>
      <c r="FF2" s="5">
        <f>FA2/FE2</f>
        <v>3.736842105263158</v>
      </c>
      <c r="FG2" s="4">
        <v>23.4</v>
      </c>
      <c r="FH2" s="4">
        <f>((3.14*POWER(Y2,2)/4)*FG2*EO2)/1000</f>
        <v>6.0309100800000008</v>
      </c>
      <c r="FI2" s="4">
        <f>FH2/E2</f>
        <v>3.2250856042780751</v>
      </c>
      <c r="FJ2" s="4">
        <v>19.3</v>
      </c>
      <c r="FK2" s="9" t="s">
        <v>290</v>
      </c>
      <c r="FL2" s="4">
        <v>66</v>
      </c>
      <c r="FM2" s="4">
        <v>32</v>
      </c>
      <c r="FN2" s="5">
        <f>FL2/FM2</f>
        <v>2.0625</v>
      </c>
      <c r="FO2" s="4">
        <v>208</v>
      </c>
      <c r="FP2" s="4">
        <v>16</v>
      </c>
      <c r="FQ2" s="4">
        <v>65</v>
      </c>
      <c r="FR2" s="4">
        <f>FQ2/E2</f>
        <v>34.759358288770052</v>
      </c>
      <c r="FS2" s="4">
        <v>60</v>
      </c>
      <c r="FT2" s="4">
        <f>FS2/E2</f>
        <v>32.085561497326204</v>
      </c>
      <c r="FU2" s="9">
        <v>121</v>
      </c>
      <c r="FV2" s="4">
        <f>FU2/E2</f>
        <v>64.705882352941174</v>
      </c>
      <c r="FW2" s="9">
        <v>32</v>
      </c>
      <c r="FX2" s="4">
        <f>FW2/E2</f>
        <v>17.112299465240639</v>
      </c>
      <c r="FY2" s="9">
        <v>89</v>
      </c>
      <c r="FZ2" s="9">
        <v>75</v>
      </c>
      <c r="GA2" s="4">
        <v>25.9</v>
      </c>
      <c r="GB2" s="4">
        <v>15.6</v>
      </c>
      <c r="GC2" s="4">
        <f>GA2/E2</f>
        <v>13.850267379679142</v>
      </c>
      <c r="GD2" s="4">
        <f>GB2/E2</f>
        <v>8.3422459893048124</v>
      </c>
      <c r="GE2" s="5">
        <f>(GA2-GB2)/GA2</f>
        <v>0.39768339768339767</v>
      </c>
      <c r="GF2" s="4">
        <v>123</v>
      </c>
      <c r="GG2" s="4">
        <v>67</v>
      </c>
      <c r="GH2" s="4">
        <f t="shared" ref="GH2:GH7" si="39">GG2+(GF2-GG2)/3</f>
        <v>85.666666666666671</v>
      </c>
      <c r="GI2" s="4">
        <v>60</v>
      </c>
      <c r="GJ2" s="4">
        <v>10</v>
      </c>
      <c r="GK2" s="4">
        <v>49</v>
      </c>
      <c r="GL2" s="4">
        <f t="shared" ref="GL2:GL7" si="40">GK2/E2</f>
        <v>26.203208556149733</v>
      </c>
      <c r="GM2" s="4">
        <v>9</v>
      </c>
      <c r="GN2" s="4">
        <f t="shared" ref="GN2:GN7" si="41">GJ2+GK2+GM2</f>
        <v>68</v>
      </c>
      <c r="GO2" s="4">
        <v>28</v>
      </c>
      <c r="GP2" s="5">
        <f t="shared" ref="GP2:GP7" si="42">(GK2-GO2)/GK2</f>
        <v>0.42857142857142855</v>
      </c>
      <c r="GQ2" s="4">
        <v>73</v>
      </c>
      <c r="GR2" s="4">
        <f t="shared" ref="GR2:GR7" si="43">(GJ2+GM2)/GK2</f>
        <v>0.38775510204081631</v>
      </c>
      <c r="GS2" s="4">
        <f t="shared" ref="GS2:GS7" si="44">(0.8*(1.04*(POWER(GN2,3)-POWER(GK2,3)))+0.6)/1000</f>
        <v>163.72405600000002</v>
      </c>
      <c r="GT2" s="4">
        <f t="shared" ref="GT2:GT7" si="45">GS2/E2</f>
        <v>87.552971122994663</v>
      </c>
      <c r="GU2" s="4">
        <v>75</v>
      </c>
      <c r="GV2" s="4">
        <v>40</v>
      </c>
      <c r="GW2" s="5">
        <f t="shared" ref="GW2:GW7" si="46">GU2/GV2</f>
        <v>1.875</v>
      </c>
      <c r="GX2" s="4">
        <v>207</v>
      </c>
      <c r="GY2" s="4">
        <v>20</v>
      </c>
      <c r="GZ2" s="5">
        <f t="shared" ref="GZ2:GZ7" si="47">GU2/GY2</f>
        <v>3.75</v>
      </c>
      <c r="HA2" s="4">
        <v>21.4</v>
      </c>
      <c r="HB2" s="4">
        <f t="shared" ref="HB2:HB7" si="48">((3.14*POWER(Y2,2)/4)*HA2*GI2)/1000</f>
        <v>5.8057344000000004</v>
      </c>
      <c r="HC2" s="4">
        <f t="shared" ref="HC2:HC7" si="49">HB2/E2</f>
        <v>3.1046708021390375</v>
      </c>
      <c r="HD2" s="4">
        <v>22.7</v>
      </c>
      <c r="HE2" s="4">
        <v>25</v>
      </c>
      <c r="HF2" s="4">
        <v>86</v>
      </c>
      <c r="HG2" s="4">
        <v>34</v>
      </c>
      <c r="HH2" s="5">
        <f t="shared" ref="HH2:HH7" si="50">HF2/HG2</f>
        <v>2.5294117647058822</v>
      </c>
      <c r="HI2" s="4">
        <v>215</v>
      </c>
      <c r="HJ2" s="4">
        <v>17</v>
      </c>
      <c r="HK2" s="4">
        <v>54</v>
      </c>
      <c r="HL2" s="4">
        <f t="shared" ref="HL2:HL7" si="51">HK2/E2</f>
        <v>28.877005347593581</v>
      </c>
      <c r="HM2" s="4">
        <v>55</v>
      </c>
      <c r="HN2" s="4">
        <f t="shared" ref="HN2:HN7" si="52">HM2/E2</f>
        <v>29.411764705882351</v>
      </c>
      <c r="HO2" s="4">
        <v>121</v>
      </c>
      <c r="HP2" s="4">
        <f t="shared" ref="HP2:HP7" si="53">HO2/E2</f>
        <v>64.705882352941174</v>
      </c>
      <c r="HQ2" s="4">
        <v>50</v>
      </c>
      <c r="HR2" s="4">
        <f t="shared" ref="HR2:HR7" si="54">HQ2/E2</f>
        <v>26.737967914438499</v>
      </c>
      <c r="HS2" s="4">
        <f t="shared" ref="HS2:HS7" si="55">HO2-HQ2</f>
        <v>71</v>
      </c>
      <c r="HT2" s="4">
        <v>55</v>
      </c>
      <c r="HU2" s="4">
        <v>26</v>
      </c>
      <c r="HV2" s="4">
        <v>13.1</v>
      </c>
      <c r="HW2" s="4">
        <f t="shared" ref="HW2:HW7" si="56">HU2/E2</f>
        <v>13.90374331550802</v>
      </c>
      <c r="HX2" s="4">
        <f t="shared" ref="HX2:HX7" si="57">HV2/E2</f>
        <v>7.0053475935828873</v>
      </c>
      <c r="HY2" s="5">
        <f t="shared" ref="HY2:HY7" si="58">(HU2-HV2)/HU2</f>
        <v>0.49615384615384617</v>
      </c>
    </row>
    <row r="3" spans="1:233" ht="21">
      <c r="A3" s="3" t="s">
        <v>225</v>
      </c>
      <c r="B3" s="4">
        <v>117</v>
      </c>
      <c r="C3" s="4">
        <v>68</v>
      </c>
      <c r="D3" s="4">
        <f t="shared" si="0"/>
        <v>84.333333333333329</v>
      </c>
      <c r="E3" s="4">
        <v>1.79</v>
      </c>
      <c r="F3" s="4">
        <v>60</v>
      </c>
      <c r="G3" s="4">
        <v>10</v>
      </c>
      <c r="H3" s="4">
        <v>45</v>
      </c>
      <c r="I3" s="4">
        <f t="shared" si="1"/>
        <v>25.139664804469273</v>
      </c>
      <c r="J3" s="4">
        <v>10</v>
      </c>
      <c r="K3" s="4">
        <f t="shared" si="2"/>
        <v>65</v>
      </c>
      <c r="L3" s="4">
        <v>25</v>
      </c>
      <c r="M3" s="4">
        <f t="shared" si="3"/>
        <v>0.44444444444444442</v>
      </c>
      <c r="N3" s="4">
        <v>75</v>
      </c>
      <c r="O3" s="4">
        <f t="shared" si="4"/>
        <v>0.44444444444444442</v>
      </c>
      <c r="P3" s="5">
        <f t="shared" si="5"/>
        <v>152.67260000000002</v>
      </c>
      <c r="Q3" s="4">
        <f t="shared" si="6"/>
        <v>85.291955307262583</v>
      </c>
      <c r="R3" s="4">
        <v>57</v>
      </c>
      <c r="S3" s="4">
        <v>38</v>
      </c>
      <c r="T3" s="4">
        <f t="shared" si="7"/>
        <v>1.5</v>
      </c>
      <c r="U3" s="4">
        <v>255</v>
      </c>
      <c r="V3" s="4">
        <v>16</v>
      </c>
      <c r="W3" s="4">
        <f>R3/V3</f>
        <v>3.5625</v>
      </c>
      <c r="X3" s="4">
        <v>21.6</v>
      </c>
      <c r="Y3" s="4">
        <v>2.6</v>
      </c>
      <c r="Z3" s="4">
        <f t="shared" si="8"/>
        <v>6.8773536000000011</v>
      </c>
      <c r="AA3" s="4">
        <f t="shared" si="9"/>
        <v>3.8420969832402241</v>
      </c>
      <c r="AB3" s="4">
        <v>18.899999999999999</v>
      </c>
      <c r="AC3" s="4">
        <v>28</v>
      </c>
      <c r="AD3" s="4">
        <v>52</v>
      </c>
      <c r="AE3" s="4">
        <v>25</v>
      </c>
      <c r="AF3" s="4">
        <f t="shared" si="10"/>
        <v>2.08</v>
      </c>
      <c r="AG3" s="4">
        <v>178</v>
      </c>
      <c r="AH3" s="4">
        <v>14</v>
      </c>
      <c r="AI3" s="4">
        <v>44</v>
      </c>
      <c r="AJ3" s="4">
        <f t="shared" si="11"/>
        <v>24.581005586592177</v>
      </c>
      <c r="AK3" s="4">
        <v>59</v>
      </c>
      <c r="AL3" s="4">
        <f t="shared" si="12"/>
        <v>32.960893854748605</v>
      </c>
      <c r="AM3" s="4">
        <v>110</v>
      </c>
      <c r="AN3" s="4">
        <f t="shared" si="13"/>
        <v>61.452513966480446</v>
      </c>
      <c r="AO3" s="4">
        <v>41</v>
      </c>
      <c r="AP3" s="4">
        <f t="shared" si="14"/>
        <v>22.905027932960895</v>
      </c>
      <c r="AQ3" s="4">
        <f t="shared" si="15"/>
        <v>69</v>
      </c>
      <c r="AR3" s="4">
        <v>63</v>
      </c>
      <c r="AS3" s="4">
        <v>20.7</v>
      </c>
      <c r="AT3" s="4">
        <v>9.6</v>
      </c>
      <c r="AU3" s="4">
        <f t="shared" si="16"/>
        <v>11.564245810055866</v>
      </c>
      <c r="AV3" s="4">
        <f t="shared" si="17"/>
        <v>5.3631284916201114</v>
      </c>
      <c r="AW3" s="5">
        <f t="shared" si="18"/>
        <v>0.53623188405797106</v>
      </c>
      <c r="AX3" s="4">
        <v>96</v>
      </c>
      <c r="AY3" s="4">
        <v>62</v>
      </c>
      <c r="AZ3" s="4">
        <f t="shared" si="19"/>
        <v>73.333333333333329</v>
      </c>
      <c r="BA3" s="4">
        <v>61</v>
      </c>
      <c r="BB3" s="4">
        <v>10</v>
      </c>
      <c r="BC3" s="4">
        <v>47</v>
      </c>
      <c r="BD3" s="4">
        <f t="shared" si="20"/>
        <v>26.256983240223462</v>
      </c>
      <c r="BE3" s="4">
        <v>10</v>
      </c>
      <c r="BF3" s="4">
        <f t="shared" si="21"/>
        <v>67</v>
      </c>
      <c r="BG3" s="4">
        <v>30</v>
      </c>
      <c r="BH3" s="5">
        <f t="shared" si="22"/>
        <v>0.36170212765957449</v>
      </c>
      <c r="BI3" s="4">
        <v>56</v>
      </c>
      <c r="BJ3" s="4">
        <f t="shared" si="23"/>
        <v>0.42553191489361702</v>
      </c>
      <c r="BK3" s="4">
        <f t="shared" si="24"/>
        <v>163.85468000000003</v>
      </c>
      <c r="BL3" s="4">
        <f t="shared" si="25"/>
        <v>91.538927374301693</v>
      </c>
      <c r="BM3" s="4">
        <v>59</v>
      </c>
      <c r="BN3" s="4">
        <v>32</v>
      </c>
      <c r="BO3" s="5">
        <f t="shared" si="26"/>
        <v>1.84375</v>
      </c>
      <c r="BP3" s="4">
        <v>209</v>
      </c>
      <c r="BQ3" s="4">
        <v>11</v>
      </c>
      <c r="BR3" s="5">
        <f t="shared" si="27"/>
        <v>5.3636363636363633</v>
      </c>
      <c r="BS3" s="4">
        <v>14.4</v>
      </c>
      <c r="BT3" s="4">
        <f t="shared" si="28"/>
        <v>4.6613174400000004</v>
      </c>
      <c r="BU3" s="4">
        <f t="shared" si="29"/>
        <v>2.6040879553072629</v>
      </c>
      <c r="BV3" s="4">
        <v>12.7</v>
      </c>
      <c r="BW3" s="4">
        <v>20</v>
      </c>
      <c r="BX3" s="4">
        <v>51</v>
      </c>
      <c r="BY3" s="4">
        <v>25</v>
      </c>
      <c r="BZ3" s="5">
        <f t="shared" si="30"/>
        <v>2.04</v>
      </c>
      <c r="CA3" s="4">
        <v>250</v>
      </c>
      <c r="CB3" s="4">
        <v>14</v>
      </c>
      <c r="CC3" s="4">
        <v>49</v>
      </c>
      <c r="CD3" s="4">
        <f t="shared" si="31"/>
        <v>27.374301675977652</v>
      </c>
      <c r="CE3" s="4">
        <v>66</v>
      </c>
      <c r="CF3" s="4">
        <f t="shared" si="32"/>
        <v>36.871508379888269</v>
      </c>
      <c r="CG3" s="9">
        <v>103</v>
      </c>
      <c r="CH3" s="4">
        <f t="shared" si="33"/>
        <v>57.541899441340782</v>
      </c>
      <c r="CI3" s="9">
        <v>34</v>
      </c>
      <c r="CJ3" s="9">
        <v>18.989999999999998</v>
      </c>
      <c r="CK3" s="9">
        <v>69</v>
      </c>
      <c r="CL3" s="9">
        <v>64.3</v>
      </c>
      <c r="CM3" s="4">
        <v>23.5</v>
      </c>
      <c r="CN3" s="4">
        <v>15</v>
      </c>
      <c r="CO3" s="4">
        <f t="shared" si="34"/>
        <v>13.128491620111731</v>
      </c>
      <c r="CP3" s="4">
        <f t="shared" si="35"/>
        <v>8.3798882681564244</v>
      </c>
      <c r="CQ3" s="5">
        <f t="shared" si="36"/>
        <v>0.36170212765957449</v>
      </c>
      <c r="CR3" s="9" t="s">
        <v>291</v>
      </c>
      <c r="CS3" s="9" t="s">
        <v>291</v>
      </c>
      <c r="CT3" s="9" t="s">
        <v>291</v>
      </c>
      <c r="CU3" s="9" t="s">
        <v>291</v>
      </c>
      <c r="CV3" s="9" t="s">
        <v>291</v>
      </c>
      <c r="CW3" s="9" t="s">
        <v>291</v>
      </c>
      <c r="CX3" s="9" t="s">
        <v>291</v>
      </c>
      <c r="CY3" s="9" t="s">
        <v>291</v>
      </c>
      <c r="CZ3" s="9" t="s">
        <v>291</v>
      </c>
      <c r="DA3" s="9" t="s">
        <v>291</v>
      </c>
      <c r="DB3" s="9" t="s">
        <v>291</v>
      </c>
      <c r="DC3" s="9" t="s">
        <v>291</v>
      </c>
      <c r="DD3" s="9" t="s">
        <v>291</v>
      </c>
      <c r="DE3" s="9" t="s">
        <v>291</v>
      </c>
      <c r="DF3" s="9" t="s">
        <v>291</v>
      </c>
      <c r="DG3" s="9" t="s">
        <v>291</v>
      </c>
      <c r="DH3" s="9" t="s">
        <v>291</v>
      </c>
      <c r="DI3" s="9" t="s">
        <v>291</v>
      </c>
      <c r="DJ3" s="9" t="s">
        <v>291</v>
      </c>
      <c r="DK3" s="9" t="s">
        <v>291</v>
      </c>
      <c r="DL3" s="9" t="s">
        <v>291</v>
      </c>
      <c r="DM3" s="9" t="s">
        <v>291</v>
      </c>
      <c r="DN3" s="9" t="s">
        <v>291</v>
      </c>
      <c r="DO3" s="9" t="s">
        <v>291</v>
      </c>
      <c r="DP3" s="9" t="s">
        <v>291</v>
      </c>
      <c r="DQ3" s="9" t="s">
        <v>291</v>
      </c>
      <c r="DR3" s="9" t="s">
        <v>291</v>
      </c>
      <c r="DS3" s="9" t="s">
        <v>291</v>
      </c>
      <c r="DT3" s="9" t="s">
        <v>291</v>
      </c>
      <c r="DU3" s="9" t="s">
        <v>291</v>
      </c>
      <c r="DV3" s="9" t="s">
        <v>291</v>
      </c>
      <c r="DW3" s="9" t="s">
        <v>291</v>
      </c>
      <c r="DX3" s="9" t="s">
        <v>291</v>
      </c>
      <c r="DY3" s="9" t="s">
        <v>291</v>
      </c>
      <c r="DZ3" s="9" t="s">
        <v>291</v>
      </c>
      <c r="EA3" s="9" t="s">
        <v>291</v>
      </c>
      <c r="EB3" s="9" t="s">
        <v>291</v>
      </c>
      <c r="EC3" s="9" t="s">
        <v>291</v>
      </c>
      <c r="ED3" s="9" t="s">
        <v>291</v>
      </c>
      <c r="EE3" s="9" t="s">
        <v>291</v>
      </c>
      <c r="EF3" s="9" t="s">
        <v>291</v>
      </c>
      <c r="EG3" s="9" t="s">
        <v>291</v>
      </c>
      <c r="EH3" s="9" t="s">
        <v>291</v>
      </c>
      <c r="EI3" s="9" t="s">
        <v>291</v>
      </c>
      <c r="EJ3" s="9" t="s">
        <v>291</v>
      </c>
      <c r="EK3" s="9" t="s">
        <v>291</v>
      </c>
      <c r="EL3" s="9" t="s">
        <v>291</v>
      </c>
      <c r="EM3" s="9" t="s">
        <v>291</v>
      </c>
      <c r="EN3" s="9" t="s">
        <v>291</v>
      </c>
      <c r="EO3" s="9" t="s">
        <v>291</v>
      </c>
      <c r="EP3" s="9" t="s">
        <v>291</v>
      </c>
      <c r="EQ3" s="9" t="s">
        <v>291</v>
      </c>
      <c r="ER3" s="9" t="s">
        <v>291</v>
      </c>
      <c r="ES3" s="9" t="s">
        <v>291</v>
      </c>
      <c r="ET3" s="9" t="s">
        <v>291</v>
      </c>
      <c r="EU3" s="9" t="s">
        <v>291</v>
      </c>
      <c r="EV3" s="9" t="s">
        <v>291</v>
      </c>
      <c r="EW3" s="9" t="s">
        <v>291</v>
      </c>
      <c r="EX3" s="9" t="s">
        <v>291</v>
      </c>
      <c r="EY3" s="9" t="s">
        <v>291</v>
      </c>
      <c r="EZ3" s="9" t="s">
        <v>291</v>
      </c>
      <c r="FA3" s="9" t="s">
        <v>291</v>
      </c>
      <c r="FB3" s="9" t="s">
        <v>291</v>
      </c>
      <c r="FC3" s="9" t="s">
        <v>291</v>
      </c>
      <c r="FD3" s="9" t="s">
        <v>291</v>
      </c>
      <c r="FE3" s="9" t="s">
        <v>291</v>
      </c>
      <c r="FF3" s="9" t="s">
        <v>291</v>
      </c>
      <c r="FG3" s="9" t="s">
        <v>291</v>
      </c>
      <c r="FH3" s="9" t="s">
        <v>291</v>
      </c>
      <c r="FI3" s="9" t="s">
        <v>291</v>
      </c>
      <c r="FJ3" s="9" t="s">
        <v>291</v>
      </c>
      <c r="FK3" s="9" t="s">
        <v>291</v>
      </c>
      <c r="FL3" s="9" t="s">
        <v>291</v>
      </c>
      <c r="FM3" s="9" t="s">
        <v>291</v>
      </c>
      <c r="FN3" s="9" t="s">
        <v>291</v>
      </c>
      <c r="FO3" s="9" t="s">
        <v>291</v>
      </c>
      <c r="FP3" s="9" t="s">
        <v>291</v>
      </c>
      <c r="FQ3" s="9" t="s">
        <v>291</v>
      </c>
      <c r="FR3" s="9" t="s">
        <v>291</v>
      </c>
      <c r="FS3" s="9" t="s">
        <v>291</v>
      </c>
      <c r="FT3" s="9" t="s">
        <v>291</v>
      </c>
      <c r="FU3" s="9" t="s">
        <v>291</v>
      </c>
      <c r="FV3" s="9" t="s">
        <v>291</v>
      </c>
      <c r="FW3" s="9" t="s">
        <v>291</v>
      </c>
      <c r="FX3" s="9" t="s">
        <v>291</v>
      </c>
      <c r="FY3" s="9" t="s">
        <v>291</v>
      </c>
      <c r="FZ3" s="9" t="s">
        <v>291</v>
      </c>
      <c r="GA3" s="9" t="s">
        <v>291</v>
      </c>
      <c r="GB3" s="9" t="s">
        <v>291</v>
      </c>
      <c r="GC3" s="9" t="s">
        <v>291</v>
      </c>
      <c r="GD3" s="9" t="s">
        <v>291</v>
      </c>
      <c r="GE3" s="9" t="s">
        <v>291</v>
      </c>
      <c r="GF3" s="4">
        <v>112</v>
      </c>
      <c r="GG3" s="4">
        <v>71</v>
      </c>
      <c r="GH3" s="4">
        <f t="shared" si="39"/>
        <v>84.666666666666671</v>
      </c>
      <c r="GI3" s="4">
        <v>54</v>
      </c>
      <c r="GJ3" s="4">
        <v>10</v>
      </c>
      <c r="GK3" s="4">
        <v>44</v>
      </c>
      <c r="GL3" s="4">
        <f t="shared" si="40"/>
        <v>24.581005586592177</v>
      </c>
      <c r="GM3" s="4">
        <v>10</v>
      </c>
      <c r="GN3" s="4">
        <f t="shared" si="41"/>
        <v>64</v>
      </c>
      <c r="GO3" s="4">
        <v>26</v>
      </c>
      <c r="GP3" s="5">
        <f t="shared" si="42"/>
        <v>0.40909090909090912</v>
      </c>
      <c r="GQ3" s="4">
        <v>71</v>
      </c>
      <c r="GR3" s="4">
        <f t="shared" si="43"/>
        <v>0.45454545454545453</v>
      </c>
      <c r="GS3" s="4">
        <f t="shared" si="44"/>
        <v>147.23132000000001</v>
      </c>
      <c r="GT3" s="4">
        <f t="shared" si="45"/>
        <v>82.252134078212293</v>
      </c>
      <c r="GU3" s="4">
        <v>49</v>
      </c>
      <c r="GV3" s="4">
        <v>37</v>
      </c>
      <c r="GW3" s="5">
        <f t="shared" si="46"/>
        <v>1.3243243243243243</v>
      </c>
      <c r="GX3" s="4">
        <v>198</v>
      </c>
      <c r="GY3" s="4">
        <v>18</v>
      </c>
      <c r="GZ3" s="5">
        <f t="shared" si="47"/>
        <v>2.7222222222222223</v>
      </c>
      <c r="HA3" s="4">
        <v>19.2</v>
      </c>
      <c r="HB3" s="4">
        <f t="shared" si="48"/>
        <v>5.501882880000001</v>
      </c>
      <c r="HC3" s="4">
        <f t="shared" si="49"/>
        <v>3.0736775865921793</v>
      </c>
      <c r="HD3" s="4">
        <v>16.7</v>
      </c>
      <c r="HE3" s="9" t="s">
        <v>290</v>
      </c>
      <c r="HF3" s="4">
        <v>41</v>
      </c>
      <c r="HG3" s="4">
        <v>28</v>
      </c>
      <c r="HH3" s="5">
        <f t="shared" si="50"/>
        <v>1.4642857142857142</v>
      </c>
      <c r="HI3" s="4">
        <v>212</v>
      </c>
      <c r="HJ3" s="4">
        <v>14</v>
      </c>
      <c r="HK3" s="4">
        <v>50</v>
      </c>
      <c r="HL3" s="4">
        <f t="shared" si="51"/>
        <v>27.932960893854748</v>
      </c>
      <c r="HM3" s="4">
        <v>64</v>
      </c>
      <c r="HN3" s="4">
        <f t="shared" si="52"/>
        <v>35.754189944134076</v>
      </c>
      <c r="HO3" s="4">
        <v>108</v>
      </c>
      <c r="HP3" s="4">
        <f t="shared" si="53"/>
        <v>60.335195530726253</v>
      </c>
      <c r="HQ3" s="4">
        <v>48</v>
      </c>
      <c r="HR3" s="4">
        <f t="shared" si="54"/>
        <v>26.815642458100559</v>
      </c>
      <c r="HS3" s="4">
        <f t="shared" si="55"/>
        <v>60</v>
      </c>
      <c r="HT3" s="4">
        <v>53</v>
      </c>
      <c r="HU3" s="4">
        <v>20.100000000000001</v>
      </c>
      <c r="HV3" s="4">
        <v>11.5</v>
      </c>
      <c r="HW3" s="4">
        <f t="shared" si="56"/>
        <v>11.229050279329609</v>
      </c>
      <c r="HX3" s="4">
        <f t="shared" si="57"/>
        <v>6.4245810055865924</v>
      </c>
      <c r="HY3" s="5">
        <f t="shared" si="58"/>
        <v>0.42786069651741299</v>
      </c>
    </row>
    <row r="4" spans="1:233" ht="21">
      <c r="A4" s="3" t="s">
        <v>226</v>
      </c>
      <c r="B4" s="4">
        <v>126</v>
      </c>
      <c r="C4" s="4">
        <v>74</v>
      </c>
      <c r="D4" s="4">
        <f t="shared" si="0"/>
        <v>91.333333333333329</v>
      </c>
      <c r="E4" s="4">
        <v>1.8</v>
      </c>
      <c r="F4" s="4">
        <v>55</v>
      </c>
      <c r="G4" s="4">
        <v>10</v>
      </c>
      <c r="H4" s="4">
        <v>47</v>
      </c>
      <c r="I4" s="4">
        <f t="shared" si="1"/>
        <v>26.111111111111111</v>
      </c>
      <c r="J4" s="4">
        <v>10</v>
      </c>
      <c r="K4" s="4">
        <f t="shared" si="2"/>
        <v>67</v>
      </c>
      <c r="L4" s="4">
        <v>33</v>
      </c>
      <c r="M4" s="4">
        <f t="shared" si="3"/>
        <v>0.2978723404255319</v>
      </c>
      <c r="N4" s="4">
        <v>56</v>
      </c>
      <c r="O4" s="4">
        <f t="shared" si="4"/>
        <v>0.42553191489361702</v>
      </c>
      <c r="P4" s="5">
        <f t="shared" si="5"/>
        <v>163.85468000000003</v>
      </c>
      <c r="Q4" s="4">
        <f t="shared" si="6"/>
        <v>91.030377777777787</v>
      </c>
      <c r="R4" s="4">
        <v>66</v>
      </c>
      <c r="S4" s="4">
        <v>51</v>
      </c>
      <c r="T4" s="4">
        <f t="shared" si="7"/>
        <v>1.2941176470588236</v>
      </c>
      <c r="U4" s="4">
        <v>215</v>
      </c>
      <c r="V4" s="4">
        <v>17</v>
      </c>
      <c r="W4" s="4">
        <f>R4/V4</f>
        <v>3.8823529411764706</v>
      </c>
      <c r="X4" s="4">
        <v>17.100000000000001</v>
      </c>
      <c r="Y4" s="4">
        <v>2.2000000000000002</v>
      </c>
      <c r="Z4" s="4">
        <f t="shared" si="8"/>
        <v>3.5733357000000008</v>
      </c>
      <c r="AA4" s="4">
        <f t="shared" si="9"/>
        <v>1.9851865000000004</v>
      </c>
      <c r="AB4" s="4">
        <v>17</v>
      </c>
      <c r="AC4" s="10" t="s">
        <v>289</v>
      </c>
      <c r="AD4" s="4">
        <v>53</v>
      </c>
      <c r="AE4" s="4">
        <v>26</v>
      </c>
      <c r="AF4" s="4">
        <f t="shared" si="10"/>
        <v>2.0384615384615383</v>
      </c>
      <c r="AG4" s="4">
        <v>199</v>
      </c>
      <c r="AH4" s="4">
        <v>16</v>
      </c>
      <c r="AI4" s="4">
        <v>60</v>
      </c>
      <c r="AJ4" s="4">
        <f t="shared" si="11"/>
        <v>33.333333333333336</v>
      </c>
      <c r="AK4" s="4">
        <v>42</v>
      </c>
      <c r="AL4" s="4">
        <f t="shared" si="12"/>
        <v>23.333333333333332</v>
      </c>
      <c r="AM4" s="4">
        <v>91</v>
      </c>
      <c r="AN4" s="4">
        <f t="shared" si="13"/>
        <v>50.555555555555557</v>
      </c>
      <c r="AO4" s="4">
        <v>44</v>
      </c>
      <c r="AP4" s="4">
        <f t="shared" si="14"/>
        <v>24.444444444444443</v>
      </c>
      <c r="AQ4" s="4">
        <f t="shared" si="15"/>
        <v>47</v>
      </c>
      <c r="AR4" s="4">
        <v>52</v>
      </c>
      <c r="AS4" s="4">
        <v>21.6</v>
      </c>
      <c r="AT4" s="4">
        <v>9.5</v>
      </c>
      <c r="AU4" s="4">
        <f t="shared" si="16"/>
        <v>12</v>
      </c>
      <c r="AV4" s="4">
        <f t="shared" si="17"/>
        <v>5.2777777777777777</v>
      </c>
      <c r="AW4" s="5">
        <f t="shared" si="18"/>
        <v>0.56018518518518523</v>
      </c>
      <c r="AX4" s="4">
        <v>107</v>
      </c>
      <c r="AY4" s="4">
        <v>72</v>
      </c>
      <c r="AZ4" s="4">
        <f t="shared" si="19"/>
        <v>83.666666666666671</v>
      </c>
      <c r="BA4" s="4">
        <v>69</v>
      </c>
      <c r="BB4" s="4">
        <v>10</v>
      </c>
      <c r="BC4" s="4">
        <v>46</v>
      </c>
      <c r="BD4" s="4">
        <f t="shared" si="20"/>
        <v>25.555555555555554</v>
      </c>
      <c r="BE4" s="4">
        <v>10</v>
      </c>
      <c r="BF4" s="4">
        <f t="shared" si="21"/>
        <v>66</v>
      </c>
      <c r="BG4" s="4">
        <v>32</v>
      </c>
      <c r="BH4" s="5">
        <f t="shared" si="22"/>
        <v>0.30434782608695654</v>
      </c>
      <c r="BI4" s="4">
        <v>57</v>
      </c>
      <c r="BJ4" s="4">
        <f t="shared" si="23"/>
        <v>0.43478260869565216</v>
      </c>
      <c r="BK4" s="4">
        <f t="shared" si="24"/>
        <v>158.21372</v>
      </c>
      <c r="BL4" s="4">
        <f t="shared" si="25"/>
        <v>87.89651111111111</v>
      </c>
      <c r="BM4" s="4">
        <v>69</v>
      </c>
      <c r="BN4" s="4">
        <v>38</v>
      </c>
      <c r="BO4" s="5">
        <f t="shared" si="26"/>
        <v>1.8157894736842106</v>
      </c>
      <c r="BP4" s="4">
        <v>212</v>
      </c>
      <c r="BQ4" s="4">
        <v>11</v>
      </c>
      <c r="BR4" s="5">
        <f t="shared" si="27"/>
        <v>6.2727272727272725</v>
      </c>
      <c r="BS4" s="4">
        <v>16</v>
      </c>
      <c r="BT4" s="4">
        <f t="shared" si="28"/>
        <v>4.1945376000000003</v>
      </c>
      <c r="BU4" s="4">
        <f t="shared" si="29"/>
        <v>2.3302986666666667</v>
      </c>
      <c r="BV4" s="4">
        <v>18.5</v>
      </c>
      <c r="BW4" s="4">
        <v>25</v>
      </c>
      <c r="BX4" s="4">
        <v>53</v>
      </c>
      <c r="BY4" s="4">
        <v>28</v>
      </c>
      <c r="BZ4" s="5">
        <f t="shared" si="30"/>
        <v>1.8928571428571428</v>
      </c>
      <c r="CA4" s="4">
        <v>195</v>
      </c>
      <c r="CB4" s="4">
        <v>19</v>
      </c>
      <c r="CC4" s="4">
        <v>67</v>
      </c>
      <c r="CD4" s="4">
        <f t="shared" si="31"/>
        <v>37.222222222222221</v>
      </c>
      <c r="CE4" s="4">
        <v>46</v>
      </c>
      <c r="CF4" s="4">
        <f t="shared" si="32"/>
        <v>25.555555555555554</v>
      </c>
      <c r="CG4" s="4">
        <v>95</v>
      </c>
      <c r="CH4" s="4">
        <f t="shared" si="33"/>
        <v>52.777777777777779</v>
      </c>
      <c r="CI4" s="4">
        <v>46</v>
      </c>
      <c r="CJ4" s="4">
        <f>CI4/E4</f>
        <v>25.555555555555554</v>
      </c>
      <c r="CK4" s="4">
        <f>CG4-CI4</f>
        <v>49</v>
      </c>
      <c r="CL4" s="9" t="s">
        <v>292</v>
      </c>
      <c r="CM4" s="4">
        <v>22.8</v>
      </c>
      <c r="CN4" s="4">
        <v>11</v>
      </c>
      <c r="CO4" s="4">
        <f t="shared" si="34"/>
        <v>12.666666666666666</v>
      </c>
      <c r="CP4" s="4">
        <f t="shared" si="35"/>
        <v>6.1111111111111107</v>
      </c>
      <c r="CQ4" s="5">
        <f t="shared" si="36"/>
        <v>0.51754385964912286</v>
      </c>
      <c r="CR4" s="4">
        <v>129</v>
      </c>
      <c r="CS4" s="4">
        <v>88</v>
      </c>
      <c r="CT4" s="4">
        <f t="shared" si="37"/>
        <v>101.66666666666667</v>
      </c>
      <c r="CU4" s="4">
        <v>58</v>
      </c>
      <c r="CV4" s="4">
        <v>10</v>
      </c>
      <c r="CW4" s="4">
        <v>49</v>
      </c>
      <c r="CX4" s="4">
        <f>CW4/E4</f>
        <v>27.222222222222221</v>
      </c>
      <c r="CY4" s="4">
        <v>10</v>
      </c>
      <c r="CZ4" s="4">
        <f t="shared" si="38"/>
        <v>69</v>
      </c>
      <c r="DA4" s="4">
        <v>31</v>
      </c>
      <c r="DB4" s="5">
        <f>(CW4-DA4)/CW4</f>
        <v>0.36734693877551022</v>
      </c>
      <c r="DC4" s="4">
        <v>66</v>
      </c>
      <c r="DD4" s="4">
        <f>(CV4+CY4)/CW4</f>
        <v>0.40816326530612246</v>
      </c>
      <c r="DE4" s="4">
        <f>(0.8*(1.04*(POWER(CZ4,3)-POWER(CW4,3)))+0.6)/1000</f>
        <v>175.43612000000002</v>
      </c>
      <c r="DF4" s="4">
        <f>DE4/E4</f>
        <v>97.464511111111122</v>
      </c>
      <c r="DG4" s="4">
        <v>54</v>
      </c>
      <c r="DH4" s="4">
        <v>29</v>
      </c>
      <c r="DI4" s="5">
        <f>DG4/DH4</f>
        <v>1.8620689655172413</v>
      </c>
      <c r="DJ4" s="4">
        <v>299</v>
      </c>
      <c r="DK4" s="4">
        <v>12</v>
      </c>
      <c r="DL4" s="5">
        <f>DG4/DK4</f>
        <v>4.5</v>
      </c>
      <c r="DM4" s="9" t="s">
        <v>289</v>
      </c>
      <c r="DN4" s="9" t="s">
        <v>289</v>
      </c>
      <c r="DO4" s="9" t="s">
        <v>289</v>
      </c>
      <c r="DP4" s="4">
        <v>17.100000000000001</v>
      </c>
      <c r="DQ4" s="4">
        <v>22</v>
      </c>
      <c r="DR4" s="4">
        <v>70</v>
      </c>
      <c r="DS4" s="4">
        <v>24</v>
      </c>
      <c r="DT4" s="5">
        <f>DR4/DS4</f>
        <v>2.9166666666666665</v>
      </c>
      <c r="DU4" s="4">
        <v>226</v>
      </c>
      <c r="DV4" s="4">
        <v>15</v>
      </c>
      <c r="DW4" s="4">
        <v>66</v>
      </c>
      <c r="DX4" s="4">
        <f>DW4/E4</f>
        <v>36.666666666666664</v>
      </c>
      <c r="DY4" s="4">
        <v>62</v>
      </c>
      <c r="DZ4" s="4">
        <f>DY4/E4</f>
        <v>34.444444444444443</v>
      </c>
      <c r="EA4" s="4">
        <v>95</v>
      </c>
      <c r="EB4" s="4">
        <f>EA4/E4</f>
        <v>52.777777777777779</v>
      </c>
      <c r="EC4" s="4">
        <v>48</v>
      </c>
      <c r="ED4" s="4">
        <f>EC4/E4</f>
        <v>26.666666666666664</v>
      </c>
      <c r="EE4" s="4">
        <f>EA4-EC4</f>
        <v>47</v>
      </c>
      <c r="EF4" s="4">
        <v>52</v>
      </c>
      <c r="EG4" s="4">
        <v>22.1</v>
      </c>
      <c r="EH4" s="4">
        <v>12.2</v>
      </c>
      <c r="EI4" s="4">
        <f>EG4/E4</f>
        <v>12.277777777777779</v>
      </c>
      <c r="EJ4" s="4">
        <f>EH4/E4</f>
        <v>6.7777777777777768</v>
      </c>
      <c r="EK4" s="5">
        <f>(EG4-EH4)/EG4</f>
        <v>0.44796380090497745</v>
      </c>
      <c r="EL4" s="4">
        <v>132</v>
      </c>
      <c r="EM4" s="4">
        <v>84</v>
      </c>
      <c r="EN4" s="4">
        <f>EM4+(EL4-EM4)/3</f>
        <v>100</v>
      </c>
      <c r="EO4" s="4">
        <v>54</v>
      </c>
      <c r="EP4" s="4">
        <v>9</v>
      </c>
      <c r="EQ4" s="4">
        <v>49</v>
      </c>
      <c r="ER4" s="4">
        <f>EQ4/E4</f>
        <v>27.222222222222221</v>
      </c>
      <c r="ES4" s="4">
        <v>11</v>
      </c>
      <c r="ET4" s="4">
        <f>EP4+EQ4+ES4</f>
        <v>69</v>
      </c>
      <c r="EU4" s="4">
        <v>34</v>
      </c>
      <c r="EV4" s="5">
        <f>(EQ4-EU4)/EQ4</f>
        <v>0.30612244897959184</v>
      </c>
      <c r="EW4" s="4">
        <v>58</v>
      </c>
      <c r="EX4" s="4">
        <f>(EP4+ES4)/EQ4</f>
        <v>0.40816326530612246</v>
      </c>
      <c r="EY4" s="4">
        <f>(0.8*(1.04*(POWER(ET4,3)-POWER(EQ4,3)))+0.6)/1000</f>
        <v>175.43612000000002</v>
      </c>
      <c r="EZ4" s="4">
        <f>EY4/E4</f>
        <v>97.464511111111122</v>
      </c>
      <c r="FA4" s="4">
        <v>60</v>
      </c>
      <c r="FB4" s="4">
        <v>46</v>
      </c>
      <c r="FC4" s="5">
        <f>FA4/FB4</f>
        <v>1.3043478260869565</v>
      </c>
      <c r="FD4" s="4">
        <v>163</v>
      </c>
      <c r="FE4" s="4">
        <v>16</v>
      </c>
      <c r="FF4" s="5">
        <f>FA4/FE4</f>
        <v>3.75</v>
      </c>
      <c r="FG4" s="4">
        <v>17.8</v>
      </c>
      <c r="FH4" s="4">
        <f>((3.14*POWER(Y4,2)/4)*FG4*EO4)/1000</f>
        <v>3.6519832800000014</v>
      </c>
      <c r="FI4" s="4">
        <f>FH4/E4</f>
        <v>2.0288796000000007</v>
      </c>
      <c r="FJ4" s="4">
        <v>19.3</v>
      </c>
      <c r="FK4" s="4">
        <v>23</v>
      </c>
      <c r="FL4" s="4">
        <v>53</v>
      </c>
      <c r="FM4" s="4">
        <v>31</v>
      </c>
      <c r="FN4" s="5">
        <f>FL4/FM4</f>
        <v>1.7096774193548387</v>
      </c>
      <c r="FO4" s="4">
        <v>226</v>
      </c>
      <c r="FP4" s="4">
        <v>14</v>
      </c>
      <c r="FQ4" s="4">
        <v>62</v>
      </c>
      <c r="FR4" s="4">
        <f>FQ4/E4</f>
        <v>34.444444444444443</v>
      </c>
      <c r="FS4" s="4">
        <v>48</v>
      </c>
      <c r="FT4" s="4">
        <f>FS4/E4</f>
        <v>26.666666666666664</v>
      </c>
      <c r="FU4" s="4">
        <v>101</v>
      </c>
      <c r="FV4" s="4">
        <f>FU4/E4</f>
        <v>56.111111111111107</v>
      </c>
      <c r="FW4" s="4">
        <v>36</v>
      </c>
      <c r="FX4" s="4">
        <f>FW4/E4</f>
        <v>20</v>
      </c>
      <c r="FY4" s="4">
        <f>FU4-FW4</f>
        <v>65</v>
      </c>
      <c r="FZ4" s="4">
        <v>67</v>
      </c>
      <c r="GA4" s="4">
        <v>19.2</v>
      </c>
      <c r="GB4" s="4">
        <v>9.6999999999999993</v>
      </c>
      <c r="GC4" s="4">
        <f>GA4/E4</f>
        <v>10.666666666666666</v>
      </c>
      <c r="GD4" s="4">
        <f>GB4/E4</f>
        <v>5.3888888888888884</v>
      </c>
      <c r="GE4" s="5">
        <f>(GA4-GB4)/GA4</f>
        <v>0.49479166666666669</v>
      </c>
      <c r="GF4" s="4">
        <v>136</v>
      </c>
      <c r="GG4" s="4">
        <v>78</v>
      </c>
      <c r="GH4" s="4">
        <f t="shared" si="39"/>
        <v>97.333333333333329</v>
      </c>
      <c r="GI4" s="4">
        <v>61</v>
      </c>
      <c r="GJ4" s="4">
        <v>11</v>
      </c>
      <c r="GK4" s="4">
        <v>47</v>
      </c>
      <c r="GL4" s="4">
        <f t="shared" si="40"/>
        <v>26.111111111111111</v>
      </c>
      <c r="GM4" s="4">
        <v>9</v>
      </c>
      <c r="GN4" s="4">
        <f t="shared" si="41"/>
        <v>67</v>
      </c>
      <c r="GO4" s="4">
        <v>32</v>
      </c>
      <c r="GP4" s="5">
        <f t="shared" si="42"/>
        <v>0.31914893617021278</v>
      </c>
      <c r="GQ4" s="4">
        <v>60</v>
      </c>
      <c r="GR4" s="4">
        <f t="shared" si="43"/>
        <v>0.42553191489361702</v>
      </c>
      <c r="GS4" s="4">
        <f t="shared" si="44"/>
        <v>163.85468000000003</v>
      </c>
      <c r="GT4" s="4">
        <f t="shared" si="45"/>
        <v>91.030377777777787</v>
      </c>
      <c r="GU4" s="4">
        <v>59</v>
      </c>
      <c r="GV4" s="4">
        <v>47</v>
      </c>
      <c r="GW4" s="5">
        <f t="shared" si="46"/>
        <v>1.2553191489361701</v>
      </c>
      <c r="GX4" s="4">
        <v>244</v>
      </c>
      <c r="GY4" s="4">
        <v>17</v>
      </c>
      <c r="GZ4" s="5">
        <f t="shared" si="47"/>
        <v>3.4705882352941178</v>
      </c>
      <c r="HA4" s="4">
        <v>18.5</v>
      </c>
      <c r="HB4" s="4">
        <f t="shared" si="48"/>
        <v>4.2876229000000006</v>
      </c>
      <c r="HC4" s="4">
        <f t="shared" si="49"/>
        <v>2.3820127222222225</v>
      </c>
      <c r="HD4" s="4">
        <v>18.7</v>
      </c>
      <c r="HE4" s="4">
        <v>25</v>
      </c>
      <c r="HF4" s="4">
        <v>55</v>
      </c>
      <c r="HG4" s="4">
        <v>26</v>
      </c>
      <c r="HH4" s="5">
        <f t="shared" si="50"/>
        <v>2.1153846153846154</v>
      </c>
      <c r="HI4" s="4">
        <v>232</v>
      </c>
      <c r="HJ4" s="4">
        <v>14</v>
      </c>
      <c r="HK4" s="4">
        <v>60</v>
      </c>
      <c r="HL4" s="4">
        <f t="shared" si="51"/>
        <v>33.333333333333336</v>
      </c>
      <c r="HM4" s="4">
        <v>49</v>
      </c>
      <c r="HN4" s="4">
        <f t="shared" si="52"/>
        <v>27.222222222222221</v>
      </c>
      <c r="HO4" s="4">
        <v>95</v>
      </c>
      <c r="HP4" s="4">
        <f t="shared" si="53"/>
        <v>52.777777777777779</v>
      </c>
      <c r="HQ4" s="4">
        <v>47</v>
      </c>
      <c r="HR4" s="4">
        <f t="shared" si="54"/>
        <v>26.111111111111111</v>
      </c>
      <c r="HS4" s="4">
        <f t="shared" si="55"/>
        <v>48</v>
      </c>
      <c r="HT4" s="4">
        <v>55</v>
      </c>
      <c r="HU4" s="4">
        <v>21.9</v>
      </c>
      <c r="HV4" s="4">
        <v>9.6</v>
      </c>
      <c r="HW4" s="4">
        <f t="shared" si="56"/>
        <v>12.166666666666666</v>
      </c>
      <c r="HX4" s="4">
        <f t="shared" si="57"/>
        <v>5.333333333333333</v>
      </c>
      <c r="HY4" s="5">
        <f t="shared" si="58"/>
        <v>0.56164383561643838</v>
      </c>
    </row>
    <row r="5" spans="1:233" ht="21">
      <c r="A5" s="3" t="s">
        <v>227</v>
      </c>
      <c r="B5" s="4">
        <v>103</v>
      </c>
      <c r="C5" s="4">
        <v>65</v>
      </c>
      <c r="D5" s="4">
        <f t="shared" si="0"/>
        <v>77.666666666666671</v>
      </c>
      <c r="E5" s="4">
        <v>1.53</v>
      </c>
      <c r="F5" s="4">
        <v>54</v>
      </c>
      <c r="G5" s="4">
        <v>9</v>
      </c>
      <c r="H5" s="4">
        <v>44</v>
      </c>
      <c r="I5" s="4">
        <f t="shared" si="1"/>
        <v>28.758169934640524</v>
      </c>
      <c r="J5" s="4">
        <v>9</v>
      </c>
      <c r="K5" s="4">
        <f t="shared" si="2"/>
        <v>62</v>
      </c>
      <c r="L5" s="4">
        <v>28</v>
      </c>
      <c r="M5" s="4">
        <f t="shared" si="3"/>
        <v>0.36363636363636365</v>
      </c>
      <c r="N5" s="4">
        <v>66</v>
      </c>
      <c r="O5" s="4">
        <f t="shared" si="4"/>
        <v>0.40909090909090912</v>
      </c>
      <c r="P5" s="5">
        <f t="shared" si="5"/>
        <v>127.41640800000002</v>
      </c>
      <c r="Q5" s="4">
        <f t="shared" si="6"/>
        <v>83.278698039215698</v>
      </c>
      <c r="R5" s="4">
        <v>59</v>
      </c>
      <c r="S5" s="4">
        <v>33</v>
      </c>
      <c r="T5" s="4">
        <f t="shared" si="7"/>
        <v>1.7878787878787878</v>
      </c>
      <c r="U5" s="4">
        <v>201</v>
      </c>
      <c r="V5" s="9" t="s">
        <v>287</v>
      </c>
      <c r="W5" s="9" t="s">
        <v>288</v>
      </c>
      <c r="X5" s="4">
        <v>20.5</v>
      </c>
      <c r="Y5" s="4">
        <v>1.9</v>
      </c>
      <c r="Z5" s="4">
        <f t="shared" si="8"/>
        <v>3.1370719500000002</v>
      </c>
      <c r="AA5" s="4">
        <f t="shared" si="9"/>
        <v>2.0503738235294118</v>
      </c>
      <c r="AB5" s="4">
        <v>19.2</v>
      </c>
      <c r="AC5" s="10" t="s">
        <v>289</v>
      </c>
      <c r="AD5" s="4">
        <v>48</v>
      </c>
      <c r="AE5" s="4">
        <v>17</v>
      </c>
      <c r="AF5" s="4">
        <f t="shared" si="10"/>
        <v>2.8235294117647061</v>
      </c>
      <c r="AG5" s="4">
        <v>237</v>
      </c>
      <c r="AH5" s="4">
        <v>10</v>
      </c>
      <c r="AI5" s="4">
        <v>43</v>
      </c>
      <c r="AJ5" s="4">
        <f t="shared" si="11"/>
        <v>28.104575163398692</v>
      </c>
      <c r="AK5" s="4">
        <v>32</v>
      </c>
      <c r="AL5" s="4">
        <f t="shared" si="12"/>
        <v>20.915032679738562</v>
      </c>
      <c r="AM5" s="4">
        <v>81</v>
      </c>
      <c r="AN5" s="4">
        <f t="shared" si="13"/>
        <v>52.941176470588232</v>
      </c>
      <c r="AO5" s="4">
        <v>38</v>
      </c>
      <c r="AP5" s="4">
        <f t="shared" si="14"/>
        <v>24.836601307189543</v>
      </c>
      <c r="AQ5" s="4">
        <f t="shared" si="15"/>
        <v>43</v>
      </c>
      <c r="AR5" s="4">
        <v>53</v>
      </c>
      <c r="AS5" s="4">
        <v>17.7</v>
      </c>
      <c r="AT5" s="4">
        <v>8.6</v>
      </c>
      <c r="AU5" s="4">
        <f t="shared" si="16"/>
        <v>11.568627450980392</v>
      </c>
      <c r="AV5" s="4">
        <f t="shared" si="17"/>
        <v>5.6209150326797381</v>
      </c>
      <c r="AW5" s="5">
        <f t="shared" si="18"/>
        <v>0.51412429378531077</v>
      </c>
      <c r="AX5" s="4">
        <v>97</v>
      </c>
      <c r="AY5" s="4">
        <v>77</v>
      </c>
      <c r="AZ5" s="4">
        <f t="shared" si="19"/>
        <v>83.666666666666671</v>
      </c>
      <c r="BA5" s="4">
        <v>88</v>
      </c>
      <c r="BB5" s="4">
        <v>8</v>
      </c>
      <c r="BC5" s="4">
        <v>39</v>
      </c>
      <c r="BD5" s="4">
        <f t="shared" si="20"/>
        <v>25.490196078431371</v>
      </c>
      <c r="BE5" s="4">
        <v>8</v>
      </c>
      <c r="BF5" s="4">
        <f t="shared" si="21"/>
        <v>55</v>
      </c>
      <c r="BG5" s="4">
        <v>25</v>
      </c>
      <c r="BH5" s="5">
        <f t="shared" si="22"/>
        <v>0.35897435897435898</v>
      </c>
      <c r="BI5" s="4">
        <v>65</v>
      </c>
      <c r="BJ5" s="4">
        <f t="shared" si="23"/>
        <v>0.41025641025641024</v>
      </c>
      <c r="BK5" s="4">
        <f t="shared" si="24"/>
        <v>89.071192000000011</v>
      </c>
      <c r="BL5" s="4">
        <f t="shared" si="25"/>
        <v>58.216465359477127</v>
      </c>
      <c r="BM5" s="4">
        <v>43</v>
      </c>
      <c r="BN5" s="4">
        <v>32</v>
      </c>
      <c r="BO5" s="5">
        <f t="shared" si="26"/>
        <v>1.34375</v>
      </c>
      <c r="BP5" s="4">
        <v>188</v>
      </c>
      <c r="BQ5" s="4">
        <v>13</v>
      </c>
      <c r="BR5" s="5">
        <f t="shared" si="27"/>
        <v>3.3076923076923075</v>
      </c>
      <c r="BS5" s="4">
        <v>16.7</v>
      </c>
      <c r="BT5" s="4">
        <f t="shared" si="28"/>
        <v>4.1646259599999995</v>
      </c>
      <c r="BU5" s="4">
        <f t="shared" si="29"/>
        <v>2.7219777516339865</v>
      </c>
      <c r="BV5" s="4">
        <v>10.3</v>
      </c>
      <c r="BW5" s="4">
        <v>21</v>
      </c>
      <c r="BX5" s="4">
        <v>27</v>
      </c>
      <c r="BY5" s="4">
        <v>25</v>
      </c>
      <c r="BZ5" s="5">
        <f t="shared" si="30"/>
        <v>1.08</v>
      </c>
      <c r="CA5" s="4">
        <v>155</v>
      </c>
      <c r="CB5" s="4">
        <v>14</v>
      </c>
      <c r="CC5" s="4">
        <v>48</v>
      </c>
      <c r="CD5" s="4">
        <f t="shared" si="31"/>
        <v>31.372549019607842</v>
      </c>
      <c r="CE5" s="4">
        <v>39</v>
      </c>
      <c r="CF5" s="4">
        <f t="shared" si="32"/>
        <v>25.490196078431371</v>
      </c>
      <c r="CG5" s="4">
        <v>85</v>
      </c>
      <c r="CH5" s="4">
        <f t="shared" si="33"/>
        <v>55.555555555555557</v>
      </c>
      <c r="CI5" s="4">
        <v>38</v>
      </c>
      <c r="CJ5" s="4">
        <f>CI5/E5</f>
        <v>24.836601307189543</v>
      </c>
      <c r="CK5" s="4">
        <f>CG5-CI5</f>
        <v>47</v>
      </c>
      <c r="CL5" s="4">
        <v>51</v>
      </c>
      <c r="CM5" s="4">
        <v>20.5</v>
      </c>
      <c r="CN5" s="4">
        <v>14.5</v>
      </c>
      <c r="CO5" s="4">
        <f t="shared" si="34"/>
        <v>13.398692810457517</v>
      </c>
      <c r="CP5" s="4">
        <f t="shared" si="35"/>
        <v>9.477124183006536</v>
      </c>
      <c r="CQ5" s="5">
        <f t="shared" si="36"/>
        <v>0.29268292682926828</v>
      </c>
      <c r="CR5" s="4">
        <v>106</v>
      </c>
      <c r="CS5" s="4">
        <v>74</v>
      </c>
      <c r="CT5" s="4">
        <f t="shared" si="37"/>
        <v>84.666666666666671</v>
      </c>
      <c r="CU5" s="4">
        <v>54</v>
      </c>
      <c r="CV5" s="4">
        <v>8</v>
      </c>
      <c r="CW5" s="4">
        <v>43</v>
      </c>
      <c r="CX5" s="4">
        <f>CW5/E5</f>
        <v>28.104575163398692</v>
      </c>
      <c r="CY5" s="4">
        <v>7</v>
      </c>
      <c r="CZ5" s="4">
        <f t="shared" si="38"/>
        <v>58</v>
      </c>
      <c r="DA5" s="4">
        <v>28</v>
      </c>
      <c r="DB5" s="5">
        <f>(CW5-DA5)/CW5</f>
        <v>0.34883720930232559</v>
      </c>
      <c r="DC5" s="4">
        <v>64</v>
      </c>
      <c r="DD5" s="4">
        <f>(CV5+CY5)/CW5</f>
        <v>0.34883720930232559</v>
      </c>
      <c r="DE5" s="4">
        <f>(0.8*(1.04*(POWER(CZ5,3)-POWER(CW5,3)))+0.6)/1000</f>
        <v>96.183960000000013</v>
      </c>
      <c r="DF5" s="4">
        <f>DE5/E5</f>
        <v>62.865333333333339</v>
      </c>
      <c r="DG5" s="4">
        <v>60</v>
      </c>
      <c r="DH5" s="4">
        <v>28</v>
      </c>
      <c r="DI5" s="5">
        <f>DG5/DH5</f>
        <v>2.1428571428571428</v>
      </c>
      <c r="DJ5" s="4">
        <v>292</v>
      </c>
      <c r="DK5" s="4">
        <v>14</v>
      </c>
      <c r="DL5" s="5">
        <f>DG5/DK5</f>
        <v>4.2857142857142856</v>
      </c>
      <c r="DM5" s="9" t="s">
        <v>289</v>
      </c>
      <c r="DN5" s="9" t="s">
        <v>289</v>
      </c>
      <c r="DO5" s="9" t="s">
        <v>289</v>
      </c>
      <c r="DP5" s="4">
        <v>17.899999999999999</v>
      </c>
      <c r="DQ5" s="4">
        <v>17</v>
      </c>
      <c r="DR5" s="4">
        <v>47</v>
      </c>
      <c r="DS5" s="4">
        <v>13</v>
      </c>
      <c r="DT5" s="5">
        <f>DR5/DS5</f>
        <v>3.6153846153846154</v>
      </c>
      <c r="DU5" s="4">
        <v>221</v>
      </c>
      <c r="DV5" s="4">
        <v>12</v>
      </c>
      <c r="DW5" s="4">
        <v>48</v>
      </c>
      <c r="DX5" s="4">
        <f>DW5/E5</f>
        <v>31.372549019607842</v>
      </c>
      <c r="DY5" s="4">
        <v>38</v>
      </c>
      <c r="DZ5" s="4">
        <f>DY5/E5</f>
        <v>24.836601307189543</v>
      </c>
      <c r="EA5" s="4">
        <v>83</v>
      </c>
      <c r="EB5" s="4">
        <f>EA5/E5</f>
        <v>54.248366013071895</v>
      </c>
      <c r="EC5" s="4">
        <v>48</v>
      </c>
      <c r="ED5" s="4">
        <f>EC5/E5</f>
        <v>31.372549019607842</v>
      </c>
      <c r="EE5" s="4">
        <f>EA5-EC5</f>
        <v>35</v>
      </c>
      <c r="EF5" s="4">
        <v>50</v>
      </c>
      <c r="EG5" s="4">
        <v>19.600000000000001</v>
      </c>
      <c r="EH5" s="4">
        <v>10.3</v>
      </c>
      <c r="EI5" s="4">
        <f>EG5/E5</f>
        <v>12.81045751633987</v>
      </c>
      <c r="EJ5" s="4">
        <f>EH5/E5</f>
        <v>6.7320261437908497</v>
      </c>
      <c r="EK5" s="5">
        <f>(EG5-EH5)/EG5</f>
        <v>0.47448979591836737</v>
      </c>
      <c r="EL5" s="4">
        <v>111</v>
      </c>
      <c r="EM5" s="4">
        <v>74</v>
      </c>
      <c r="EN5" s="4">
        <f>EM5+(EL5-EM5)/3</f>
        <v>86.333333333333329</v>
      </c>
      <c r="EO5" s="4">
        <v>53</v>
      </c>
      <c r="EP5" s="4">
        <v>7</v>
      </c>
      <c r="EQ5" s="4">
        <v>43</v>
      </c>
      <c r="ER5" s="4">
        <f>EQ5/E5</f>
        <v>28.104575163398692</v>
      </c>
      <c r="ES5" s="4">
        <v>7</v>
      </c>
      <c r="ET5" s="4">
        <f>EP5+EQ5+ES5</f>
        <v>57</v>
      </c>
      <c r="EU5" s="4">
        <v>25</v>
      </c>
      <c r="EV5" s="5">
        <f>(EQ5-EU5)/EQ5</f>
        <v>0.41860465116279072</v>
      </c>
      <c r="EW5" s="4">
        <v>74</v>
      </c>
      <c r="EX5" s="4">
        <f>(EP5+ES5)/EQ5</f>
        <v>0.32558139534883723</v>
      </c>
      <c r="EY5" s="4">
        <f>(0.8*(1.04*(POWER(ET5,3)-POWER(EQ5,3)))+0.6)/1000</f>
        <v>87.931352000000018</v>
      </c>
      <c r="EZ5" s="4">
        <f>EY5/E5</f>
        <v>57.471471895424848</v>
      </c>
      <c r="FA5" s="4">
        <v>56</v>
      </c>
      <c r="FB5" s="4">
        <v>30</v>
      </c>
      <c r="FC5" s="5">
        <f>FA5/FB5</f>
        <v>1.8666666666666667</v>
      </c>
      <c r="FD5" s="4">
        <v>212</v>
      </c>
      <c r="FE5" s="4">
        <v>16</v>
      </c>
      <c r="FF5" s="5">
        <f>FA5/FE5</f>
        <v>3.5</v>
      </c>
      <c r="FG5" s="4">
        <v>18</v>
      </c>
      <c r="FH5" s="4">
        <f>((3.14*POWER(Y5,2)/4)*FG5*EO5)/1000</f>
        <v>2.7034928999999996</v>
      </c>
      <c r="FI5" s="4">
        <f>FH5/E5</f>
        <v>1.7669888235294116</v>
      </c>
      <c r="FJ5" s="4">
        <v>17.8</v>
      </c>
      <c r="FK5" s="9" t="s">
        <v>290</v>
      </c>
      <c r="FL5" s="4">
        <v>45</v>
      </c>
      <c r="FM5" s="4">
        <v>20</v>
      </c>
      <c r="FN5" s="5">
        <f>FL5/FM5</f>
        <v>2.25</v>
      </c>
      <c r="FO5" s="4">
        <v>310</v>
      </c>
      <c r="FP5" s="4">
        <v>13</v>
      </c>
      <c r="FQ5" s="4">
        <v>45</v>
      </c>
      <c r="FR5" s="4">
        <f>FQ5/E5</f>
        <v>29.411764705882351</v>
      </c>
      <c r="FS5" s="4">
        <v>32</v>
      </c>
      <c r="FT5" s="4">
        <f>FS5/E5</f>
        <v>20.915032679738562</v>
      </c>
      <c r="FU5" s="4">
        <v>83</v>
      </c>
      <c r="FV5" s="4">
        <f>FU5/E5</f>
        <v>54.248366013071895</v>
      </c>
      <c r="FW5" s="4">
        <v>38</v>
      </c>
      <c r="FX5" s="4">
        <f>FW5/E5</f>
        <v>24.836601307189543</v>
      </c>
      <c r="FY5" s="4">
        <f>FU5-FW5</f>
        <v>45</v>
      </c>
      <c r="FZ5" s="4">
        <v>58</v>
      </c>
      <c r="GA5" s="4">
        <v>16.7</v>
      </c>
      <c r="GB5" s="4">
        <v>7.5</v>
      </c>
      <c r="GC5" s="4">
        <f>GA5/E5</f>
        <v>10.915032679738561</v>
      </c>
      <c r="GD5" s="4">
        <f>GB5/E5</f>
        <v>4.9019607843137258</v>
      </c>
      <c r="GE5" s="5">
        <f>(GA5-GB5)/GA5</f>
        <v>0.55089820359281438</v>
      </c>
      <c r="GF5" s="4">
        <v>101</v>
      </c>
      <c r="GG5" s="4">
        <v>71</v>
      </c>
      <c r="GH5" s="4">
        <f t="shared" si="39"/>
        <v>81</v>
      </c>
      <c r="GI5" s="4">
        <v>50</v>
      </c>
      <c r="GJ5" s="4">
        <v>7</v>
      </c>
      <c r="GK5" s="4">
        <v>44</v>
      </c>
      <c r="GL5" s="4">
        <f t="shared" si="40"/>
        <v>28.758169934640524</v>
      </c>
      <c r="GM5" s="4">
        <v>7</v>
      </c>
      <c r="GN5" s="4">
        <f t="shared" si="41"/>
        <v>58</v>
      </c>
      <c r="GO5" s="4">
        <v>31</v>
      </c>
      <c r="GP5" s="5">
        <f t="shared" si="42"/>
        <v>0.29545454545454547</v>
      </c>
      <c r="GQ5" s="4">
        <v>56</v>
      </c>
      <c r="GR5" s="4">
        <f t="shared" si="43"/>
        <v>0.31818181818181818</v>
      </c>
      <c r="GS5" s="4">
        <f t="shared" si="44"/>
        <v>91.460696000000027</v>
      </c>
      <c r="GT5" s="4">
        <f t="shared" si="45"/>
        <v>59.778232679738579</v>
      </c>
      <c r="GU5" s="4">
        <v>71</v>
      </c>
      <c r="GV5" s="4">
        <v>33</v>
      </c>
      <c r="GW5" s="5">
        <f t="shared" si="46"/>
        <v>2.1515151515151514</v>
      </c>
      <c r="GX5" s="4">
        <v>262</v>
      </c>
      <c r="GY5" s="4">
        <v>18</v>
      </c>
      <c r="GZ5" s="5">
        <f t="shared" si="47"/>
        <v>3.9444444444444446</v>
      </c>
      <c r="HA5" s="4">
        <v>22.1</v>
      </c>
      <c r="HB5" s="4">
        <f t="shared" si="48"/>
        <v>3.1314042500000006</v>
      </c>
      <c r="HC5" s="4">
        <f t="shared" si="49"/>
        <v>2.0466694444444449</v>
      </c>
      <c r="HD5" s="4">
        <v>18.7</v>
      </c>
      <c r="HE5" s="9" t="s">
        <v>290</v>
      </c>
      <c r="HF5" s="4">
        <v>62</v>
      </c>
      <c r="HG5" s="4">
        <v>30</v>
      </c>
      <c r="HH5" s="5">
        <f t="shared" si="50"/>
        <v>2.0666666666666669</v>
      </c>
      <c r="HI5" s="4">
        <v>244</v>
      </c>
      <c r="HJ5" s="4">
        <v>13</v>
      </c>
      <c r="HK5" s="4">
        <v>43</v>
      </c>
      <c r="HL5" s="4">
        <f t="shared" si="51"/>
        <v>28.104575163398692</v>
      </c>
      <c r="HM5" s="4">
        <v>30</v>
      </c>
      <c r="HN5" s="4">
        <f t="shared" si="52"/>
        <v>19.607843137254903</v>
      </c>
      <c r="HO5" s="4">
        <v>85</v>
      </c>
      <c r="HP5" s="4">
        <f t="shared" si="53"/>
        <v>55.555555555555557</v>
      </c>
      <c r="HQ5" s="4">
        <v>34</v>
      </c>
      <c r="HR5" s="4">
        <f t="shared" si="54"/>
        <v>22.222222222222221</v>
      </c>
      <c r="HS5" s="4">
        <f t="shared" si="55"/>
        <v>51</v>
      </c>
      <c r="HT5" s="4">
        <v>54</v>
      </c>
      <c r="HU5" s="4">
        <v>17.100000000000001</v>
      </c>
      <c r="HV5" s="4">
        <v>8.5</v>
      </c>
      <c r="HW5" s="4">
        <f t="shared" si="56"/>
        <v>11.176470588235295</v>
      </c>
      <c r="HX5" s="4">
        <f t="shared" si="57"/>
        <v>5.5555555555555554</v>
      </c>
      <c r="HY5" s="5">
        <f t="shared" si="58"/>
        <v>0.50292397660818722</v>
      </c>
    </row>
    <row r="6" spans="1:233" ht="21">
      <c r="A6" s="3" t="s">
        <v>228</v>
      </c>
      <c r="B6" s="4">
        <v>123</v>
      </c>
      <c r="C6" s="4">
        <v>68</v>
      </c>
      <c r="D6" s="4">
        <f t="shared" si="0"/>
        <v>86.333333333333329</v>
      </c>
      <c r="E6" s="4">
        <v>1.9</v>
      </c>
      <c r="F6" s="4">
        <v>50</v>
      </c>
      <c r="G6" s="4">
        <v>10</v>
      </c>
      <c r="H6" s="4">
        <v>58</v>
      </c>
      <c r="I6" s="4">
        <f t="shared" si="1"/>
        <v>30.526315789473685</v>
      </c>
      <c r="J6" s="4">
        <v>12</v>
      </c>
      <c r="K6" s="4">
        <f t="shared" si="2"/>
        <v>80</v>
      </c>
      <c r="L6" s="4">
        <v>35</v>
      </c>
      <c r="M6" s="4">
        <f t="shared" si="3"/>
        <v>0.39655172413793105</v>
      </c>
      <c r="N6" s="4">
        <v>71</v>
      </c>
      <c r="O6" s="4">
        <f t="shared" si="4"/>
        <v>0.37931034482758619</v>
      </c>
      <c r="P6" s="5">
        <f t="shared" si="5"/>
        <v>263.65141600000004</v>
      </c>
      <c r="Q6" s="4">
        <f t="shared" si="6"/>
        <v>138.76390315789476</v>
      </c>
      <c r="R6" s="4">
        <v>76</v>
      </c>
      <c r="S6" s="4">
        <v>46</v>
      </c>
      <c r="T6" s="4">
        <f t="shared" si="7"/>
        <v>1.6521739130434783</v>
      </c>
      <c r="U6" s="4">
        <v>185</v>
      </c>
      <c r="V6" s="4">
        <v>18</v>
      </c>
      <c r="W6" s="4">
        <f t="shared" ref="W6:W13" si="59">R6/V6</f>
        <v>4.2222222222222223</v>
      </c>
      <c r="X6" s="4">
        <v>25.5</v>
      </c>
      <c r="Y6" s="4">
        <v>2.5</v>
      </c>
      <c r="Z6" s="4">
        <f t="shared" si="8"/>
        <v>6.2554687500000004</v>
      </c>
      <c r="AA6" s="4">
        <f t="shared" si="9"/>
        <v>3.2923519736842111</v>
      </c>
      <c r="AB6" s="4">
        <v>19.600000000000001</v>
      </c>
      <c r="AC6" s="10" t="s">
        <v>289</v>
      </c>
      <c r="AD6" s="4">
        <v>50</v>
      </c>
      <c r="AE6" s="4">
        <v>26</v>
      </c>
      <c r="AF6" s="4">
        <f t="shared" si="10"/>
        <v>1.9230769230769231</v>
      </c>
      <c r="AG6" s="4">
        <v>284</v>
      </c>
      <c r="AH6" s="4">
        <v>13</v>
      </c>
      <c r="AI6" s="4">
        <v>103</v>
      </c>
      <c r="AJ6" s="4">
        <f t="shared" si="11"/>
        <v>54.21052631578948</v>
      </c>
      <c r="AK6" s="4">
        <v>75</v>
      </c>
      <c r="AL6" s="4">
        <f t="shared" si="12"/>
        <v>39.473684210526315</v>
      </c>
      <c r="AM6" s="4">
        <v>123</v>
      </c>
      <c r="AN6" s="4">
        <f t="shared" si="13"/>
        <v>64.736842105263165</v>
      </c>
      <c r="AO6" s="4">
        <v>58</v>
      </c>
      <c r="AP6" s="4">
        <f t="shared" si="14"/>
        <v>30.526315789473685</v>
      </c>
      <c r="AQ6" s="4">
        <f t="shared" si="15"/>
        <v>65</v>
      </c>
      <c r="AR6" s="4">
        <v>53</v>
      </c>
      <c r="AS6" s="4">
        <v>25.9</v>
      </c>
      <c r="AT6" s="4">
        <v>13</v>
      </c>
      <c r="AU6" s="4">
        <f t="shared" si="16"/>
        <v>13.631578947368421</v>
      </c>
      <c r="AV6" s="4">
        <f t="shared" si="17"/>
        <v>6.8421052631578947</v>
      </c>
      <c r="AW6" s="5">
        <f t="shared" si="18"/>
        <v>0.49806949806949802</v>
      </c>
      <c r="AX6" s="4">
        <v>98</v>
      </c>
      <c r="AY6" s="4">
        <v>58</v>
      </c>
      <c r="AZ6" s="4">
        <f t="shared" si="19"/>
        <v>71.333333333333329</v>
      </c>
      <c r="BA6" s="4">
        <v>52</v>
      </c>
      <c r="BB6" s="4">
        <v>9</v>
      </c>
      <c r="BC6" s="4">
        <v>53</v>
      </c>
      <c r="BD6" s="4">
        <f t="shared" si="20"/>
        <v>27.894736842105264</v>
      </c>
      <c r="BE6" s="4">
        <v>10</v>
      </c>
      <c r="BF6" s="4">
        <f t="shared" si="21"/>
        <v>72</v>
      </c>
      <c r="BG6" s="4">
        <v>33</v>
      </c>
      <c r="BH6" s="5">
        <f t="shared" si="22"/>
        <v>0.37735849056603776</v>
      </c>
      <c r="BI6" s="4">
        <v>75</v>
      </c>
      <c r="BJ6" s="4">
        <f t="shared" si="23"/>
        <v>0.35849056603773582</v>
      </c>
      <c r="BK6" s="4">
        <f t="shared" si="24"/>
        <v>186.67727200000002</v>
      </c>
      <c r="BL6" s="4">
        <f t="shared" si="25"/>
        <v>98.251195789473698</v>
      </c>
      <c r="BM6" s="4">
        <v>51</v>
      </c>
      <c r="BN6" s="4">
        <v>36</v>
      </c>
      <c r="BO6" s="5">
        <f t="shared" si="26"/>
        <v>1.4166666666666667</v>
      </c>
      <c r="BP6" s="4">
        <v>238</v>
      </c>
      <c r="BQ6" s="4">
        <v>15</v>
      </c>
      <c r="BR6" s="5">
        <f t="shared" si="27"/>
        <v>3.4</v>
      </c>
      <c r="BS6" s="4">
        <v>22.8</v>
      </c>
      <c r="BT6" s="4">
        <f t="shared" si="28"/>
        <v>5.8168499999999996</v>
      </c>
      <c r="BU6" s="4">
        <f t="shared" si="29"/>
        <v>3.0615000000000001</v>
      </c>
      <c r="BV6" s="4">
        <v>15</v>
      </c>
      <c r="BW6" s="4">
        <v>22</v>
      </c>
      <c r="BX6" s="4">
        <v>52</v>
      </c>
      <c r="BY6" s="4">
        <v>27</v>
      </c>
      <c r="BZ6" s="5">
        <f t="shared" si="30"/>
        <v>1.9259259259259258</v>
      </c>
      <c r="CA6" s="4">
        <v>254</v>
      </c>
      <c r="CB6" s="4">
        <v>12</v>
      </c>
      <c r="CC6" s="4">
        <v>112</v>
      </c>
      <c r="CD6" s="4">
        <f t="shared" si="31"/>
        <v>58.947368421052637</v>
      </c>
      <c r="CE6" s="4">
        <v>86</v>
      </c>
      <c r="CF6" s="4">
        <f t="shared" si="32"/>
        <v>45.263157894736842</v>
      </c>
      <c r="CG6" s="4">
        <v>125</v>
      </c>
      <c r="CH6" s="4">
        <f t="shared" si="33"/>
        <v>65.789473684210535</v>
      </c>
      <c r="CI6" s="4">
        <v>49</v>
      </c>
      <c r="CJ6" s="4">
        <f>CI6/E6</f>
        <v>25.789473684210527</v>
      </c>
      <c r="CK6" s="4">
        <f>CG6-CI6</f>
        <v>76</v>
      </c>
      <c r="CL6" s="4">
        <v>57</v>
      </c>
      <c r="CM6" s="4">
        <v>26.3</v>
      </c>
      <c r="CN6" s="4">
        <v>13.8</v>
      </c>
      <c r="CO6" s="4">
        <f t="shared" si="34"/>
        <v>13.842105263157896</v>
      </c>
      <c r="CP6" s="4">
        <f t="shared" si="35"/>
        <v>7.2631578947368425</v>
      </c>
      <c r="CQ6" s="5">
        <f t="shared" si="36"/>
        <v>0.47528517110266161</v>
      </c>
      <c r="CR6" s="9" t="s">
        <v>293</v>
      </c>
      <c r="CS6" s="9" t="s">
        <v>293</v>
      </c>
      <c r="CT6" s="9" t="s">
        <v>293</v>
      </c>
      <c r="CU6" s="4">
        <v>45</v>
      </c>
      <c r="CV6" s="4">
        <v>9</v>
      </c>
      <c r="CW6" s="4">
        <v>60</v>
      </c>
      <c r="CX6" s="4">
        <f>CW6/E6</f>
        <v>31.578947368421055</v>
      </c>
      <c r="CY6" s="4">
        <v>10</v>
      </c>
      <c r="CZ6" s="4">
        <f t="shared" si="38"/>
        <v>79</v>
      </c>
      <c r="DA6" s="4">
        <v>39</v>
      </c>
      <c r="DB6" s="5">
        <f>(CW6-DA6)/CW6</f>
        <v>0.35</v>
      </c>
      <c r="DC6" s="4">
        <v>77</v>
      </c>
      <c r="DD6" s="4">
        <f>(CV6+CY6)/CW6</f>
        <v>0.31666666666666665</v>
      </c>
      <c r="DE6" s="4">
        <f>(0.8*(1.04*(POWER(CZ6,3)-POWER(CW6,3)))+0.6)/1000</f>
        <v>230.49704800000001</v>
      </c>
      <c r="DF6" s="4">
        <f>DE6/E6</f>
        <v>121.3142357894737</v>
      </c>
      <c r="DG6" s="4">
        <v>74</v>
      </c>
      <c r="DH6" s="4">
        <v>33</v>
      </c>
      <c r="DI6" s="5">
        <f>DG6/DH6</f>
        <v>2.2424242424242422</v>
      </c>
      <c r="DJ6" s="4">
        <v>370</v>
      </c>
      <c r="DK6" s="4">
        <v>20</v>
      </c>
      <c r="DL6" s="5">
        <f>DG6/DK6</f>
        <v>3.7</v>
      </c>
      <c r="DM6" s="4">
        <v>23.7</v>
      </c>
      <c r="DN6" s="4">
        <f>((3.14*POWER(Y6,2)/4)*DM6*CU6)/1000</f>
        <v>5.2325156249999996</v>
      </c>
      <c r="DO6" s="4">
        <f>DN6/E6</f>
        <v>2.753955592105263</v>
      </c>
      <c r="DP6" s="4">
        <v>20.8</v>
      </c>
      <c r="DQ6" s="4">
        <v>30</v>
      </c>
      <c r="DR6" s="4">
        <v>57</v>
      </c>
      <c r="DS6" s="4">
        <v>23</v>
      </c>
      <c r="DT6" s="5">
        <f>DR6/DS6</f>
        <v>2.4782608695652173</v>
      </c>
      <c r="DU6" s="4">
        <v>400</v>
      </c>
      <c r="DV6" s="4">
        <v>13</v>
      </c>
      <c r="DW6" s="4">
        <v>125</v>
      </c>
      <c r="DX6" s="4">
        <f>DW6/E6</f>
        <v>65.789473684210535</v>
      </c>
      <c r="DY6" s="4">
        <v>97</v>
      </c>
      <c r="DZ6" s="4">
        <f>DY6/E6</f>
        <v>51.05263157894737</v>
      </c>
      <c r="EA6" s="4">
        <v>133</v>
      </c>
      <c r="EB6" s="4">
        <f>EA6/E6</f>
        <v>70</v>
      </c>
      <c r="EC6" s="4">
        <v>58</v>
      </c>
      <c r="ED6" s="4">
        <f>EC6/E6</f>
        <v>30.526315789473685</v>
      </c>
      <c r="EE6" s="4">
        <f>EA6-EC6</f>
        <v>75</v>
      </c>
      <c r="EF6" s="4">
        <v>65</v>
      </c>
      <c r="EG6" s="4">
        <v>26.9</v>
      </c>
      <c r="EH6" s="4">
        <v>13.7</v>
      </c>
      <c r="EI6" s="4">
        <f>EG6/E6</f>
        <v>14.157894736842104</v>
      </c>
      <c r="EJ6" s="4">
        <f>EH6/E6</f>
        <v>7.2105263157894735</v>
      </c>
      <c r="EK6" s="5">
        <f>(EG6-EH6)/EG6</f>
        <v>0.49070631970260226</v>
      </c>
      <c r="EL6" s="9" t="s">
        <v>293</v>
      </c>
      <c r="EM6" s="9" t="s">
        <v>293</v>
      </c>
      <c r="EN6" s="9" t="s">
        <v>293</v>
      </c>
      <c r="EO6" s="4">
        <v>42</v>
      </c>
      <c r="EP6" s="4">
        <v>10</v>
      </c>
      <c r="EQ6" s="4">
        <v>59</v>
      </c>
      <c r="ER6" s="4">
        <f>EQ6/E6</f>
        <v>31.05263157894737</v>
      </c>
      <c r="ES6" s="4">
        <v>10</v>
      </c>
      <c r="ET6" s="4">
        <f>EP6+EQ6+ES6</f>
        <v>79</v>
      </c>
      <c r="EU6" s="4">
        <v>39</v>
      </c>
      <c r="EV6" s="5">
        <f>(EQ6-EU6)/EQ6</f>
        <v>0.33898305084745761</v>
      </c>
      <c r="EW6" s="4">
        <v>70</v>
      </c>
      <c r="EX6" s="4">
        <f>(EP6+ES6)/EQ6</f>
        <v>0.33898305084745761</v>
      </c>
      <c r="EY6" s="4">
        <f>(0.8*(1.04*(POWER(ET6,3)-POWER(EQ6,3)))+0.6)/1000</f>
        <v>239.33372000000003</v>
      </c>
      <c r="EZ6" s="4">
        <f>EY6/E6</f>
        <v>125.9651157894737</v>
      </c>
      <c r="FA6" s="4">
        <v>66</v>
      </c>
      <c r="FB6" s="4">
        <v>41</v>
      </c>
      <c r="FC6" s="5">
        <f>FA6/FB6</f>
        <v>1.6097560975609757</v>
      </c>
      <c r="FD6" s="4">
        <v>224</v>
      </c>
      <c r="FE6" s="4">
        <v>17</v>
      </c>
      <c r="FF6" s="5">
        <f>FA6/FE6</f>
        <v>3.8823529411764706</v>
      </c>
      <c r="FG6" s="4">
        <v>22.9</v>
      </c>
      <c r="FH6" s="4">
        <f>((3.14*POWER(Y6,2)/4)*FG6*EO6)/1000</f>
        <v>4.7188312499999991</v>
      </c>
      <c r="FI6" s="4">
        <f>FH6/E6</f>
        <v>2.4835953947368417</v>
      </c>
      <c r="FJ6" s="4">
        <v>12.9</v>
      </c>
      <c r="FK6" s="4">
        <v>29</v>
      </c>
      <c r="FL6" s="4">
        <v>48</v>
      </c>
      <c r="FM6" s="4">
        <v>24</v>
      </c>
      <c r="FN6" s="5">
        <f>FL6/FM6</f>
        <v>2</v>
      </c>
      <c r="FO6" s="4">
        <v>216</v>
      </c>
      <c r="FP6" s="4">
        <v>11</v>
      </c>
      <c r="FQ6" s="4">
        <v>105</v>
      </c>
      <c r="FR6" s="4">
        <f>FQ6/E6</f>
        <v>55.263157894736842</v>
      </c>
      <c r="FS6" s="4">
        <v>77</v>
      </c>
      <c r="FT6" s="4">
        <f>FS6/E6</f>
        <v>40.526315789473685</v>
      </c>
      <c r="FU6" s="4">
        <v>130</v>
      </c>
      <c r="FV6" s="4">
        <f>FU6/E6</f>
        <v>68.421052631578945</v>
      </c>
      <c r="FW6" s="4">
        <v>58</v>
      </c>
      <c r="FX6" s="4">
        <f>FW6/E6</f>
        <v>30.526315789473685</v>
      </c>
      <c r="FY6" s="4">
        <f>FU6-FW6</f>
        <v>72</v>
      </c>
      <c r="FZ6" s="4">
        <v>71</v>
      </c>
      <c r="GA6" s="4">
        <v>27.1</v>
      </c>
      <c r="GB6" s="4">
        <v>14.6</v>
      </c>
      <c r="GC6" s="4">
        <f>GA6/E6</f>
        <v>14.263157894736844</v>
      </c>
      <c r="GD6" s="4">
        <f>GB6/E6</f>
        <v>7.6842105263157894</v>
      </c>
      <c r="GE6" s="5">
        <f>(GA6-GB6)/GA6</f>
        <v>0.46125461254612549</v>
      </c>
      <c r="GF6" s="4">
        <v>133</v>
      </c>
      <c r="GG6" s="4">
        <v>68</v>
      </c>
      <c r="GH6" s="4">
        <f t="shared" si="39"/>
        <v>89.666666666666671</v>
      </c>
      <c r="GI6" s="4">
        <v>54</v>
      </c>
      <c r="GJ6" s="4">
        <v>11</v>
      </c>
      <c r="GK6" s="4">
        <v>55</v>
      </c>
      <c r="GL6" s="4">
        <f t="shared" si="40"/>
        <v>28.947368421052634</v>
      </c>
      <c r="GM6" s="4">
        <v>11</v>
      </c>
      <c r="GN6" s="4">
        <f t="shared" si="41"/>
        <v>77</v>
      </c>
      <c r="GO6" s="4">
        <v>33</v>
      </c>
      <c r="GP6" s="5">
        <f t="shared" si="42"/>
        <v>0.4</v>
      </c>
      <c r="GQ6" s="4">
        <v>71</v>
      </c>
      <c r="GR6" s="4">
        <f t="shared" si="43"/>
        <v>0.4</v>
      </c>
      <c r="GS6" s="4">
        <f t="shared" si="44"/>
        <v>241.41205600000001</v>
      </c>
      <c r="GT6" s="4">
        <f t="shared" si="45"/>
        <v>127.05897684210527</v>
      </c>
      <c r="GU6" s="4">
        <v>61</v>
      </c>
      <c r="GV6" s="4">
        <v>49</v>
      </c>
      <c r="GW6" s="5">
        <f t="shared" si="46"/>
        <v>1.2448979591836735</v>
      </c>
      <c r="GX6" s="4">
        <v>233</v>
      </c>
      <c r="GY6" s="4">
        <v>17</v>
      </c>
      <c r="GZ6" s="5">
        <f t="shared" si="47"/>
        <v>3.5882352941176472</v>
      </c>
      <c r="HA6" s="4">
        <v>25.9</v>
      </c>
      <c r="HB6" s="4">
        <f t="shared" si="48"/>
        <v>6.8618812499999997</v>
      </c>
      <c r="HC6" s="4">
        <f t="shared" si="49"/>
        <v>3.6115164473684209</v>
      </c>
      <c r="HD6" s="4">
        <v>21.5</v>
      </c>
      <c r="HE6" s="4">
        <v>26</v>
      </c>
      <c r="HF6" s="4">
        <v>47</v>
      </c>
      <c r="HG6" s="4">
        <v>32</v>
      </c>
      <c r="HH6" s="5">
        <f t="shared" si="50"/>
        <v>1.46875</v>
      </c>
      <c r="HI6" s="4">
        <v>259</v>
      </c>
      <c r="HJ6" s="4">
        <v>14</v>
      </c>
      <c r="HK6" s="4">
        <v>103</v>
      </c>
      <c r="HL6" s="4">
        <f t="shared" si="51"/>
        <v>54.21052631578948</v>
      </c>
      <c r="HM6" s="4">
        <v>82</v>
      </c>
      <c r="HN6" s="4">
        <f t="shared" si="52"/>
        <v>43.15789473684211</v>
      </c>
      <c r="HO6" s="4">
        <v>128</v>
      </c>
      <c r="HP6" s="4">
        <f t="shared" si="53"/>
        <v>67.368421052631575</v>
      </c>
      <c r="HQ6" s="4">
        <v>49</v>
      </c>
      <c r="HR6" s="4">
        <f t="shared" si="54"/>
        <v>25.789473684210527</v>
      </c>
      <c r="HS6" s="4">
        <f t="shared" si="55"/>
        <v>79</v>
      </c>
      <c r="HT6" s="4">
        <v>66</v>
      </c>
      <c r="HU6" s="4">
        <v>25.6</v>
      </c>
      <c r="HV6" s="4">
        <v>14</v>
      </c>
      <c r="HW6" s="4">
        <f t="shared" si="56"/>
        <v>13.473684210526317</v>
      </c>
      <c r="HX6" s="4">
        <f t="shared" si="57"/>
        <v>7.3684210526315796</v>
      </c>
      <c r="HY6" s="5">
        <f t="shared" si="58"/>
        <v>0.45312500000000006</v>
      </c>
    </row>
    <row r="7" spans="1:233" ht="21">
      <c r="A7" s="3" t="s">
        <v>229</v>
      </c>
      <c r="B7" s="4">
        <v>110</v>
      </c>
      <c r="C7" s="4">
        <v>62</v>
      </c>
      <c r="D7" s="4">
        <f t="shared" si="0"/>
        <v>78</v>
      </c>
      <c r="E7" s="4">
        <v>1.95</v>
      </c>
      <c r="F7" s="4">
        <v>51</v>
      </c>
      <c r="G7" s="4">
        <v>11</v>
      </c>
      <c r="H7" s="4">
        <v>57</v>
      </c>
      <c r="I7" s="4">
        <f t="shared" si="1"/>
        <v>29.23076923076923</v>
      </c>
      <c r="J7" s="4">
        <v>10</v>
      </c>
      <c r="K7" s="4">
        <f t="shared" si="2"/>
        <v>78</v>
      </c>
      <c r="L7" s="4">
        <v>36</v>
      </c>
      <c r="M7" s="4">
        <f t="shared" si="3"/>
        <v>0.36842105263157893</v>
      </c>
      <c r="N7" s="4">
        <v>65</v>
      </c>
      <c r="O7" s="4">
        <f t="shared" si="4"/>
        <v>0.36842105263157893</v>
      </c>
      <c r="P7" s="5">
        <f t="shared" si="5"/>
        <v>240.747288</v>
      </c>
      <c r="Q7" s="4">
        <f t="shared" si="6"/>
        <v>123.4601476923077</v>
      </c>
      <c r="R7" s="4">
        <v>41</v>
      </c>
      <c r="S7" s="4">
        <v>30</v>
      </c>
      <c r="T7" s="4">
        <f t="shared" si="7"/>
        <v>1.3666666666666667</v>
      </c>
      <c r="U7" s="4">
        <v>327</v>
      </c>
      <c r="V7" s="4">
        <v>9</v>
      </c>
      <c r="W7" s="4">
        <f t="shared" si="59"/>
        <v>4.5555555555555554</v>
      </c>
      <c r="X7" s="4">
        <v>15.8</v>
      </c>
      <c r="Y7" s="4">
        <v>2.8</v>
      </c>
      <c r="Z7" s="4">
        <f t="shared" si="8"/>
        <v>4.9592155199999999</v>
      </c>
      <c r="AA7" s="4">
        <f t="shared" si="9"/>
        <v>2.543187446153846</v>
      </c>
      <c r="AB7" s="10" t="s">
        <v>289</v>
      </c>
      <c r="AC7" s="4">
        <v>17</v>
      </c>
      <c r="AD7" s="4">
        <v>38</v>
      </c>
      <c r="AE7" s="4">
        <v>20</v>
      </c>
      <c r="AF7" s="4">
        <f t="shared" si="10"/>
        <v>1.9</v>
      </c>
      <c r="AG7" s="4">
        <v>203</v>
      </c>
      <c r="AH7" s="4">
        <v>12</v>
      </c>
      <c r="AI7" s="4">
        <v>72</v>
      </c>
      <c r="AJ7" s="4">
        <f t="shared" si="11"/>
        <v>36.923076923076927</v>
      </c>
      <c r="AK7" s="4">
        <v>77</v>
      </c>
      <c r="AL7" s="4">
        <f t="shared" si="12"/>
        <v>39.487179487179489</v>
      </c>
      <c r="AM7" s="4">
        <v>134</v>
      </c>
      <c r="AN7" s="4">
        <f t="shared" si="13"/>
        <v>68.717948717948715</v>
      </c>
      <c r="AO7" s="4">
        <v>61</v>
      </c>
      <c r="AP7" s="4">
        <f t="shared" si="14"/>
        <v>31.282051282051281</v>
      </c>
      <c r="AQ7" s="4">
        <f t="shared" si="15"/>
        <v>73</v>
      </c>
      <c r="AR7" s="4">
        <v>54</v>
      </c>
      <c r="AS7" s="4">
        <v>23.6</v>
      </c>
      <c r="AT7" s="4">
        <v>14.9</v>
      </c>
      <c r="AU7" s="4">
        <f t="shared" si="16"/>
        <v>12.102564102564104</v>
      </c>
      <c r="AV7" s="4">
        <f t="shared" si="17"/>
        <v>7.6410256410256414</v>
      </c>
      <c r="AW7" s="5">
        <f t="shared" si="18"/>
        <v>0.36864406779661019</v>
      </c>
      <c r="AX7" s="4">
        <v>100</v>
      </c>
      <c r="AY7" s="4">
        <v>64</v>
      </c>
      <c r="AZ7" s="4">
        <f t="shared" si="19"/>
        <v>76</v>
      </c>
      <c r="BA7" s="4">
        <v>75</v>
      </c>
      <c r="BB7" s="4">
        <v>10</v>
      </c>
      <c r="BC7" s="4">
        <v>55</v>
      </c>
      <c r="BD7" s="4">
        <f t="shared" si="20"/>
        <v>28.205128205128204</v>
      </c>
      <c r="BE7" s="4">
        <v>11</v>
      </c>
      <c r="BF7" s="4">
        <f t="shared" si="21"/>
        <v>76</v>
      </c>
      <c r="BG7" s="4">
        <v>37</v>
      </c>
      <c r="BH7" s="5">
        <f t="shared" si="22"/>
        <v>0.32727272727272727</v>
      </c>
      <c r="BI7" s="4">
        <v>62</v>
      </c>
      <c r="BJ7" s="4">
        <f t="shared" si="23"/>
        <v>0.38181818181818183</v>
      </c>
      <c r="BK7" s="4">
        <f t="shared" si="24"/>
        <v>226.80463200000005</v>
      </c>
      <c r="BL7" s="4">
        <f t="shared" si="25"/>
        <v>116.31006769230773</v>
      </c>
      <c r="BM7" s="4">
        <v>49</v>
      </c>
      <c r="BN7" s="4">
        <v>38</v>
      </c>
      <c r="BO7" s="5">
        <f t="shared" si="26"/>
        <v>1.2894736842105263</v>
      </c>
      <c r="BP7" s="4">
        <v>219</v>
      </c>
      <c r="BQ7" s="4">
        <v>14</v>
      </c>
      <c r="BR7" s="5">
        <f t="shared" si="27"/>
        <v>3.5</v>
      </c>
      <c r="BS7" s="4">
        <v>13.1</v>
      </c>
      <c r="BT7" s="4">
        <f t="shared" si="28"/>
        <v>6.0466979999999992</v>
      </c>
      <c r="BU7" s="4">
        <f t="shared" si="29"/>
        <v>3.1008707692307689</v>
      </c>
      <c r="BV7" s="4">
        <v>13.6</v>
      </c>
      <c r="BW7" s="4">
        <v>17</v>
      </c>
      <c r="BX7" s="4">
        <v>33</v>
      </c>
      <c r="BY7" s="4">
        <v>22</v>
      </c>
      <c r="BZ7" s="5">
        <f t="shared" si="30"/>
        <v>1.5</v>
      </c>
      <c r="CA7" s="4">
        <v>206</v>
      </c>
      <c r="CB7" s="4">
        <v>11</v>
      </c>
      <c r="CC7" s="4">
        <v>88</v>
      </c>
      <c r="CD7" s="4">
        <f t="shared" si="31"/>
        <v>45.128205128205131</v>
      </c>
      <c r="CE7" s="4">
        <v>78</v>
      </c>
      <c r="CF7" s="4">
        <f t="shared" si="32"/>
        <v>40</v>
      </c>
      <c r="CG7" s="4">
        <v>127</v>
      </c>
      <c r="CH7" s="4">
        <f t="shared" si="33"/>
        <v>65.128205128205124</v>
      </c>
      <c r="CI7" s="4">
        <v>70</v>
      </c>
      <c r="CJ7" s="4">
        <f>CI7/E7</f>
        <v>35.897435897435898</v>
      </c>
      <c r="CK7" s="4">
        <f>CG7-CI7</f>
        <v>57</v>
      </c>
      <c r="CL7" s="4">
        <v>48</v>
      </c>
      <c r="CM7" s="4">
        <v>20.399999999999999</v>
      </c>
      <c r="CN7" s="4">
        <v>11.1</v>
      </c>
      <c r="CO7" s="4">
        <f t="shared" si="34"/>
        <v>10.461538461538462</v>
      </c>
      <c r="CP7" s="4">
        <f t="shared" si="35"/>
        <v>5.6923076923076925</v>
      </c>
      <c r="CQ7" s="5">
        <f t="shared" si="36"/>
        <v>0.45588235294117646</v>
      </c>
      <c r="CR7" s="4">
        <v>118</v>
      </c>
      <c r="CS7" s="4">
        <v>77</v>
      </c>
      <c r="CT7" s="4">
        <f t="shared" si="37"/>
        <v>90.666666666666671</v>
      </c>
      <c r="CU7" s="4">
        <v>53</v>
      </c>
      <c r="CV7" s="4">
        <v>11</v>
      </c>
      <c r="CW7" s="4">
        <v>57</v>
      </c>
      <c r="CX7" s="4">
        <f>CW7/E7</f>
        <v>29.23076923076923</v>
      </c>
      <c r="CY7" s="4">
        <v>10</v>
      </c>
      <c r="CZ7" s="4">
        <f t="shared" si="38"/>
        <v>78</v>
      </c>
      <c r="DA7" s="4">
        <v>39</v>
      </c>
      <c r="DB7" s="5">
        <f>(CW7-DA7)/CW7</f>
        <v>0.31578947368421051</v>
      </c>
      <c r="DC7" s="4">
        <v>60</v>
      </c>
      <c r="DD7" s="4">
        <f>(CV7+CY7)/CW7</f>
        <v>0.36842105263157893</v>
      </c>
      <c r="DE7" s="4">
        <f>(0.8*(1.04*(POWER(CZ7,3)-POWER(CW7,3)))+0.6)/1000</f>
        <v>240.747288</v>
      </c>
      <c r="DF7" s="4">
        <f>DE7/E7</f>
        <v>123.4601476923077</v>
      </c>
      <c r="DG7" s="4">
        <v>59</v>
      </c>
      <c r="DH7" s="4">
        <v>32</v>
      </c>
      <c r="DI7" s="5">
        <f>DG7/DH7</f>
        <v>1.84375</v>
      </c>
      <c r="DJ7" s="4">
        <v>299</v>
      </c>
      <c r="DK7" s="4">
        <v>14</v>
      </c>
      <c r="DL7" s="5">
        <f>DG7/DK7</f>
        <v>4.2142857142857144</v>
      </c>
      <c r="DM7" s="9" t="s">
        <v>289</v>
      </c>
      <c r="DN7" s="9" t="s">
        <v>289</v>
      </c>
      <c r="DO7" s="9" t="s">
        <v>289</v>
      </c>
      <c r="DP7" s="4">
        <v>18.100000000000001</v>
      </c>
      <c r="DQ7" s="4">
        <v>22</v>
      </c>
      <c r="DR7" s="4">
        <v>51</v>
      </c>
      <c r="DS7" s="4">
        <v>24</v>
      </c>
      <c r="DT7" s="5">
        <f>DR7/DS7</f>
        <v>2.125</v>
      </c>
      <c r="DU7" s="4">
        <v>346</v>
      </c>
      <c r="DV7" s="4">
        <v>13</v>
      </c>
      <c r="DW7" s="4">
        <v>94</v>
      </c>
      <c r="DX7" s="4">
        <f>DW7/E7</f>
        <v>48.205128205128204</v>
      </c>
      <c r="DY7" s="4">
        <v>66</v>
      </c>
      <c r="DZ7" s="4">
        <f>DY7/E7</f>
        <v>33.846153846153847</v>
      </c>
      <c r="EA7" s="4">
        <v>137</v>
      </c>
      <c r="EB7" s="4">
        <f>EA7/E7</f>
        <v>70.256410256410263</v>
      </c>
      <c r="EC7" s="4">
        <v>63</v>
      </c>
      <c r="ED7" s="4">
        <f>EC7/E7</f>
        <v>32.307692307692307</v>
      </c>
      <c r="EE7" s="4">
        <f>EA7-EC7</f>
        <v>74</v>
      </c>
      <c r="EF7" s="4">
        <v>50</v>
      </c>
      <c r="EG7" s="4">
        <v>24.3</v>
      </c>
      <c r="EH7" s="4">
        <v>17</v>
      </c>
      <c r="EI7" s="4">
        <f>EG7/E7</f>
        <v>12.461538461538462</v>
      </c>
      <c r="EJ7" s="4">
        <f>EH7/E7</f>
        <v>8.717948717948719</v>
      </c>
      <c r="EK7" s="5">
        <f>(EG7-EH7)/EG7</f>
        <v>0.30041152263374488</v>
      </c>
      <c r="EL7" s="4">
        <v>132</v>
      </c>
      <c r="EM7" s="4">
        <v>88</v>
      </c>
      <c r="EN7" s="4">
        <f>EM7+(EL7-EM7)/3</f>
        <v>102.66666666666667</v>
      </c>
      <c r="EO7" s="4">
        <v>50</v>
      </c>
      <c r="EP7" s="4">
        <v>10</v>
      </c>
      <c r="EQ7" s="4">
        <v>54</v>
      </c>
      <c r="ER7" s="4">
        <f>EQ7/E7</f>
        <v>27.692307692307693</v>
      </c>
      <c r="ES7" s="4">
        <v>11</v>
      </c>
      <c r="ET7" s="4">
        <f>EP7+EQ7+ES7</f>
        <v>75</v>
      </c>
      <c r="EU7" s="4">
        <v>36</v>
      </c>
      <c r="EV7" s="5">
        <f>(EQ7-EU7)/EQ7</f>
        <v>0.33333333333333331</v>
      </c>
      <c r="EW7" s="4">
        <v>61</v>
      </c>
      <c r="EX7" s="4">
        <f>(EP7+ES7)/EQ7</f>
        <v>0.3888888888888889</v>
      </c>
      <c r="EY7" s="4">
        <f>(0.8*(1.04*(POWER(ET7,3)-POWER(EQ7,3)))+0.6)/1000</f>
        <v>219.99055200000004</v>
      </c>
      <c r="EZ7" s="4">
        <f>EY7/E7</f>
        <v>112.81566769230771</v>
      </c>
      <c r="FA7" s="4">
        <v>49</v>
      </c>
      <c r="FB7" s="4">
        <v>33</v>
      </c>
      <c r="FC7" s="5">
        <f>FA7/FB7</f>
        <v>1.4848484848484849</v>
      </c>
      <c r="FD7" s="4">
        <v>164</v>
      </c>
      <c r="FE7" s="4">
        <v>11</v>
      </c>
      <c r="FF7" s="5">
        <f>FA7/FE7</f>
        <v>4.4545454545454541</v>
      </c>
      <c r="FG7" s="4">
        <v>12.8</v>
      </c>
      <c r="FH7" s="4">
        <f>((3.14*POWER(Y7,2)/4)*FG7*EO7)/1000</f>
        <v>3.9388159999999997</v>
      </c>
      <c r="FI7" s="4">
        <f>FH7/E7</f>
        <v>2.0199056410256411</v>
      </c>
      <c r="FJ7" s="4">
        <v>11.7</v>
      </c>
      <c r="FK7" s="9" t="s">
        <v>290</v>
      </c>
      <c r="FL7" s="4">
        <v>36</v>
      </c>
      <c r="FM7" s="4">
        <v>22</v>
      </c>
      <c r="FN7" s="5">
        <f>FL7/FM7</f>
        <v>1.6363636363636365</v>
      </c>
      <c r="FO7" s="4">
        <v>184</v>
      </c>
      <c r="FP7" s="4">
        <v>11</v>
      </c>
      <c r="FQ7" s="4">
        <v>87</v>
      </c>
      <c r="FR7" s="4">
        <f>FQ7/E7</f>
        <v>44.615384615384613</v>
      </c>
      <c r="FS7" s="4">
        <v>61</v>
      </c>
      <c r="FT7" s="4">
        <f>FS7/E7</f>
        <v>31.282051282051281</v>
      </c>
      <c r="FU7" s="4">
        <v>125</v>
      </c>
      <c r="FV7" s="4">
        <f>FU7/E7</f>
        <v>64.102564102564102</v>
      </c>
      <c r="FW7" s="4">
        <v>58</v>
      </c>
      <c r="FX7" s="4">
        <f>FW7/E7</f>
        <v>29.743589743589745</v>
      </c>
      <c r="FY7" s="4">
        <f>FU7-FW7</f>
        <v>67</v>
      </c>
      <c r="FZ7" s="4">
        <v>57</v>
      </c>
      <c r="GA7" s="4">
        <v>22.3</v>
      </c>
      <c r="GB7" s="4">
        <v>14</v>
      </c>
      <c r="GC7" s="4">
        <f>GA7/E7</f>
        <v>11.435897435897436</v>
      </c>
      <c r="GD7" s="4">
        <f>GB7/E7</f>
        <v>7.1794871794871797</v>
      </c>
      <c r="GE7" s="5">
        <f>(GA7-GB7)/GA7</f>
        <v>0.37219730941704038</v>
      </c>
      <c r="GF7" s="4">
        <v>116</v>
      </c>
      <c r="GG7" s="4">
        <v>69</v>
      </c>
      <c r="GH7" s="4">
        <f t="shared" si="39"/>
        <v>84.666666666666671</v>
      </c>
      <c r="GI7" s="4">
        <v>51</v>
      </c>
      <c r="GJ7" s="4">
        <v>10</v>
      </c>
      <c r="GK7" s="4">
        <v>60</v>
      </c>
      <c r="GL7" s="4">
        <f t="shared" si="40"/>
        <v>30.76923076923077</v>
      </c>
      <c r="GM7" s="4">
        <v>10</v>
      </c>
      <c r="GN7" s="4">
        <f t="shared" si="41"/>
        <v>80</v>
      </c>
      <c r="GO7" s="4">
        <v>38</v>
      </c>
      <c r="GP7" s="5">
        <f t="shared" si="42"/>
        <v>0.36666666666666664</v>
      </c>
      <c r="GQ7" s="4">
        <v>68</v>
      </c>
      <c r="GR7" s="4">
        <f t="shared" si="43"/>
        <v>0.33333333333333331</v>
      </c>
      <c r="GS7" s="4">
        <f t="shared" si="44"/>
        <v>246.27260000000001</v>
      </c>
      <c r="GT7" s="4">
        <f t="shared" si="45"/>
        <v>126.29364102564104</v>
      </c>
      <c r="GU7" s="4">
        <v>52</v>
      </c>
      <c r="GV7" s="4">
        <v>37</v>
      </c>
      <c r="GW7" s="5">
        <f t="shared" si="46"/>
        <v>1.4054054054054055</v>
      </c>
      <c r="GX7" s="4">
        <v>231</v>
      </c>
      <c r="GY7" s="4">
        <v>16</v>
      </c>
      <c r="GZ7" s="5">
        <f t="shared" si="47"/>
        <v>3.25</v>
      </c>
      <c r="HA7" s="4">
        <v>17.5</v>
      </c>
      <c r="HB7" s="4">
        <f t="shared" si="48"/>
        <v>5.4928019999999993</v>
      </c>
      <c r="HC7" s="4">
        <f t="shared" si="49"/>
        <v>2.816821538461538</v>
      </c>
      <c r="HD7" s="4">
        <v>15.3</v>
      </c>
      <c r="HE7" s="4">
        <v>20</v>
      </c>
      <c r="HF7" s="4">
        <v>40</v>
      </c>
      <c r="HG7" s="4">
        <v>25</v>
      </c>
      <c r="HH7" s="5">
        <f t="shared" si="50"/>
        <v>1.6</v>
      </c>
      <c r="HI7" s="4">
        <v>210</v>
      </c>
      <c r="HJ7" s="4">
        <v>13</v>
      </c>
      <c r="HK7" s="4">
        <v>81</v>
      </c>
      <c r="HL7" s="4">
        <f t="shared" si="51"/>
        <v>41.53846153846154</v>
      </c>
      <c r="HM7" s="4">
        <v>57</v>
      </c>
      <c r="HN7" s="4">
        <f t="shared" si="52"/>
        <v>29.23076923076923</v>
      </c>
      <c r="HO7" s="4">
        <v>135</v>
      </c>
      <c r="HP7" s="4">
        <f t="shared" si="53"/>
        <v>69.230769230769226</v>
      </c>
      <c r="HQ7" s="4">
        <v>64</v>
      </c>
      <c r="HR7" s="4">
        <f t="shared" si="54"/>
        <v>32.820512820512825</v>
      </c>
      <c r="HS7" s="4">
        <f t="shared" si="55"/>
        <v>71</v>
      </c>
      <c r="HT7" s="4">
        <v>55</v>
      </c>
      <c r="HU7" s="4">
        <v>24.3</v>
      </c>
      <c r="HV7" s="4">
        <v>15.1</v>
      </c>
      <c r="HW7" s="4">
        <f t="shared" si="56"/>
        <v>12.461538461538462</v>
      </c>
      <c r="HX7" s="4">
        <f t="shared" si="57"/>
        <v>7.7435897435897436</v>
      </c>
      <c r="HY7" s="5">
        <f t="shared" si="58"/>
        <v>0.37860082304526754</v>
      </c>
    </row>
    <row r="8" spans="1:233" ht="21">
      <c r="A8" s="3" t="s">
        <v>230</v>
      </c>
      <c r="B8" s="4">
        <v>137</v>
      </c>
      <c r="C8" s="4">
        <v>77</v>
      </c>
      <c r="D8" s="4">
        <f t="shared" si="0"/>
        <v>97</v>
      </c>
      <c r="E8" s="4">
        <v>2.0499999999999998</v>
      </c>
      <c r="F8" s="4">
        <v>50</v>
      </c>
      <c r="G8" s="4">
        <v>10</v>
      </c>
      <c r="H8" s="4">
        <v>60</v>
      </c>
      <c r="I8" s="4">
        <f t="shared" si="1"/>
        <v>29.26829268292683</v>
      </c>
      <c r="J8" s="4">
        <v>11</v>
      </c>
      <c r="K8" s="4">
        <f t="shared" si="2"/>
        <v>81</v>
      </c>
      <c r="L8" s="4">
        <v>37</v>
      </c>
      <c r="M8" s="4">
        <f t="shared" si="3"/>
        <v>0.38333333333333336</v>
      </c>
      <c r="N8" s="4">
        <v>68</v>
      </c>
      <c r="O8" s="4">
        <f t="shared" si="4"/>
        <v>0.35</v>
      </c>
      <c r="P8" s="5">
        <f t="shared" si="5"/>
        <v>262.44751199999996</v>
      </c>
      <c r="Q8" s="4">
        <f t="shared" si="6"/>
        <v>128.02317658536583</v>
      </c>
      <c r="R8" s="4">
        <v>85</v>
      </c>
      <c r="S8" s="4">
        <v>48</v>
      </c>
      <c r="T8" s="4">
        <f t="shared" si="7"/>
        <v>1.7708333333333333</v>
      </c>
      <c r="U8" s="4">
        <v>214</v>
      </c>
      <c r="V8" s="4">
        <v>21</v>
      </c>
      <c r="W8" s="4">
        <f t="shared" si="59"/>
        <v>4.0476190476190474</v>
      </c>
      <c r="X8" s="4">
        <v>31.9</v>
      </c>
      <c r="Y8" s="4">
        <v>2.4</v>
      </c>
      <c r="Z8" s="4">
        <f t="shared" si="8"/>
        <v>7.2119519999999993</v>
      </c>
      <c r="AA8" s="4">
        <f t="shared" si="9"/>
        <v>3.5180253658536587</v>
      </c>
      <c r="AB8" s="4">
        <v>22.2</v>
      </c>
      <c r="AC8" s="4">
        <v>25</v>
      </c>
      <c r="AD8" s="9">
        <v>70</v>
      </c>
      <c r="AE8" s="9">
        <v>33</v>
      </c>
      <c r="AF8" s="9">
        <v>2.1</v>
      </c>
      <c r="AG8" s="4">
        <v>200</v>
      </c>
      <c r="AH8" s="4">
        <v>15</v>
      </c>
      <c r="AI8" s="4">
        <v>86</v>
      </c>
      <c r="AJ8" s="4">
        <f t="shared" si="11"/>
        <v>41.951219512195124</v>
      </c>
      <c r="AK8" s="4">
        <v>76</v>
      </c>
      <c r="AL8" s="4">
        <f t="shared" si="12"/>
        <v>37.073170731707322</v>
      </c>
      <c r="AM8" s="4">
        <v>144</v>
      </c>
      <c r="AN8" s="4">
        <f t="shared" si="13"/>
        <v>70.243902439024396</v>
      </c>
      <c r="AO8" s="4">
        <v>69</v>
      </c>
      <c r="AP8" s="4">
        <f t="shared" si="14"/>
        <v>33.658536585365859</v>
      </c>
      <c r="AQ8" s="4">
        <f t="shared" si="15"/>
        <v>75</v>
      </c>
      <c r="AR8" s="4">
        <v>52</v>
      </c>
      <c r="AS8" s="4">
        <v>28</v>
      </c>
      <c r="AT8" s="4">
        <v>17.399999999999999</v>
      </c>
      <c r="AU8" s="4">
        <f t="shared" si="16"/>
        <v>13.658536585365855</v>
      </c>
      <c r="AV8" s="4">
        <f t="shared" si="17"/>
        <v>8.4878048780487809</v>
      </c>
      <c r="AW8" s="5">
        <f t="shared" si="18"/>
        <v>0.37857142857142861</v>
      </c>
      <c r="AX8" s="9" t="s">
        <v>291</v>
      </c>
      <c r="AY8" s="9" t="s">
        <v>291</v>
      </c>
      <c r="AZ8" s="9" t="s">
        <v>291</v>
      </c>
      <c r="BA8" s="9" t="s">
        <v>291</v>
      </c>
      <c r="BB8" s="9" t="s">
        <v>291</v>
      </c>
      <c r="BC8" s="9" t="s">
        <v>291</v>
      </c>
      <c r="BD8" s="9" t="s">
        <v>291</v>
      </c>
      <c r="BE8" s="9" t="s">
        <v>291</v>
      </c>
      <c r="BF8" s="9" t="s">
        <v>291</v>
      </c>
      <c r="BG8" s="9" t="s">
        <v>291</v>
      </c>
      <c r="BH8" s="9" t="s">
        <v>291</v>
      </c>
      <c r="BI8" s="9" t="s">
        <v>291</v>
      </c>
      <c r="BJ8" s="9" t="s">
        <v>291</v>
      </c>
      <c r="BK8" s="9" t="s">
        <v>291</v>
      </c>
      <c r="BL8" s="9" t="s">
        <v>291</v>
      </c>
      <c r="BM8" s="9" t="s">
        <v>291</v>
      </c>
      <c r="BN8" s="9" t="s">
        <v>291</v>
      </c>
      <c r="BO8" s="9" t="s">
        <v>291</v>
      </c>
      <c r="BP8" s="9" t="s">
        <v>291</v>
      </c>
      <c r="BQ8" s="9" t="s">
        <v>291</v>
      </c>
      <c r="BR8" s="9" t="s">
        <v>291</v>
      </c>
      <c r="BS8" s="9" t="s">
        <v>291</v>
      </c>
      <c r="BT8" s="9" t="s">
        <v>291</v>
      </c>
      <c r="BU8" s="9" t="s">
        <v>291</v>
      </c>
      <c r="BV8" s="9" t="s">
        <v>291</v>
      </c>
      <c r="BW8" s="9" t="s">
        <v>291</v>
      </c>
      <c r="BX8" s="9" t="s">
        <v>291</v>
      </c>
      <c r="BY8" s="9" t="s">
        <v>291</v>
      </c>
      <c r="BZ8" s="9" t="s">
        <v>291</v>
      </c>
      <c r="CA8" s="9" t="s">
        <v>291</v>
      </c>
      <c r="CB8" s="9" t="s">
        <v>291</v>
      </c>
      <c r="CC8" s="9" t="s">
        <v>291</v>
      </c>
      <c r="CD8" s="9" t="s">
        <v>291</v>
      </c>
      <c r="CE8" s="9" t="s">
        <v>291</v>
      </c>
      <c r="CF8" s="9" t="s">
        <v>291</v>
      </c>
      <c r="CG8" s="9" t="s">
        <v>291</v>
      </c>
      <c r="CH8" s="9" t="s">
        <v>291</v>
      </c>
      <c r="CI8" s="9" t="s">
        <v>291</v>
      </c>
      <c r="CJ8" s="9" t="s">
        <v>291</v>
      </c>
      <c r="CK8" s="9" t="s">
        <v>291</v>
      </c>
      <c r="CL8" s="9" t="s">
        <v>291</v>
      </c>
      <c r="CM8" s="9" t="s">
        <v>291</v>
      </c>
      <c r="CN8" s="9" t="s">
        <v>291</v>
      </c>
      <c r="CO8" s="9" t="s">
        <v>291</v>
      </c>
      <c r="CP8" s="9" t="s">
        <v>291</v>
      </c>
      <c r="CQ8" s="9" t="s">
        <v>291</v>
      </c>
      <c r="CR8" s="9" t="s">
        <v>291</v>
      </c>
      <c r="CS8" s="9" t="s">
        <v>291</v>
      </c>
      <c r="CT8" s="9" t="s">
        <v>291</v>
      </c>
      <c r="CU8" s="9" t="s">
        <v>291</v>
      </c>
      <c r="CV8" s="9" t="s">
        <v>291</v>
      </c>
      <c r="CW8" s="9" t="s">
        <v>291</v>
      </c>
      <c r="CX8" s="9" t="s">
        <v>291</v>
      </c>
      <c r="CY8" s="9" t="s">
        <v>291</v>
      </c>
      <c r="CZ8" s="9" t="s">
        <v>291</v>
      </c>
      <c r="DA8" s="9" t="s">
        <v>291</v>
      </c>
      <c r="DB8" s="9" t="s">
        <v>291</v>
      </c>
      <c r="DC8" s="9" t="s">
        <v>291</v>
      </c>
      <c r="DD8" s="9" t="s">
        <v>291</v>
      </c>
      <c r="DE8" s="9" t="s">
        <v>291</v>
      </c>
      <c r="DF8" s="9" t="s">
        <v>291</v>
      </c>
      <c r="DG8" s="9" t="s">
        <v>291</v>
      </c>
      <c r="DH8" s="9" t="s">
        <v>291</v>
      </c>
      <c r="DI8" s="9" t="s">
        <v>291</v>
      </c>
      <c r="DJ8" s="9" t="s">
        <v>291</v>
      </c>
      <c r="DK8" s="9" t="s">
        <v>291</v>
      </c>
      <c r="DL8" s="9" t="s">
        <v>291</v>
      </c>
      <c r="DM8" s="9" t="s">
        <v>291</v>
      </c>
      <c r="DN8" s="9" t="s">
        <v>291</v>
      </c>
      <c r="DO8" s="9" t="s">
        <v>291</v>
      </c>
      <c r="DP8" s="9" t="s">
        <v>291</v>
      </c>
      <c r="DQ8" s="9" t="s">
        <v>291</v>
      </c>
      <c r="DR8" s="9" t="s">
        <v>291</v>
      </c>
      <c r="DS8" s="9" t="s">
        <v>291</v>
      </c>
      <c r="DT8" s="9" t="s">
        <v>291</v>
      </c>
      <c r="DU8" s="9" t="s">
        <v>291</v>
      </c>
      <c r="DV8" s="9" t="s">
        <v>291</v>
      </c>
      <c r="DW8" s="9" t="s">
        <v>291</v>
      </c>
      <c r="DX8" s="9" t="s">
        <v>291</v>
      </c>
      <c r="DY8" s="9" t="s">
        <v>291</v>
      </c>
      <c r="DZ8" s="9" t="s">
        <v>291</v>
      </c>
      <c r="EA8" s="9" t="s">
        <v>291</v>
      </c>
      <c r="EB8" s="9" t="s">
        <v>291</v>
      </c>
      <c r="EC8" s="9" t="s">
        <v>291</v>
      </c>
      <c r="ED8" s="9" t="s">
        <v>291</v>
      </c>
      <c r="EE8" s="9" t="s">
        <v>291</v>
      </c>
      <c r="EF8" s="9" t="s">
        <v>291</v>
      </c>
      <c r="EG8" s="9" t="s">
        <v>291</v>
      </c>
      <c r="EH8" s="9" t="s">
        <v>291</v>
      </c>
      <c r="EI8" s="9" t="s">
        <v>291</v>
      </c>
      <c r="EJ8" s="9" t="s">
        <v>291</v>
      </c>
      <c r="EK8" s="9" t="s">
        <v>291</v>
      </c>
      <c r="EL8" s="9" t="s">
        <v>291</v>
      </c>
      <c r="EM8" s="9" t="s">
        <v>291</v>
      </c>
      <c r="EN8" s="9" t="s">
        <v>291</v>
      </c>
      <c r="EO8" s="9" t="s">
        <v>291</v>
      </c>
      <c r="EP8" s="9" t="s">
        <v>291</v>
      </c>
      <c r="EQ8" s="9" t="s">
        <v>291</v>
      </c>
      <c r="ER8" s="9" t="s">
        <v>291</v>
      </c>
      <c r="ES8" s="9" t="s">
        <v>291</v>
      </c>
      <c r="ET8" s="9" t="s">
        <v>291</v>
      </c>
      <c r="EU8" s="9" t="s">
        <v>291</v>
      </c>
      <c r="EV8" s="9" t="s">
        <v>291</v>
      </c>
      <c r="EW8" s="9" t="s">
        <v>291</v>
      </c>
      <c r="EX8" s="9" t="s">
        <v>291</v>
      </c>
      <c r="EY8" s="9" t="s">
        <v>291</v>
      </c>
      <c r="EZ8" s="9" t="s">
        <v>291</v>
      </c>
      <c r="FA8" s="9" t="s">
        <v>291</v>
      </c>
      <c r="FB8" s="9" t="s">
        <v>291</v>
      </c>
      <c r="FC8" s="9" t="s">
        <v>291</v>
      </c>
      <c r="FD8" s="9" t="s">
        <v>291</v>
      </c>
      <c r="FE8" s="9" t="s">
        <v>291</v>
      </c>
      <c r="FF8" s="9" t="s">
        <v>291</v>
      </c>
      <c r="FG8" s="9" t="s">
        <v>291</v>
      </c>
      <c r="FH8" s="9" t="s">
        <v>291</v>
      </c>
      <c r="FI8" s="9" t="s">
        <v>291</v>
      </c>
      <c r="FJ8" s="9" t="s">
        <v>291</v>
      </c>
      <c r="FK8" s="9" t="s">
        <v>291</v>
      </c>
      <c r="FL8" s="9" t="s">
        <v>291</v>
      </c>
      <c r="FM8" s="9" t="s">
        <v>291</v>
      </c>
      <c r="FN8" s="9" t="s">
        <v>291</v>
      </c>
      <c r="FO8" s="9" t="s">
        <v>291</v>
      </c>
      <c r="FP8" s="9" t="s">
        <v>291</v>
      </c>
      <c r="FQ8" s="9" t="s">
        <v>291</v>
      </c>
      <c r="FR8" s="9" t="s">
        <v>291</v>
      </c>
      <c r="FS8" s="9" t="s">
        <v>291</v>
      </c>
      <c r="FT8" s="9" t="s">
        <v>291</v>
      </c>
      <c r="FU8" s="9" t="s">
        <v>291</v>
      </c>
      <c r="FV8" s="9" t="s">
        <v>291</v>
      </c>
      <c r="FW8" s="9" t="s">
        <v>291</v>
      </c>
      <c r="FX8" s="9" t="s">
        <v>291</v>
      </c>
      <c r="FY8" s="9" t="s">
        <v>291</v>
      </c>
      <c r="FZ8" s="9" t="s">
        <v>291</v>
      </c>
      <c r="GA8" s="9" t="s">
        <v>291</v>
      </c>
      <c r="GB8" s="9" t="s">
        <v>291</v>
      </c>
      <c r="GC8" s="9" t="s">
        <v>291</v>
      </c>
      <c r="GD8" s="9" t="s">
        <v>291</v>
      </c>
      <c r="GE8" s="9" t="s">
        <v>291</v>
      </c>
      <c r="GF8" s="9" t="s">
        <v>291</v>
      </c>
      <c r="GG8" s="9" t="s">
        <v>291</v>
      </c>
      <c r="GH8" s="9" t="s">
        <v>291</v>
      </c>
      <c r="GI8" s="9" t="s">
        <v>291</v>
      </c>
      <c r="GJ8" s="9" t="s">
        <v>291</v>
      </c>
      <c r="GK8" s="9" t="s">
        <v>291</v>
      </c>
      <c r="GL8" s="9" t="s">
        <v>291</v>
      </c>
      <c r="GM8" s="9" t="s">
        <v>291</v>
      </c>
      <c r="GN8" s="9" t="s">
        <v>291</v>
      </c>
      <c r="GO8" s="9" t="s">
        <v>291</v>
      </c>
      <c r="GP8" s="9" t="s">
        <v>291</v>
      </c>
      <c r="GQ8" s="9" t="s">
        <v>291</v>
      </c>
      <c r="GR8" s="9" t="s">
        <v>291</v>
      </c>
      <c r="GS8" s="9" t="s">
        <v>291</v>
      </c>
      <c r="GT8" s="9" t="s">
        <v>291</v>
      </c>
      <c r="GU8" s="9" t="s">
        <v>291</v>
      </c>
      <c r="GV8" s="9" t="s">
        <v>291</v>
      </c>
      <c r="GW8" s="9" t="s">
        <v>291</v>
      </c>
      <c r="GX8" s="9" t="s">
        <v>291</v>
      </c>
      <c r="GY8" s="9" t="s">
        <v>291</v>
      </c>
      <c r="GZ8" s="9" t="s">
        <v>291</v>
      </c>
      <c r="HA8" s="9" t="s">
        <v>291</v>
      </c>
      <c r="HB8" s="9" t="s">
        <v>291</v>
      </c>
      <c r="HC8" s="9" t="s">
        <v>291</v>
      </c>
      <c r="HD8" s="9" t="s">
        <v>291</v>
      </c>
      <c r="HE8" s="9" t="s">
        <v>291</v>
      </c>
      <c r="HF8" s="9" t="s">
        <v>291</v>
      </c>
      <c r="HG8" s="9" t="s">
        <v>291</v>
      </c>
      <c r="HH8" s="9" t="s">
        <v>291</v>
      </c>
      <c r="HI8" s="9" t="s">
        <v>291</v>
      </c>
      <c r="HJ8" s="9" t="s">
        <v>291</v>
      </c>
      <c r="HK8" s="9" t="s">
        <v>291</v>
      </c>
      <c r="HL8" s="9" t="s">
        <v>291</v>
      </c>
      <c r="HM8" s="9" t="s">
        <v>291</v>
      </c>
      <c r="HN8" s="9" t="s">
        <v>291</v>
      </c>
      <c r="HO8" s="9" t="s">
        <v>291</v>
      </c>
      <c r="HP8" s="9" t="s">
        <v>291</v>
      </c>
      <c r="HQ8" s="9" t="s">
        <v>291</v>
      </c>
      <c r="HR8" s="9" t="s">
        <v>291</v>
      </c>
      <c r="HS8" s="9" t="s">
        <v>291</v>
      </c>
      <c r="HT8" s="9" t="s">
        <v>291</v>
      </c>
      <c r="HU8" s="9" t="s">
        <v>291</v>
      </c>
      <c r="HV8" s="9" t="s">
        <v>291</v>
      </c>
      <c r="HW8" s="9" t="s">
        <v>291</v>
      </c>
      <c r="HX8" s="9" t="s">
        <v>291</v>
      </c>
      <c r="HY8" s="9" t="s">
        <v>291</v>
      </c>
    </row>
    <row r="9" spans="1:233" ht="21">
      <c r="A9" s="3" t="s">
        <v>231</v>
      </c>
      <c r="B9" s="4">
        <v>112</v>
      </c>
      <c r="C9" s="4">
        <v>68</v>
      </c>
      <c r="D9" s="4">
        <f t="shared" si="0"/>
        <v>82.666666666666671</v>
      </c>
      <c r="E9" s="4">
        <v>1.64</v>
      </c>
      <c r="F9" s="4">
        <v>66</v>
      </c>
      <c r="G9" s="4">
        <v>9</v>
      </c>
      <c r="H9" s="4">
        <v>57</v>
      </c>
      <c r="I9" s="4">
        <f t="shared" si="1"/>
        <v>34.756097560975611</v>
      </c>
      <c r="J9" s="4">
        <v>9</v>
      </c>
      <c r="K9" s="4">
        <f t="shared" si="2"/>
        <v>75</v>
      </c>
      <c r="L9" s="4">
        <v>39</v>
      </c>
      <c r="M9" s="4">
        <f t="shared" si="3"/>
        <v>0.31578947368421051</v>
      </c>
      <c r="N9" s="4">
        <v>59</v>
      </c>
      <c r="O9" s="4">
        <f t="shared" si="4"/>
        <v>0.31578947368421051</v>
      </c>
      <c r="P9" s="5">
        <f t="shared" si="5"/>
        <v>196.92002400000001</v>
      </c>
      <c r="Q9" s="4">
        <f t="shared" si="6"/>
        <v>120.07318536585367</v>
      </c>
      <c r="R9" s="4">
        <v>72</v>
      </c>
      <c r="S9" s="4">
        <v>45</v>
      </c>
      <c r="T9" s="4">
        <f t="shared" si="7"/>
        <v>1.6</v>
      </c>
      <c r="U9" s="4">
        <v>206</v>
      </c>
      <c r="V9" s="4">
        <v>16</v>
      </c>
      <c r="W9" s="4">
        <f t="shared" si="59"/>
        <v>4.5</v>
      </c>
      <c r="X9" s="4">
        <v>24.8</v>
      </c>
      <c r="Y9" s="4">
        <v>2.1</v>
      </c>
      <c r="Z9" s="4">
        <f t="shared" si="8"/>
        <v>5.6663560800000008</v>
      </c>
      <c r="AA9" s="4">
        <f t="shared" si="9"/>
        <v>3.4550951707317079</v>
      </c>
      <c r="AB9" s="4">
        <v>19.100000000000001</v>
      </c>
      <c r="AC9" s="4">
        <v>28</v>
      </c>
      <c r="AD9" s="4">
        <v>54</v>
      </c>
      <c r="AE9" s="4">
        <v>31</v>
      </c>
      <c r="AF9" s="4">
        <f>AD9/AE9</f>
        <v>1.7419354838709677</v>
      </c>
      <c r="AG9" s="4">
        <v>174</v>
      </c>
      <c r="AH9" s="4">
        <v>14</v>
      </c>
      <c r="AI9" s="4">
        <v>82</v>
      </c>
      <c r="AJ9" s="4">
        <f t="shared" si="11"/>
        <v>50</v>
      </c>
      <c r="AK9" s="4">
        <v>60</v>
      </c>
      <c r="AL9" s="4">
        <f t="shared" si="12"/>
        <v>36.585365853658537</v>
      </c>
      <c r="AM9" s="4">
        <v>122</v>
      </c>
      <c r="AN9" s="4">
        <f t="shared" si="13"/>
        <v>74.390243902439025</v>
      </c>
      <c r="AO9" s="4">
        <v>53</v>
      </c>
      <c r="AP9" s="4">
        <f t="shared" si="14"/>
        <v>32.31707317073171</v>
      </c>
      <c r="AQ9" s="4">
        <f t="shared" si="15"/>
        <v>69</v>
      </c>
      <c r="AR9" s="4">
        <v>57</v>
      </c>
      <c r="AS9" s="4">
        <v>19.899999999999999</v>
      </c>
      <c r="AT9" s="4">
        <v>10.5</v>
      </c>
      <c r="AU9" s="4">
        <f t="shared" si="16"/>
        <v>12.134146341463415</v>
      </c>
      <c r="AV9" s="4">
        <f t="shared" si="17"/>
        <v>6.4024390243902447</v>
      </c>
      <c r="AW9" s="5">
        <f t="shared" si="18"/>
        <v>0.47236180904522607</v>
      </c>
      <c r="AX9" s="4">
        <v>90</v>
      </c>
      <c r="AY9" s="4">
        <v>60</v>
      </c>
      <c r="AZ9" s="4">
        <f>AY9+(AX9-AY9)/3</f>
        <v>70</v>
      </c>
      <c r="BA9" s="4">
        <v>74</v>
      </c>
      <c r="BB9" s="4">
        <v>10</v>
      </c>
      <c r="BC9" s="4">
        <v>53</v>
      </c>
      <c r="BD9" s="4">
        <f>BC9/E9</f>
        <v>32.31707317073171</v>
      </c>
      <c r="BE9" s="4">
        <v>9</v>
      </c>
      <c r="BF9" s="4">
        <f>BB9+BC9+BE9</f>
        <v>72</v>
      </c>
      <c r="BG9" s="4">
        <v>35</v>
      </c>
      <c r="BH9" s="5">
        <f>(BC9-BG9)/BC9</f>
        <v>0.33962264150943394</v>
      </c>
      <c r="BI9" s="4">
        <v>62</v>
      </c>
      <c r="BJ9" s="4">
        <f>(BB9+BE9)/BC9</f>
        <v>0.35849056603773582</v>
      </c>
      <c r="BK9" s="4">
        <f>(0.8*(1.04*(POWER(BF9,3)-POWER(BC9,3)))+0.6)/1000</f>
        <v>186.67727200000002</v>
      </c>
      <c r="BL9" s="4">
        <f>BK9/E9</f>
        <v>113.8276048780488</v>
      </c>
      <c r="BM9" s="4">
        <v>53</v>
      </c>
      <c r="BN9" s="4">
        <v>55</v>
      </c>
      <c r="BO9" s="5">
        <f>BM9/BN9</f>
        <v>0.96363636363636362</v>
      </c>
      <c r="BP9" s="4">
        <v>224</v>
      </c>
      <c r="BQ9" s="4">
        <v>12</v>
      </c>
      <c r="BR9" s="5">
        <f>BM9/BQ9</f>
        <v>4.416666666666667</v>
      </c>
      <c r="BS9" s="4">
        <v>20.100000000000001</v>
      </c>
      <c r="BT9" s="4">
        <f>((3.14*POWER(Y9,2)/4)*BS9*BA9)/1000</f>
        <v>5.1491556899999997</v>
      </c>
      <c r="BU9" s="4">
        <f>BT9/E9</f>
        <v>3.1397290792682928</v>
      </c>
      <c r="BV9" s="4">
        <v>14.8</v>
      </c>
      <c r="BW9" s="4">
        <v>22</v>
      </c>
      <c r="BX9" s="4">
        <v>42</v>
      </c>
      <c r="BY9" s="4">
        <v>27</v>
      </c>
      <c r="BZ9" s="5">
        <f>BX9/BY9</f>
        <v>1.5555555555555556</v>
      </c>
      <c r="CA9" s="4">
        <v>1995</v>
      </c>
      <c r="CB9" s="4">
        <v>15</v>
      </c>
      <c r="CC9" s="4">
        <v>91</v>
      </c>
      <c r="CD9" s="4">
        <f>CC9/E9</f>
        <v>55.487804878048784</v>
      </c>
      <c r="CE9" s="4">
        <v>61</v>
      </c>
      <c r="CF9" s="4">
        <f>CE9/E9</f>
        <v>37.195121951219512</v>
      </c>
      <c r="CG9" s="4">
        <v>121</v>
      </c>
      <c r="CH9" s="4">
        <f>CG9/E9</f>
        <v>73.780487804878049</v>
      </c>
      <c r="CI9" s="4">
        <v>53</v>
      </c>
      <c r="CJ9" s="4">
        <f>CI9/E9</f>
        <v>32.31707317073171</v>
      </c>
      <c r="CK9" s="4">
        <f>CG9-CI9</f>
        <v>68</v>
      </c>
      <c r="CL9" s="4">
        <v>51</v>
      </c>
      <c r="CM9" s="4">
        <v>23.7</v>
      </c>
      <c r="CN9" s="4">
        <v>16.3</v>
      </c>
      <c r="CO9" s="4">
        <f>CM9/E9</f>
        <v>14.451219512195122</v>
      </c>
      <c r="CP9" s="4">
        <f>CN9/E9</f>
        <v>9.9390243902439028</v>
      </c>
      <c r="CQ9" s="5">
        <f>(CM9-CN9)/CM9</f>
        <v>0.31223628691983119</v>
      </c>
      <c r="CR9" s="4">
        <v>116</v>
      </c>
      <c r="CS9" s="4">
        <v>60</v>
      </c>
      <c r="CT9" s="4">
        <f>CS9+(CR9-CS9)/3</f>
        <v>78.666666666666671</v>
      </c>
      <c r="CU9" s="4">
        <v>58</v>
      </c>
      <c r="CV9" s="4">
        <v>9</v>
      </c>
      <c r="CW9" s="4">
        <v>54</v>
      </c>
      <c r="CX9" s="4">
        <f>CW9/E9</f>
        <v>32.926829268292686</v>
      </c>
      <c r="CY9" s="4">
        <v>10</v>
      </c>
      <c r="CZ9" s="4">
        <f>CV9+CW9+CY9</f>
        <v>73</v>
      </c>
      <c r="DA9" s="4">
        <v>40</v>
      </c>
      <c r="DB9" s="5">
        <f>(CW9-DA9)/CW9</f>
        <v>0.25925925925925924</v>
      </c>
      <c r="DC9" s="4">
        <v>50</v>
      </c>
      <c r="DD9" s="4">
        <f>(CV9+CY9)/CW9</f>
        <v>0.35185185185185186</v>
      </c>
      <c r="DE9" s="4">
        <f>(0.8*(1.04*(POWER(CZ9,3)-POWER(CW9,3)))+0.6)/1000</f>
        <v>192.65269600000002</v>
      </c>
      <c r="DF9" s="4">
        <f>DE9/E9</f>
        <v>117.47115609756099</v>
      </c>
      <c r="DG9" s="4">
        <v>64</v>
      </c>
      <c r="DH9" s="4">
        <v>51</v>
      </c>
      <c r="DI9" s="5">
        <f>DG9/DH9</f>
        <v>1.2549019607843137</v>
      </c>
      <c r="DJ9" s="4">
        <v>195</v>
      </c>
      <c r="DK9" s="4">
        <v>13</v>
      </c>
      <c r="DL9" s="5">
        <f>DG9/DK9</f>
        <v>4.9230769230769234</v>
      </c>
      <c r="DM9" s="4">
        <v>22</v>
      </c>
      <c r="DN9" s="4">
        <f>((3.14*POWER(Y9,2)/4)*DM9*CU9)/1000</f>
        <v>4.4173206</v>
      </c>
      <c r="DO9" s="4">
        <f>DN9/E9</f>
        <v>2.6934881707317073</v>
      </c>
      <c r="DP9" s="4">
        <v>13.1</v>
      </c>
      <c r="DQ9" s="4">
        <v>22</v>
      </c>
      <c r="DR9" s="4">
        <v>32</v>
      </c>
      <c r="DS9" s="4">
        <v>20</v>
      </c>
      <c r="DT9" s="5">
        <f>DR9/DS9</f>
        <v>1.6</v>
      </c>
      <c r="DU9" s="4">
        <v>217</v>
      </c>
      <c r="DV9" s="4">
        <v>14</v>
      </c>
      <c r="DW9" s="4">
        <v>84</v>
      </c>
      <c r="DX9" s="4">
        <f>DW9/E9</f>
        <v>51.219512195121958</v>
      </c>
      <c r="DY9" s="4">
        <v>63</v>
      </c>
      <c r="DZ9" s="4">
        <f>DY9/E9</f>
        <v>38.414634146341463</v>
      </c>
      <c r="EA9" s="4">
        <v>145</v>
      </c>
      <c r="EB9" s="4">
        <f>EA9/E9</f>
        <v>88.41463414634147</v>
      </c>
      <c r="EC9" s="4">
        <v>49</v>
      </c>
      <c r="ED9" s="4">
        <f>EC9/E9</f>
        <v>29.878048780487806</v>
      </c>
      <c r="EE9" s="4">
        <f>EA9-EC9</f>
        <v>96</v>
      </c>
      <c r="EF9" s="4">
        <v>50</v>
      </c>
      <c r="EG9" s="4">
        <v>23.4</v>
      </c>
      <c r="EH9" s="4">
        <v>10.6</v>
      </c>
      <c r="EI9" s="4">
        <f>EG9/E9</f>
        <v>14.268292682926829</v>
      </c>
      <c r="EJ9" s="4">
        <f>EH9/E9</f>
        <v>6.4634146341463419</v>
      </c>
      <c r="EK9" s="5">
        <f>(EG9-EH9)/EG9</f>
        <v>0.54700854700854695</v>
      </c>
      <c r="EL9" s="4">
        <v>110</v>
      </c>
      <c r="EM9" s="4">
        <v>68</v>
      </c>
      <c r="EN9" s="4">
        <f>EM9+(EL9-EM9)/3</f>
        <v>82</v>
      </c>
      <c r="EO9" s="4">
        <v>55</v>
      </c>
      <c r="EP9" s="4">
        <v>9</v>
      </c>
      <c r="EQ9" s="4">
        <v>52</v>
      </c>
      <c r="ER9" s="4">
        <f>EQ9/E9</f>
        <v>31.707317073170735</v>
      </c>
      <c r="ES9" s="4">
        <v>9</v>
      </c>
      <c r="ET9" s="4">
        <f>EP9+EQ9+ES9</f>
        <v>70</v>
      </c>
      <c r="EU9" s="4">
        <v>33</v>
      </c>
      <c r="EV9" s="5">
        <f>(EQ9-EU9)/EQ9</f>
        <v>0.36538461538461536</v>
      </c>
      <c r="EW9" s="4">
        <v>66</v>
      </c>
      <c r="EX9" s="4">
        <f>(EP9+ES9)/EQ9</f>
        <v>0.34615384615384615</v>
      </c>
      <c r="EY9" s="4">
        <f>(0.8*(1.04*(POWER(ET9,3)-POWER(EQ9,3)))+0.6)/1000</f>
        <v>168.39074400000001</v>
      </c>
      <c r="EZ9" s="4">
        <f>EY9/E9</f>
        <v>102.67728292682928</v>
      </c>
      <c r="FA9" s="4">
        <v>56</v>
      </c>
      <c r="FB9" s="4">
        <v>33</v>
      </c>
      <c r="FC9" s="5">
        <f>FA9/FB9</f>
        <v>1.696969696969697</v>
      </c>
      <c r="FD9" s="4">
        <v>216</v>
      </c>
      <c r="FE9" s="4">
        <v>16</v>
      </c>
      <c r="FF9" s="5">
        <f>FA9/FE9</f>
        <v>3.5</v>
      </c>
      <c r="FG9" s="4">
        <v>19.8</v>
      </c>
      <c r="FH9" s="4">
        <f>((3.14*POWER(Y9,2)/4)*FG9*EO9)/1000</f>
        <v>3.7699546499999999</v>
      </c>
      <c r="FI9" s="4">
        <f>FH9/E9</f>
        <v>2.2987528353658537</v>
      </c>
      <c r="FJ9" s="4">
        <v>18.399999999999999</v>
      </c>
      <c r="FK9" s="4">
        <v>19</v>
      </c>
      <c r="FL9" s="4">
        <v>51</v>
      </c>
      <c r="FM9" s="4">
        <v>20</v>
      </c>
      <c r="FN9" s="5">
        <f>FL9/FM9</f>
        <v>2.5499999999999998</v>
      </c>
      <c r="FO9" s="4">
        <v>165</v>
      </c>
      <c r="FP9" s="4">
        <v>10</v>
      </c>
      <c r="FQ9" s="4">
        <v>85</v>
      </c>
      <c r="FR9" s="4">
        <f>FQ9/E9</f>
        <v>51.829268292682933</v>
      </c>
      <c r="FS9" s="4">
        <v>70</v>
      </c>
      <c r="FT9" s="4">
        <f>FS9/E9</f>
        <v>42.682926829268297</v>
      </c>
      <c r="FU9" s="4">
        <v>131</v>
      </c>
      <c r="FV9" s="4">
        <f>FU9/E9</f>
        <v>79.878048780487816</v>
      </c>
      <c r="FW9" s="4">
        <v>59</v>
      </c>
      <c r="FX9" s="4">
        <f>FW9/E9</f>
        <v>35.975609756097562</v>
      </c>
      <c r="FY9" s="4">
        <f>FU9-FW9</f>
        <v>72</v>
      </c>
      <c r="FZ9" s="4">
        <v>49</v>
      </c>
      <c r="GA9" s="4">
        <v>21</v>
      </c>
      <c r="GB9" s="4">
        <v>11.4</v>
      </c>
      <c r="GC9" s="4">
        <f>GA9/E9</f>
        <v>12.804878048780489</v>
      </c>
      <c r="GD9" s="4">
        <f>GB9/E9</f>
        <v>6.9512195121951228</v>
      </c>
      <c r="GE9" s="5">
        <f>(GA9-GB9)/GA9</f>
        <v>0.45714285714285713</v>
      </c>
      <c r="GF9" s="4">
        <v>104</v>
      </c>
      <c r="GG9" s="4">
        <v>69</v>
      </c>
      <c r="GH9" s="4">
        <f>GG9+(GF9-GG9)/3</f>
        <v>80.666666666666671</v>
      </c>
      <c r="GI9" s="4">
        <v>56</v>
      </c>
      <c r="GJ9" s="4">
        <v>10</v>
      </c>
      <c r="GK9" s="4">
        <v>56</v>
      </c>
      <c r="GL9" s="4">
        <f>GK9/E9</f>
        <v>34.146341463414636</v>
      </c>
      <c r="GM9" s="4">
        <v>10</v>
      </c>
      <c r="GN9" s="4">
        <f>GJ9+GK9+GM9</f>
        <v>76</v>
      </c>
      <c r="GO9" s="4">
        <v>41</v>
      </c>
      <c r="GP9" s="5">
        <f>(GK9-GO9)/GK9</f>
        <v>0.26785714285714285</v>
      </c>
      <c r="GQ9" s="4">
        <v>50</v>
      </c>
      <c r="GR9" s="4">
        <f>(GJ9+GM9)/GK9</f>
        <v>0.35714285714285715</v>
      </c>
      <c r="GS9" s="4">
        <f>(0.8*(1.04*(POWER(GN9,3)-POWER(GK9,3)))+0.6)/1000</f>
        <v>219.11612000000002</v>
      </c>
      <c r="GT9" s="4">
        <f>GS9/E9</f>
        <v>133.60739024390247</v>
      </c>
      <c r="GU9" s="4">
        <v>61</v>
      </c>
      <c r="GV9" s="4">
        <v>48</v>
      </c>
      <c r="GW9" s="5">
        <f>GU9/GV9</f>
        <v>1.2708333333333333</v>
      </c>
      <c r="GX9" s="4">
        <v>142</v>
      </c>
      <c r="GY9" s="4">
        <v>15</v>
      </c>
      <c r="GZ9" s="5">
        <f>GU9/GY9</f>
        <v>4.0666666666666664</v>
      </c>
      <c r="HA9" s="4">
        <v>21.7</v>
      </c>
      <c r="HB9" s="4">
        <f>((3.14*POWER(Y9,2)/4)*HA9*GI9)/1000</f>
        <v>4.2068401199999998</v>
      </c>
      <c r="HC9" s="4">
        <f>HB9/E9</f>
        <v>2.5651464146341465</v>
      </c>
      <c r="HD9" s="4">
        <v>18.600000000000001</v>
      </c>
      <c r="HE9" s="4">
        <v>21</v>
      </c>
      <c r="HF9" s="4">
        <v>34</v>
      </c>
      <c r="HG9" s="4">
        <v>21</v>
      </c>
      <c r="HH9" s="5">
        <f>HF9/HG9</f>
        <v>1.6190476190476191</v>
      </c>
      <c r="HI9" s="4">
        <v>177</v>
      </c>
      <c r="HJ9" s="4">
        <v>12</v>
      </c>
      <c r="HK9" s="4">
        <v>75</v>
      </c>
      <c r="HL9" s="4">
        <f>HK9/E9</f>
        <v>45.731707317073173</v>
      </c>
      <c r="HM9" s="4">
        <v>57</v>
      </c>
      <c r="HN9" s="4">
        <f>HM9/E9</f>
        <v>34.756097560975611</v>
      </c>
      <c r="HO9" s="4">
        <v>121</v>
      </c>
      <c r="HP9" s="4">
        <f>HO9/E9</f>
        <v>73.780487804878049</v>
      </c>
      <c r="HQ9" s="4">
        <v>62</v>
      </c>
      <c r="HR9" s="4">
        <f>HQ9/E9</f>
        <v>37.804878048780488</v>
      </c>
      <c r="HS9" s="4">
        <f>HO9-HQ9</f>
        <v>59</v>
      </c>
      <c r="HT9" s="4">
        <v>57</v>
      </c>
      <c r="HU9" s="4">
        <v>18.8</v>
      </c>
      <c r="HV9" s="4">
        <v>11.9</v>
      </c>
      <c r="HW9" s="4">
        <f>HU9/E9</f>
        <v>11.463414634146343</v>
      </c>
      <c r="HX9" s="4">
        <f>HV9/E9</f>
        <v>7.2560975609756104</v>
      </c>
      <c r="HY9" s="5">
        <f>(HU9-HV9)/HU9</f>
        <v>0.36702127659574468</v>
      </c>
    </row>
    <row r="10" spans="1:233" ht="21">
      <c r="A10" s="3" t="s">
        <v>232</v>
      </c>
      <c r="B10" s="4">
        <v>121</v>
      </c>
      <c r="C10" s="4">
        <v>70</v>
      </c>
      <c r="D10" s="4">
        <f t="shared" si="0"/>
        <v>87</v>
      </c>
      <c r="E10" s="4">
        <v>1.95</v>
      </c>
      <c r="F10" s="4">
        <v>56</v>
      </c>
      <c r="G10" s="4">
        <v>10</v>
      </c>
      <c r="H10" s="4">
        <v>50</v>
      </c>
      <c r="I10" s="4">
        <f t="shared" si="1"/>
        <v>25.641025641025642</v>
      </c>
      <c r="J10" s="4">
        <v>9</v>
      </c>
      <c r="K10" s="4">
        <f t="shared" si="2"/>
        <v>69</v>
      </c>
      <c r="L10" s="4">
        <v>34</v>
      </c>
      <c r="M10" s="4">
        <f t="shared" si="3"/>
        <v>0.32</v>
      </c>
      <c r="N10" s="4">
        <v>60</v>
      </c>
      <c r="O10" s="4">
        <f t="shared" si="4"/>
        <v>0.38</v>
      </c>
      <c r="P10" s="5">
        <f t="shared" si="5"/>
        <v>169.32008800000003</v>
      </c>
      <c r="Q10" s="4">
        <f t="shared" si="6"/>
        <v>86.830814358974379</v>
      </c>
      <c r="R10" s="4">
        <v>79</v>
      </c>
      <c r="S10" s="4">
        <v>47</v>
      </c>
      <c r="T10" s="4">
        <f t="shared" si="7"/>
        <v>1.6808510638297873</v>
      </c>
      <c r="U10" s="4">
        <v>224</v>
      </c>
      <c r="V10" s="4">
        <v>17</v>
      </c>
      <c r="W10" s="4">
        <f t="shared" si="59"/>
        <v>4.6470588235294121</v>
      </c>
      <c r="X10" s="4">
        <v>25.9</v>
      </c>
      <c r="Y10" s="4">
        <v>2.1</v>
      </c>
      <c r="Z10" s="4">
        <f t="shared" si="8"/>
        <v>5.0210672399999998</v>
      </c>
      <c r="AA10" s="4">
        <f t="shared" si="9"/>
        <v>2.5749062769230768</v>
      </c>
      <c r="AB10" s="4">
        <v>19.100000000000001</v>
      </c>
      <c r="AC10" s="9" t="s">
        <v>290</v>
      </c>
      <c r="AD10" s="4">
        <v>55</v>
      </c>
      <c r="AE10" s="4">
        <v>24</v>
      </c>
      <c r="AF10" s="4">
        <f>AD10/AE10</f>
        <v>2.2916666666666665</v>
      </c>
      <c r="AG10" s="4">
        <v>228</v>
      </c>
      <c r="AH10" s="4">
        <v>14</v>
      </c>
      <c r="AI10" s="4">
        <v>63</v>
      </c>
      <c r="AJ10" s="4">
        <f t="shared" si="11"/>
        <v>32.307692307692307</v>
      </c>
      <c r="AK10" s="4">
        <v>45</v>
      </c>
      <c r="AL10" s="4">
        <f t="shared" si="12"/>
        <v>23.076923076923077</v>
      </c>
      <c r="AM10" s="4">
        <v>136</v>
      </c>
      <c r="AN10" s="4">
        <f t="shared" si="13"/>
        <v>69.743589743589752</v>
      </c>
      <c r="AO10" s="4">
        <v>61</v>
      </c>
      <c r="AP10" s="4">
        <f t="shared" si="14"/>
        <v>31.282051282051281</v>
      </c>
      <c r="AQ10" s="4">
        <f t="shared" si="15"/>
        <v>75</v>
      </c>
      <c r="AR10" s="4">
        <v>55</v>
      </c>
      <c r="AS10" s="4">
        <v>18.600000000000001</v>
      </c>
      <c r="AT10" s="4">
        <v>11.6</v>
      </c>
      <c r="AU10" s="4">
        <f t="shared" si="16"/>
        <v>9.5384615384615401</v>
      </c>
      <c r="AV10" s="4">
        <f t="shared" si="17"/>
        <v>5.9487179487179489</v>
      </c>
      <c r="AW10" s="5">
        <f t="shared" si="18"/>
        <v>0.37634408602150543</v>
      </c>
      <c r="AX10" s="4">
        <v>106</v>
      </c>
      <c r="AY10" s="4">
        <v>62</v>
      </c>
      <c r="AZ10" s="4">
        <f>AY10+(AX10-AY10)/3</f>
        <v>76.666666666666671</v>
      </c>
      <c r="BA10" s="4">
        <v>89</v>
      </c>
      <c r="BB10" s="4">
        <v>10</v>
      </c>
      <c r="BC10" s="4">
        <v>50</v>
      </c>
      <c r="BD10" s="4">
        <f>BC10/E10</f>
        <v>25.641025641025642</v>
      </c>
      <c r="BE10" s="4">
        <v>9</v>
      </c>
      <c r="BF10" s="4">
        <f>BB10+BC10+BE10</f>
        <v>69</v>
      </c>
      <c r="BG10" s="4">
        <v>33</v>
      </c>
      <c r="BH10" s="5">
        <f>(BC10-BG10)/BC10</f>
        <v>0.34</v>
      </c>
      <c r="BI10" s="4">
        <v>63</v>
      </c>
      <c r="BJ10" s="4">
        <f>(BB10+BE10)/BC10</f>
        <v>0.38</v>
      </c>
      <c r="BK10" s="4">
        <f>(0.8*(1.04*(POWER(BF10,3)-POWER(BC10,3)))+0.6)/1000</f>
        <v>169.32008800000003</v>
      </c>
      <c r="BL10" s="4">
        <f>BK10/E10</f>
        <v>86.830814358974379</v>
      </c>
      <c r="BM10" s="4">
        <v>84</v>
      </c>
      <c r="BN10" s="4">
        <v>49</v>
      </c>
      <c r="BO10" s="5">
        <f>BM10/BN10</f>
        <v>1.7142857142857142</v>
      </c>
      <c r="BP10" s="4">
        <v>155</v>
      </c>
      <c r="BQ10" s="4">
        <v>19</v>
      </c>
      <c r="BR10" s="5">
        <f>BM10/BQ10</f>
        <v>4.4210526315789478</v>
      </c>
      <c r="BS10" s="4">
        <v>23.3</v>
      </c>
      <c r="BT10" s="4">
        <f>((3.14*POWER(Y10,2)/4)*BS10*BA10)/1000</f>
        <v>7.178838345</v>
      </c>
      <c r="BU10" s="4">
        <f>BT10/E10</f>
        <v>3.6814555615384617</v>
      </c>
      <c r="BV10" s="4">
        <v>18.600000000000001</v>
      </c>
      <c r="BW10" s="4">
        <v>23</v>
      </c>
      <c r="BX10" s="4">
        <v>57</v>
      </c>
      <c r="BY10" s="4">
        <v>44</v>
      </c>
      <c r="BZ10" s="5">
        <f>BX10/BY10</f>
        <v>1.2954545454545454</v>
      </c>
      <c r="CA10" s="4">
        <v>173</v>
      </c>
      <c r="CB10" s="4">
        <v>15</v>
      </c>
      <c r="CC10" s="4">
        <v>71</v>
      </c>
      <c r="CD10" s="4">
        <f>CC10/E10</f>
        <v>36.410256410256409</v>
      </c>
      <c r="CE10" s="4">
        <v>41</v>
      </c>
      <c r="CF10" s="4">
        <f>CE10/E10</f>
        <v>21.025641025641026</v>
      </c>
      <c r="CG10" s="4">
        <v>138</v>
      </c>
      <c r="CH10" s="4">
        <f>CG10/E10</f>
        <v>70.769230769230774</v>
      </c>
      <c r="CI10" s="4">
        <v>49</v>
      </c>
      <c r="CJ10" s="4">
        <f>CI10/E10</f>
        <v>25.128205128205128</v>
      </c>
      <c r="CK10" s="4">
        <f>CG10-CI10</f>
        <v>89</v>
      </c>
      <c r="CL10" s="4">
        <v>53</v>
      </c>
      <c r="CM10" s="4">
        <v>19.7</v>
      </c>
      <c r="CN10" s="4">
        <v>10.1</v>
      </c>
      <c r="CO10" s="4">
        <f>CM10/E10</f>
        <v>10.102564102564102</v>
      </c>
      <c r="CP10" s="4">
        <f>CN10/E10</f>
        <v>5.1794871794871797</v>
      </c>
      <c r="CQ10" s="5">
        <f>(CM10-CN10)/CM10</f>
        <v>0.48730964467005078</v>
      </c>
      <c r="CR10" s="4">
        <v>124</v>
      </c>
      <c r="CS10" s="4">
        <v>62</v>
      </c>
      <c r="CT10" s="4">
        <f>CS10+(CR10-CS10)/3</f>
        <v>82.666666666666671</v>
      </c>
      <c r="CU10" s="4">
        <v>68</v>
      </c>
      <c r="CV10" s="4">
        <v>9</v>
      </c>
      <c r="CW10" s="4">
        <v>54</v>
      </c>
      <c r="CX10" s="4">
        <f>CW10/E10</f>
        <v>27.692307692307693</v>
      </c>
      <c r="CY10" s="4">
        <v>10</v>
      </c>
      <c r="CZ10" s="4">
        <f>CV10+CW10+CY10</f>
        <v>73</v>
      </c>
      <c r="DA10" s="4">
        <v>35</v>
      </c>
      <c r="DB10" s="5">
        <f>(CW10-DA10)/CW10</f>
        <v>0.35185185185185186</v>
      </c>
      <c r="DC10" s="4">
        <v>65</v>
      </c>
      <c r="DD10" s="4">
        <f>(CV10+CY10)/CW10</f>
        <v>0.35185185185185186</v>
      </c>
      <c r="DE10" s="4">
        <f>(0.8*(1.04*(POWER(CZ10,3)-POWER(CW10,3)))+0.6)/1000</f>
        <v>192.65269600000002</v>
      </c>
      <c r="DF10" s="4">
        <f>DE10/E10</f>
        <v>98.796254358974366</v>
      </c>
      <c r="DG10" s="4">
        <v>100</v>
      </c>
      <c r="DH10" s="4">
        <v>60</v>
      </c>
      <c r="DI10" s="5">
        <f>DG10/DH10</f>
        <v>1.6666666666666667</v>
      </c>
      <c r="DJ10" s="4">
        <v>245</v>
      </c>
      <c r="DK10" s="4">
        <v>19</v>
      </c>
      <c r="DL10" s="5">
        <f>DG10/DK10</f>
        <v>5.2631578947368425</v>
      </c>
      <c r="DM10" s="4">
        <v>27.1</v>
      </c>
      <c r="DN10" s="4">
        <f>((3.14*POWER(Y10,2)/4)*DM10*CU10)/1000</f>
        <v>6.3794971800000004</v>
      </c>
      <c r="DO10" s="4">
        <f>DN10/E10</f>
        <v>3.2715370153846157</v>
      </c>
      <c r="DP10" s="4">
        <v>23.7</v>
      </c>
      <c r="DQ10" s="4">
        <v>19</v>
      </c>
      <c r="DR10" s="4">
        <v>60</v>
      </c>
      <c r="DS10" s="4">
        <v>26</v>
      </c>
      <c r="DT10" s="5">
        <f>DR10/DS10</f>
        <v>2.3076923076923075</v>
      </c>
      <c r="DU10" s="4">
        <v>230</v>
      </c>
      <c r="DV10" s="4">
        <v>15</v>
      </c>
      <c r="DW10" s="4">
        <v>69</v>
      </c>
      <c r="DX10" s="4">
        <f>DW10/E10</f>
        <v>35.384615384615387</v>
      </c>
      <c r="DY10" s="4">
        <v>45</v>
      </c>
      <c r="DZ10" s="4">
        <f>DY10/E10</f>
        <v>23.076923076923077</v>
      </c>
      <c r="EA10" s="4">
        <v>125</v>
      </c>
      <c r="EB10" s="4">
        <f>EA10/E10</f>
        <v>64.102564102564102</v>
      </c>
      <c r="EC10" s="4">
        <v>53</v>
      </c>
      <c r="ED10" s="4">
        <f>EC10/E10</f>
        <v>27.179487179487179</v>
      </c>
      <c r="EE10" s="4">
        <f>EA10-EC10</f>
        <v>72</v>
      </c>
      <c r="EF10" s="4">
        <v>61</v>
      </c>
      <c r="EG10" s="4">
        <v>21.5</v>
      </c>
      <c r="EH10" s="4">
        <v>11.4</v>
      </c>
      <c r="EI10" s="4">
        <f>EG10/E10</f>
        <v>11.025641025641026</v>
      </c>
      <c r="EJ10" s="4">
        <f>EH10/E10</f>
        <v>5.8461538461538467</v>
      </c>
      <c r="EK10" s="5">
        <f>(EG10-EH10)/EG10</f>
        <v>0.4697674418604651</v>
      </c>
      <c r="EL10" s="4">
        <v>117</v>
      </c>
      <c r="EM10" s="4">
        <v>70</v>
      </c>
      <c r="EN10" s="4">
        <f>EM10+(EL10-EM10)/3</f>
        <v>85.666666666666671</v>
      </c>
      <c r="EO10" s="4">
        <v>54</v>
      </c>
      <c r="EP10" s="4">
        <v>10</v>
      </c>
      <c r="EQ10" s="4">
        <v>51</v>
      </c>
      <c r="ER10" s="4">
        <f>EQ10/E10</f>
        <v>26.153846153846153</v>
      </c>
      <c r="ES10" s="4">
        <v>8</v>
      </c>
      <c r="ET10" s="4">
        <f>EP10+EQ10+ES10</f>
        <v>69</v>
      </c>
      <c r="EU10" s="4">
        <v>29</v>
      </c>
      <c r="EV10" s="5">
        <f>(EQ10-EU10)/EQ10</f>
        <v>0.43137254901960786</v>
      </c>
      <c r="EW10" s="4">
        <v>70</v>
      </c>
      <c r="EX10" s="4">
        <f>(EP10+ES10)/EQ10</f>
        <v>0.35294117647058826</v>
      </c>
      <c r="EY10" s="4">
        <f>(0.8*(1.04*(POWER(ET10,3)-POWER(EQ10,3)))+0.6)/1000</f>
        <v>162.95445600000002</v>
      </c>
      <c r="EZ10" s="4">
        <f>EY10/E10</f>
        <v>83.5663876923077</v>
      </c>
      <c r="FA10" s="4">
        <v>61</v>
      </c>
      <c r="FB10" s="4">
        <v>33</v>
      </c>
      <c r="FC10" s="5">
        <f>FA10/FB10</f>
        <v>1.8484848484848484</v>
      </c>
      <c r="FD10" s="4">
        <v>234</v>
      </c>
      <c r="FE10" s="4">
        <v>14</v>
      </c>
      <c r="FF10" s="5">
        <f>FA10/FE10</f>
        <v>4.3571428571428568</v>
      </c>
      <c r="FG10" s="4">
        <v>21.7</v>
      </c>
      <c r="FH10" s="4">
        <f>((3.14*POWER(Y10,2)/4)*FG10*EO10)/1000</f>
        <v>4.05659583</v>
      </c>
      <c r="FI10" s="4">
        <f>FH10/E10</f>
        <v>2.0803055538461539</v>
      </c>
      <c r="FJ10" s="4">
        <v>15.5</v>
      </c>
      <c r="FK10" s="9" t="s">
        <v>290</v>
      </c>
      <c r="FL10" s="4">
        <v>43</v>
      </c>
      <c r="FM10" s="4">
        <v>20</v>
      </c>
      <c r="FN10" s="5">
        <f>FL10/FM10</f>
        <v>2.15</v>
      </c>
      <c r="FO10" s="4">
        <v>191</v>
      </c>
      <c r="FP10" s="4">
        <v>12</v>
      </c>
      <c r="FQ10" s="4">
        <v>86</v>
      </c>
      <c r="FR10" s="4">
        <f>FQ10/E10</f>
        <v>44.102564102564102</v>
      </c>
      <c r="FS10" s="4">
        <v>65</v>
      </c>
      <c r="FT10" s="4">
        <f>FS10/E10</f>
        <v>33.333333333333336</v>
      </c>
      <c r="FU10" s="4">
        <v>120</v>
      </c>
      <c r="FV10" s="4">
        <f>FU10/E10</f>
        <v>61.53846153846154</v>
      </c>
      <c r="FW10" s="4">
        <v>60</v>
      </c>
      <c r="FX10" s="4">
        <f>FW10/E10</f>
        <v>30.76923076923077</v>
      </c>
      <c r="FY10" s="4">
        <f>FU10-FW10</f>
        <v>60</v>
      </c>
      <c r="FZ10" s="4">
        <v>66</v>
      </c>
      <c r="GA10" s="4">
        <v>18.3</v>
      </c>
      <c r="GB10" s="4">
        <v>10.3</v>
      </c>
      <c r="GC10" s="4">
        <f>GA10/E10</f>
        <v>9.384615384615385</v>
      </c>
      <c r="GD10" s="4">
        <f>GB10/E10</f>
        <v>5.2820512820512828</v>
      </c>
      <c r="GE10" s="5">
        <f>(GA10-GB10)/GA10</f>
        <v>0.43715846994535518</v>
      </c>
      <c r="GF10" s="4">
        <v>111</v>
      </c>
      <c r="GG10" s="4">
        <v>65</v>
      </c>
      <c r="GH10" s="4">
        <f>GG10+(GF10-GG10)/3</f>
        <v>80.333333333333329</v>
      </c>
      <c r="GI10" s="4">
        <v>52</v>
      </c>
      <c r="GJ10" s="4">
        <v>10</v>
      </c>
      <c r="GK10" s="4">
        <v>52</v>
      </c>
      <c r="GL10" s="4">
        <f>GK10/E10</f>
        <v>26.666666666666668</v>
      </c>
      <c r="GM10" s="4">
        <v>11</v>
      </c>
      <c r="GN10" s="4">
        <f>GJ10+GK10+GM10</f>
        <v>73</v>
      </c>
      <c r="GO10" s="4">
        <v>33</v>
      </c>
      <c r="GP10" s="5">
        <f>(GK10-GO10)/GK10</f>
        <v>0.36538461538461536</v>
      </c>
      <c r="GQ10" s="4">
        <v>65</v>
      </c>
      <c r="GR10" s="4">
        <f>(GJ10+GM10)/GK10</f>
        <v>0.40384615384615385</v>
      </c>
      <c r="GS10" s="4">
        <f>(0.8*(1.04*(POWER(GN10,3)-POWER(GK10,3)))+0.6)/1000</f>
        <v>206.67688800000005</v>
      </c>
      <c r="GT10" s="4">
        <f>GS10/E10</f>
        <v>105.98814769230772</v>
      </c>
      <c r="GU10" s="4">
        <v>75</v>
      </c>
      <c r="GV10" s="4">
        <v>42</v>
      </c>
      <c r="GW10" s="5">
        <f>GU10/GV10</f>
        <v>1.7857142857142858</v>
      </c>
      <c r="GX10" s="4">
        <v>213</v>
      </c>
      <c r="GY10" s="4">
        <v>18</v>
      </c>
      <c r="GZ10" s="5">
        <f>GU10/GY10</f>
        <v>4.166666666666667</v>
      </c>
      <c r="HA10" s="4">
        <v>25.8</v>
      </c>
      <c r="HB10" s="4">
        <f>((3.14*POWER(Y10,2)/4)*HA10*GI10)/1000</f>
        <v>4.6444179600000002</v>
      </c>
      <c r="HC10" s="4">
        <f>HB10/E10</f>
        <v>2.3817528000000001</v>
      </c>
      <c r="HD10" s="4">
        <v>21.1</v>
      </c>
      <c r="HE10" s="4">
        <v>20</v>
      </c>
      <c r="HF10" s="4">
        <v>54</v>
      </c>
      <c r="HG10" s="4">
        <v>24</v>
      </c>
      <c r="HH10" s="5">
        <f>HF10/HG10</f>
        <v>2.25</v>
      </c>
      <c r="HI10" s="4">
        <v>191</v>
      </c>
      <c r="HJ10" s="4">
        <v>13</v>
      </c>
      <c r="HK10" s="4">
        <v>71</v>
      </c>
      <c r="HL10" s="4">
        <f>HK10/E10</f>
        <v>36.410256410256409</v>
      </c>
      <c r="HM10" s="4">
        <v>44</v>
      </c>
      <c r="HN10" s="4">
        <f>HM10/E10</f>
        <v>22.564102564102566</v>
      </c>
      <c r="HO10" s="4">
        <v>132</v>
      </c>
      <c r="HP10" s="4">
        <f>HO10/E10</f>
        <v>67.692307692307693</v>
      </c>
      <c r="HQ10" s="4">
        <v>54</v>
      </c>
      <c r="HR10" s="4">
        <f>HQ10/E10</f>
        <v>27.692307692307693</v>
      </c>
      <c r="HS10" s="4">
        <f>HO10-HQ10</f>
        <v>78</v>
      </c>
      <c r="HT10" s="4">
        <v>52</v>
      </c>
      <c r="HU10" s="4">
        <v>20.3</v>
      </c>
      <c r="HV10" s="4">
        <v>10.5</v>
      </c>
      <c r="HW10" s="4">
        <f>HU10/E10</f>
        <v>10.410256410256411</v>
      </c>
      <c r="HX10" s="4">
        <f>HV10/E10</f>
        <v>5.384615384615385</v>
      </c>
      <c r="HY10" s="5">
        <f>(HU10-HV10)/HU10</f>
        <v>0.48275862068965519</v>
      </c>
    </row>
    <row r="11" spans="1:233" ht="21">
      <c r="A11" s="3" t="s">
        <v>233</v>
      </c>
      <c r="B11" s="4">
        <v>117</v>
      </c>
      <c r="C11" s="4">
        <v>73</v>
      </c>
      <c r="D11" s="4">
        <f t="shared" si="0"/>
        <v>87.666666666666671</v>
      </c>
      <c r="E11" s="4">
        <v>1.97</v>
      </c>
      <c r="F11" s="4">
        <v>59</v>
      </c>
      <c r="G11" s="4">
        <v>10</v>
      </c>
      <c r="H11" s="4">
        <v>50</v>
      </c>
      <c r="I11" s="4">
        <f t="shared" si="1"/>
        <v>25.380710659898476</v>
      </c>
      <c r="J11" s="4">
        <v>10</v>
      </c>
      <c r="K11" s="4">
        <f t="shared" si="2"/>
        <v>70</v>
      </c>
      <c r="L11" s="4">
        <v>35</v>
      </c>
      <c r="M11" s="4">
        <f t="shared" si="3"/>
        <v>0.3</v>
      </c>
      <c r="N11" s="4">
        <v>57</v>
      </c>
      <c r="O11" s="4">
        <f t="shared" si="4"/>
        <v>0.4</v>
      </c>
      <c r="P11" s="5">
        <f t="shared" si="5"/>
        <v>181.3766</v>
      </c>
      <c r="Q11" s="4">
        <f t="shared" si="6"/>
        <v>92.06934010152284</v>
      </c>
      <c r="R11" s="4">
        <v>50</v>
      </c>
      <c r="S11" s="4">
        <v>29</v>
      </c>
      <c r="T11" s="4">
        <f t="shared" si="7"/>
        <v>1.7241379310344827</v>
      </c>
      <c r="U11" s="4">
        <v>278</v>
      </c>
      <c r="V11" s="4">
        <v>14</v>
      </c>
      <c r="W11" s="4">
        <f t="shared" si="59"/>
        <v>3.5714285714285716</v>
      </c>
      <c r="X11" s="4">
        <v>13.5</v>
      </c>
      <c r="Y11" s="4">
        <v>2.6</v>
      </c>
      <c r="Z11" s="4">
        <f t="shared" si="8"/>
        <v>4.2267068999999999</v>
      </c>
      <c r="AA11" s="4">
        <f t="shared" si="9"/>
        <v>2.1455364974619289</v>
      </c>
      <c r="AB11" s="4">
        <v>16.3</v>
      </c>
      <c r="AC11" s="4">
        <v>19</v>
      </c>
      <c r="AD11" s="9">
        <v>42</v>
      </c>
      <c r="AE11" s="9">
        <v>28</v>
      </c>
      <c r="AF11" s="9">
        <v>1.49</v>
      </c>
      <c r="AG11" s="9">
        <v>300</v>
      </c>
      <c r="AH11" s="9">
        <v>14</v>
      </c>
      <c r="AI11" s="4">
        <v>81</v>
      </c>
      <c r="AJ11" s="4">
        <f t="shared" si="11"/>
        <v>41.116751269035532</v>
      </c>
      <c r="AK11" s="4">
        <v>79</v>
      </c>
      <c r="AL11" s="4">
        <f t="shared" si="12"/>
        <v>40.101522842639596</v>
      </c>
      <c r="AM11" s="4">
        <v>118</v>
      </c>
      <c r="AN11" s="4">
        <f t="shared" si="13"/>
        <v>59.898477157360404</v>
      </c>
      <c r="AO11" s="4">
        <v>58</v>
      </c>
      <c r="AP11" s="4">
        <f t="shared" si="14"/>
        <v>29.441624365482234</v>
      </c>
      <c r="AQ11" s="4">
        <f t="shared" si="15"/>
        <v>60</v>
      </c>
      <c r="AR11" s="4">
        <v>50</v>
      </c>
      <c r="AS11" s="4">
        <v>24.6</v>
      </c>
      <c r="AT11" s="4">
        <v>12.8</v>
      </c>
      <c r="AU11" s="4">
        <f t="shared" si="16"/>
        <v>12.487309644670052</v>
      </c>
      <c r="AV11" s="4">
        <f t="shared" si="17"/>
        <v>6.497461928934011</v>
      </c>
      <c r="AW11" s="5">
        <f t="shared" si="18"/>
        <v>0.47967479674796748</v>
      </c>
      <c r="AX11" s="4">
        <v>119</v>
      </c>
      <c r="AY11" s="4">
        <v>79</v>
      </c>
      <c r="AZ11" s="4">
        <f>AY11+(AX11-AY11)/3</f>
        <v>92.333333333333329</v>
      </c>
      <c r="BA11" s="4">
        <v>83</v>
      </c>
      <c r="BB11" s="4">
        <v>10</v>
      </c>
      <c r="BC11" s="4">
        <v>50</v>
      </c>
      <c r="BD11" s="4">
        <f>BC11/E11</f>
        <v>25.380710659898476</v>
      </c>
      <c r="BE11" s="4">
        <v>10</v>
      </c>
      <c r="BF11" s="4">
        <f>BB11+BC11+BE11</f>
        <v>70</v>
      </c>
      <c r="BG11" s="4">
        <v>32</v>
      </c>
      <c r="BH11" s="5">
        <f>(BC11-BG11)/BC11</f>
        <v>0.36</v>
      </c>
      <c r="BI11" s="4">
        <v>65</v>
      </c>
      <c r="BJ11" s="4">
        <f>(BB11+BE11)/BC11</f>
        <v>0.4</v>
      </c>
      <c r="BK11" s="4">
        <f>(0.8*(1.04*(POWER(BF11,3)-POWER(BC11,3)))+0.6)/1000</f>
        <v>181.3766</v>
      </c>
      <c r="BL11" s="4">
        <f>BK11/E11</f>
        <v>92.06934010152284</v>
      </c>
      <c r="BM11" s="4">
        <v>63</v>
      </c>
      <c r="BN11" s="4">
        <v>43</v>
      </c>
      <c r="BO11" s="5">
        <f>BM11/BN11</f>
        <v>1.4651162790697674</v>
      </c>
      <c r="BP11" s="4">
        <v>166</v>
      </c>
      <c r="BQ11" s="4">
        <v>16</v>
      </c>
      <c r="BR11" s="5">
        <f>BM11/BQ11</f>
        <v>3.9375</v>
      </c>
      <c r="BS11" s="4">
        <v>15.2</v>
      </c>
      <c r="BT11" s="4">
        <f>((3.14*POWER(Y11,2)/4)*BS11*BA11)/1000</f>
        <v>6.69480656</v>
      </c>
      <c r="BU11" s="4">
        <f>BT11/E11</f>
        <v>3.398378964467005</v>
      </c>
      <c r="BV11" s="4">
        <v>13.1</v>
      </c>
      <c r="BW11" s="4">
        <v>16</v>
      </c>
      <c r="BX11" s="4">
        <v>42</v>
      </c>
      <c r="BY11" s="4">
        <v>30</v>
      </c>
      <c r="BZ11" s="5">
        <f>BX11/BY11</f>
        <v>1.4</v>
      </c>
      <c r="CA11" s="4">
        <v>156</v>
      </c>
      <c r="CB11" s="4">
        <v>12</v>
      </c>
      <c r="CC11" s="4">
        <v>86</v>
      </c>
      <c r="CD11" s="4">
        <f>CC11/E11</f>
        <v>43.654822335025379</v>
      </c>
      <c r="CE11" s="4">
        <v>86</v>
      </c>
      <c r="CF11" s="4">
        <f>CE11/E11</f>
        <v>43.654822335025379</v>
      </c>
      <c r="CG11" s="4">
        <v>112</v>
      </c>
      <c r="CH11" s="4">
        <f>CG11/E11</f>
        <v>56.852791878172589</v>
      </c>
      <c r="CI11" s="4">
        <v>37</v>
      </c>
      <c r="CJ11" s="4">
        <f>CI11/E11</f>
        <v>18.781725888324875</v>
      </c>
      <c r="CK11" s="4">
        <f>CG11-CI11</f>
        <v>75</v>
      </c>
      <c r="CL11" s="4">
        <v>51</v>
      </c>
      <c r="CM11" s="4">
        <v>22.8</v>
      </c>
      <c r="CN11" s="4">
        <v>11.9</v>
      </c>
      <c r="CO11" s="4">
        <f>CM11/E11</f>
        <v>11.573604060913706</v>
      </c>
      <c r="CP11" s="4">
        <f>CN11/E11</f>
        <v>6.0406091370558377</v>
      </c>
      <c r="CQ11" s="5">
        <f>(CM11-CN11)/CM11</f>
        <v>0.47807017543859648</v>
      </c>
      <c r="CR11" s="4">
        <v>122</v>
      </c>
      <c r="CS11" s="4">
        <v>73</v>
      </c>
      <c r="CT11" s="4">
        <f>CS11+(CR11-CS11)/3</f>
        <v>89.333333333333329</v>
      </c>
      <c r="CU11" s="4">
        <v>75</v>
      </c>
      <c r="CV11" s="4">
        <v>10</v>
      </c>
      <c r="CW11" s="4">
        <v>55</v>
      </c>
      <c r="CX11" s="4">
        <f>CW11/E11</f>
        <v>27.918781725888326</v>
      </c>
      <c r="CY11" s="4">
        <v>9</v>
      </c>
      <c r="CZ11" s="4">
        <f>CV11+CW11+CY11</f>
        <v>74</v>
      </c>
      <c r="DA11" s="4">
        <v>35</v>
      </c>
      <c r="DB11" s="5">
        <f>(CW11-DA11)/CW11</f>
        <v>0.36363636363636365</v>
      </c>
      <c r="DC11" s="4">
        <v>66</v>
      </c>
      <c r="DD11" s="4">
        <f>(CV11+CY11)/CW11</f>
        <v>0.34545454545454546</v>
      </c>
      <c r="DE11" s="4">
        <f>(0.8*(1.04*(POWER(CZ11,3)-POWER(CW11,3)))+0.6)/1000</f>
        <v>198.72296800000001</v>
      </c>
      <c r="DF11" s="4">
        <f>DE11/E11</f>
        <v>100.87460304568529</v>
      </c>
      <c r="DG11" s="4">
        <v>65</v>
      </c>
      <c r="DH11" s="4">
        <v>48</v>
      </c>
      <c r="DI11" s="5">
        <f>DG11/DH11</f>
        <v>1.3541666666666667</v>
      </c>
      <c r="DJ11" s="4">
        <v>189</v>
      </c>
      <c r="DK11" s="4">
        <v>17</v>
      </c>
      <c r="DL11" s="5">
        <f>DG11/DK11</f>
        <v>3.8235294117647061</v>
      </c>
      <c r="DM11" s="4">
        <v>17.2</v>
      </c>
      <c r="DN11" s="4">
        <f>((3.14*POWER(Y11,2)/4)*DM11*CU11)/1000</f>
        <v>6.8455140000000005</v>
      </c>
      <c r="DO11" s="4">
        <f>DN11/E11</f>
        <v>3.4748802030456858</v>
      </c>
      <c r="DP11" s="4">
        <v>16.600000000000001</v>
      </c>
      <c r="DQ11" s="4">
        <v>20</v>
      </c>
      <c r="DR11" s="4">
        <v>38</v>
      </c>
      <c r="DS11" s="4">
        <v>29</v>
      </c>
      <c r="DT11" s="5">
        <f>DR11/DS11</f>
        <v>1.3103448275862069</v>
      </c>
      <c r="DU11" s="4">
        <v>153</v>
      </c>
      <c r="DV11" s="4">
        <v>13</v>
      </c>
      <c r="DW11" s="4">
        <v>101</v>
      </c>
      <c r="DX11" s="4">
        <f>DW11/E11</f>
        <v>51.269035532994927</v>
      </c>
      <c r="DY11" s="4">
        <v>72</v>
      </c>
      <c r="DZ11" s="4">
        <f>DY11/E11</f>
        <v>36.548223350253807</v>
      </c>
      <c r="EA11" s="4">
        <v>159</v>
      </c>
      <c r="EB11" s="4">
        <f>EA11/E11</f>
        <v>80.710659898477161</v>
      </c>
      <c r="EC11" s="4">
        <v>79</v>
      </c>
      <c r="ED11" s="4">
        <f>EC11/E11</f>
        <v>40.101522842639596</v>
      </c>
      <c r="EE11" s="4">
        <f>EA11-EC11</f>
        <v>80</v>
      </c>
      <c r="EF11" s="4">
        <v>50</v>
      </c>
      <c r="EG11" s="4">
        <v>26.7</v>
      </c>
      <c r="EH11" s="4">
        <v>15.3</v>
      </c>
      <c r="EI11" s="4">
        <f>EG11/E11</f>
        <v>13.553299492385786</v>
      </c>
      <c r="EJ11" s="4">
        <f>EH11/E11</f>
        <v>7.7664974619289344</v>
      </c>
      <c r="EK11" s="5">
        <f>(EG11-EH11)/EG11</f>
        <v>0.42696629213483139</v>
      </c>
      <c r="EL11" s="4">
        <v>104</v>
      </c>
      <c r="EM11" s="4">
        <v>69</v>
      </c>
      <c r="EN11" s="4">
        <f>EM11+(EL11-EM11)/3</f>
        <v>80.666666666666671</v>
      </c>
      <c r="EO11" s="4">
        <v>65</v>
      </c>
      <c r="EP11" s="4">
        <v>9</v>
      </c>
      <c r="EQ11" s="4">
        <v>54</v>
      </c>
      <c r="ER11" s="4">
        <f>EQ11/E11</f>
        <v>27.411167512690355</v>
      </c>
      <c r="ES11" s="4">
        <v>10</v>
      </c>
      <c r="ET11" s="4">
        <f>EP11+EQ11+ES11</f>
        <v>73</v>
      </c>
      <c r="EU11" s="4">
        <v>37</v>
      </c>
      <c r="EV11" s="5">
        <f>(EQ11-EU11)/EQ11</f>
        <v>0.31481481481481483</v>
      </c>
      <c r="EW11" s="4">
        <v>58</v>
      </c>
      <c r="EX11" s="4">
        <f>(EP11+ES11)/EQ11</f>
        <v>0.35185185185185186</v>
      </c>
      <c r="EY11" s="4">
        <f>(0.8*(1.04*(POWER(ET11,3)-POWER(EQ11,3)))+0.6)/1000</f>
        <v>192.65269600000002</v>
      </c>
      <c r="EZ11" s="4">
        <f>EY11/E11</f>
        <v>97.793246700507623</v>
      </c>
      <c r="FA11" s="4">
        <v>56</v>
      </c>
      <c r="FB11" s="4">
        <v>32</v>
      </c>
      <c r="FC11" s="5">
        <f>FA11/FB11</f>
        <v>1.75</v>
      </c>
      <c r="FD11" s="4">
        <v>241</v>
      </c>
      <c r="FE11" s="4">
        <v>15</v>
      </c>
      <c r="FF11" s="5">
        <f>FA11/FE11</f>
        <v>3.7333333333333334</v>
      </c>
      <c r="FG11" s="4">
        <v>17.3</v>
      </c>
      <c r="FH11" s="4">
        <f>((3.14*POWER(Y11,2)/4)*FG11*EO11)/1000</f>
        <v>5.9672717000000013</v>
      </c>
      <c r="FI11" s="4">
        <f>FH11/E11</f>
        <v>3.0290719289340107</v>
      </c>
      <c r="FJ11" s="4">
        <v>14.3</v>
      </c>
      <c r="FK11" s="9" t="s">
        <v>290</v>
      </c>
      <c r="FL11" s="4">
        <v>39</v>
      </c>
      <c r="FM11" s="4">
        <v>29</v>
      </c>
      <c r="FN11" s="5">
        <f>FL11/FM11</f>
        <v>1.3448275862068966</v>
      </c>
      <c r="FO11" s="4">
        <v>168</v>
      </c>
      <c r="FP11" s="4">
        <v>12</v>
      </c>
      <c r="FQ11" s="4">
        <v>72</v>
      </c>
      <c r="FR11" s="4">
        <f>FQ11/E11</f>
        <v>36.548223350253807</v>
      </c>
      <c r="FS11" s="4">
        <v>51</v>
      </c>
      <c r="FT11" s="4">
        <f>FS11/E11</f>
        <v>25.888324873096447</v>
      </c>
      <c r="FU11" s="4">
        <v>128</v>
      </c>
      <c r="FV11" s="4">
        <f>FU11/E11</f>
        <v>64.974619289340097</v>
      </c>
      <c r="FW11" s="4">
        <v>57</v>
      </c>
      <c r="FX11" s="4">
        <f>FW11/E11</f>
        <v>28.934010152284266</v>
      </c>
      <c r="FY11" s="4">
        <f>FU11-FW11</f>
        <v>71</v>
      </c>
      <c r="FZ11" s="4">
        <v>57</v>
      </c>
      <c r="GA11" s="4">
        <v>25.3</v>
      </c>
      <c r="GB11" s="4">
        <v>15.8</v>
      </c>
      <c r="GC11" s="4">
        <f>GA11/E11</f>
        <v>12.842639593908631</v>
      </c>
      <c r="GD11" s="4">
        <f>GB11/E11</f>
        <v>8.0203045685279193</v>
      </c>
      <c r="GE11" s="5">
        <f>(GA11-GB11)/GA11</f>
        <v>0.37549407114624506</v>
      </c>
      <c r="GF11" s="4">
        <v>126</v>
      </c>
      <c r="GG11" s="4">
        <v>80</v>
      </c>
      <c r="GH11" s="4">
        <f>GG11+(GF11-GG11)/3</f>
        <v>95.333333333333329</v>
      </c>
      <c r="GI11" s="4">
        <v>72</v>
      </c>
      <c r="GJ11" s="4">
        <v>10</v>
      </c>
      <c r="GK11" s="4">
        <v>56</v>
      </c>
      <c r="GL11" s="4">
        <f>GK11/E11</f>
        <v>28.426395939086294</v>
      </c>
      <c r="GM11" s="4">
        <v>11</v>
      </c>
      <c r="GN11" s="4">
        <f>GJ11+GK11+GM11</f>
        <v>77</v>
      </c>
      <c r="GO11" s="4">
        <v>34</v>
      </c>
      <c r="GP11" s="5">
        <f>(GK11-GO11)/GK11</f>
        <v>0.39285714285714285</v>
      </c>
      <c r="GQ11" s="4">
        <v>69</v>
      </c>
      <c r="GR11" s="4">
        <f>(GJ11+GM11)/GK11</f>
        <v>0.375</v>
      </c>
      <c r="GS11" s="4">
        <f>(0.8*(1.04*(POWER(GN11,3)-POWER(GK11,3)))+0.6)/1000</f>
        <v>233.72354400000003</v>
      </c>
      <c r="GT11" s="4">
        <f>GS11/E11</f>
        <v>118.64139289340103</v>
      </c>
      <c r="GU11" s="4">
        <v>62</v>
      </c>
      <c r="GV11" s="4">
        <v>35</v>
      </c>
      <c r="GW11" s="5">
        <f>GU11/GV11</f>
        <v>1.7714285714285714</v>
      </c>
      <c r="GX11" s="4">
        <v>164</v>
      </c>
      <c r="GY11" s="4">
        <v>16</v>
      </c>
      <c r="GZ11" s="5">
        <f>GU11/GY11</f>
        <v>3.875</v>
      </c>
      <c r="HA11" s="4">
        <v>21.2</v>
      </c>
      <c r="HB11" s="4">
        <f>((3.14*POWER(Y11,2)/4)*HA11*GI11)/1000</f>
        <v>8.0999942399999991</v>
      </c>
      <c r="HC11" s="4">
        <f>HB11/E11</f>
        <v>4.1116722030456847</v>
      </c>
      <c r="HD11" s="4">
        <v>20.399999999999999</v>
      </c>
      <c r="HE11" s="4">
        <v>24</v>
      </c>
      <c r="HF11" s="4">
        <v>44</v>
      </c>
      <c r="HG11" s="4">
        <v>25</v>
      </c>
      <c r="HH11" s="5">
        <f>HF11/HG11</f>
        <v>1.76</v>
      </c>
      <c r="HI11" s="4">
        <v>172</v>
      </c>
      <c r="HJ11" s="4">
        <v>13</v>
      </c>
      <c r="HK11" s="4">
        <v>79</v>
      </c>
      <c r="HL11" s="4">
        <f>HK11/E11</f>
        <v>40.101522842639596</v>
      </c>
      <c r="HM11" s="4">
        <v>59</v>
      </c>
      <c r="HN11" s="4">
        <f>HM11/E11</f>
        <v>29.949238578680202</v>
      </c>
      <c r="HO11" s="4">
        <v>115</v>
      </c>
      <c r="HP11" s="4">
        <f>HO11/E11</f>
        <v>58.3756345177665</v>
      </c>
      <c r="HQ11" s="4">
        <v>62</v>
      </c>
      <c r="HR11" s="4">
        <f>HQ11/E11</f>
        <v>31.472081218274113</v>
      </c>
      <c r="HS11" s="4">
        <f>HO11-HQ11</f>
        <v>53</v>
      </c>
      <c r="HT11" s="4">
        <v>54</v>
      </c>
      <c r="HU11" s="4">
        <v>24.5</v>
      </c>
      <c r="HV11" s="4">
        <v>9.8000000000000007</v>
      </c>
      <c r="HW11" s="4">
        <f>HU11/E11</f>
        <v>12.436548223350254</v>
      </c>
      <c r="HX11" s="4">
        <f>HV11/E11</f>
        <v>4.9746192893401018</v>
      </c>
      <c r="HY11" s="5">
        <f>(HU11-HV11)/HU11</f>
        <v>0.6</v>
      </c>
    </row>
    <row r="12" spans="1:233" ht="21">
      <c r="A12" s="3" t="s">
        <v>234</v>
      </c>
      <c r="B12" s="4">
        <v>128</v>
      </c>
      <c r="C12" s="4">
        <v>82</v>
      </c>
      <c r="D12" s="4">
        <f t="shared" si="0"/>
        <v>97.333333333333329</v>
      </c>
      <c r="E12" s="4">
        <v>1.87</v>
      </c>
      <c r="F12" s="4">
        <v>48</v>
      </c>
      <c r="G12" s="4">
        <v>10</v>
      </c>
      <c r="H12" s="4">
        <v>51</v>
      </c>
      <c r="I12" s="4">
        <f t="shared" si="1"/>
        <v>27.27272727272727</v>
      </c>
      <c r="J12" s="4">
        <v>9</v>
      </c>
      <c r="K12" s="4">
        <f t="shared" si="2"/>
        <v>70</v>
      </c>
      <c r="L12" s="4">
        <v>32</v>
      </c>
      <c r="M12" s="4">
        <f t="shared" si="3"/>
        <v>0.37254901960784315</v>
      </c>
      <c r="N12" s="4">
        <v>66</v>
      </c>
      <c r="O12" s="4">
        <f t="shared" si="4"/>
        <v>0.37254901960784315</v>
      </c>
      <c r="P12" s="5">
        <f t="shared" si="5"/>
        <v>175.01096800000002</v>
      </c>
      <c r="Q12" s="4">
        <f t="shared" si="6"/>
        <v>93.58875294117648</v>
      </c>
      <c r="R12" s="4">
        <v>60</v>
      </c>
      <c r="S12" s="4">
        <v>28</v>
      </c>
      <c r="T12" s="4">
        <f t="shared" si="7"/>
        <v>2.1428571428571428</v>
      </c>
      <c r="U12" s="4">
        <v>235</v>
      </c>
      <c r="V12" s="4">
        <v>19</v>
      </c>
      <c r="W12" s="4">
        <f t="shared" si="59"/>
        <v>3.1578947368421053</v>
      </c>
      <c r="X12" s="4">
        <v>21.4</v>
      </c>
      <c r="Y12" s="4">
        <v>2.2999999999999998</v>
      </c>
      <c r="Z12" s="4">
        <f t="shared" si="8"/>
        <v>4.265602079999999</v>
      </c>
      <c r="AA12" s="4">
        <f t="shared" si="9"/>
        <v>2.2810706310160422</v>
      </c>
      <c r="AB12" s="4">
        <v>19.5</v>
      </c>
      <c r="AC12" s="4">
        <v>24</v>
      </c>
      <c r="AD12" s="4">
        <v>46</v>
      </c>
      <c r="AE12" s="4">
        <v>19</v>
      </c>
      <c r="AF12" s="4">
        <f>AD12/AE12</f>
        <v>2.4210526315789473</v>
      </c>
      <c r="AG12" s="4">
        <v>161</v>
      </c>
      <c r="AH12" s="4">
        <v>16</v>
      </c>
      <c r="AI12" s="4">
        <v>72</v>
      </c>
      <c r="AJ12" s="4">
        <f t="shared" si="11"/>
        <v>38.502673796791441</v>
      </c>
      <c r="AK12" s="4">
        <v>90</v>
      </c>
      <c r="AL12" s="4">
        <f t="shared" si="12"/>
        <v>48.128342245989302</v>
      </c>
      <c r="AM12" s="4">
        <v>109</v>
      </c>
      <c r="AN12" s="4">
        <f t="shared" si="13"/>
        <v>58.288770053475929</v>
      </c>
      <c r="AO12" s="4">
        <v>44</v>
      </c>
      <c r="AP12" s="4">
        <f t="shared" si="14"/>
        <v>23.52941176470588</v>
      </c>
      <c r="AQ12" s="4">
        <f t="shared" si="15"/>
        <v>65</v>
      </c>
      <c r="AR12" s="4">
        <v>60</v>
      </c>
      <c r="AS12" s="4">
        <v>23.8</v>
      </c>
      <c r="AT12" s="4">
        <v>11.7</v>
      </c>
      <c r="AU12" s="4">
        <f t="shared" si="16"/>
        <v>12.727272727272727</v>
      </c>
      <c r="AV12" s="4">
        <f t="shared" si="17"/>
        <v>6.2566844919786089</v>
      </c>
      <c r="AW12" s="5">
        <f t="shared" si="18"/>
        <v>0.5084033613445379</v>
      </c>
      <c r="AX12" s="4">
        <v>128</v>
      </c>
      <c r="AY12" s="4">
        <v>90</v>
      </c>
      <c r="AZ12" s="4">
        <f>AY12+(AX12-AY12)/3</f>
        <v>102.66666666666667</v>
      </c>
      <c r="BA12" s="4">
        <v>76</v>
      </c>
      <c r="BB12" s="4">
        <v>9</v>
      </c>
      <c r="BC12" s="4">
        <v>47</v>
      </c>
      <c r="BD12" s="4">
        <f>BC12/E12</f>
        <v>25.133689839572192</v>
      </c>
      <c r="BE12" s="4">
        <v>10</v>
      </c>
      <c r="BF12" s="4">
        <f>BB12+BC12+BE12</f>
        <v>66</v>
      </c>
      <c r="BG12" s="4">
        <v>26</v>
      </c>
      <c r="BH12" s="5">
        <f>(BC12-BG12)/BC12</f>
        <v>0.44680851063829785</v>
      </c>
      <c r="BI12" s="4">
        <v>76</v>
      </c>
      <c r="BJ12" s="4">
        <f>(BB12+BE12)/BC12</f>
        <v>0.40425531914893614</v>
      </c>
      <c r="BK12" s="4">
        <f>(0.8*(1.04*(POWER(BF12,3)-POWER(BC12,3)))+0.6)/1000</f>
        <v>152.81653600000001</v>
      </c>
      <c r="BL12" s="4">
        <f>BK12/E12</f>
        <v>81.720072727272736</v>
      </c>
      <c r="BM12" s="4">
        <v>55</v>
      </c>
      <c r="BN12" s="4">
        <v>39</v>
      </c>
      <c r="BO12" s="5">
        <f>BM12/BN12</f>
        <v>1.4102564102564104</v>
      </c>
      <c r="BP12" s="4">
        <v>207</v>
      </c>
      <c r="BQ12" s="4">
        <v>13</v>
      </c>
      <c r="BR12" s="5">
        <f>BM12/BQ12</f>
        <v>4.2307692307692308</v>
      </c>
      <c r="BS12" s="4">
        <v>17.2</v>
      </c>
      <c r="BT12" s="4">
        <f>((3.14*POWER(Y12,2)/4)*BS12*BA12)/1000</f>
        <v>5.4283440799999987</v>
      </c>
      <c r="BU12" s="4">
        <f>BT12/E12</f>
        <v>2.9028577967914431</v>
      </c>
      <c r="BV12" s="4">
        <v>16.3</v>
      </c>
      <c r="BW12" s="4">
        <v>29</v>
      </c>
      <c r="BX12" s="4">
        <v>44</v>
      </c>
      <c r="BY12" s="4">
        <v>27</v>
      </c>
      <c r="BZ12" s="5">
        <f>BX12/BY12</f>
        <v>1.6296296296296295</v>
      </c>
      <c r="CA12" s="4">
        <v>198</v>
      </c>
      <c r="CB12" s="4">
        <v>12</v>
      </c>
      <c r="CC12" s="4">
        <v>75</v>
      </c>
      <c r="CD12" s="4">
        <f>CC12/E12</f>
        <v>40.106951871657749</v>
      </c>
      <c r="CE12" s="4">
        <v>91</v>
      </c>
      <c r="CF12" s="4">
        <f>CE12/E12</f>
        <v>48.663101604278069</v>
      </c>
      <c r="CG12" s="4">
        <v>102</v>
      </c>
      <c r="CH12" s="4">
        <f>CG12/E12</f>
        <v>54.54545454545454</v>
      </c>
      <c r="CI12" s="4">
        <v>40</v>
      </c>
      <c r="CJ12" s="4">
        <f>CI12/E12</f>
        <v>21.390374331550802</v>
      </c>
      <c r="CK12" s="4">
        <f>CG12-CI12</f>
        <v>62</v>
      </c>
      <c r="CL12" s="4">
        <v>50</v>
      </c>
      <c r="CM12" s="4">
        <v>20.9</v>
      </c>
      <c r="CN12" s="4">
        <v>11.6</v>
      </c>
      <c r="CO12" s="4">
        <f>CM12/E12</f>
        <v>11.176470588235293</v>
      </c>
      <c r="CP12" s="4">
        <f>CN12/E12</f>
        <v>6.2032085561497317</v>
      </c>
      <c r="CQ12" s="5">
        <f>(CM12-CN12)/CM12</f>
        <v>0.44497607655502391</v>
      </c>
      <c r="CR12" s="4">
        <v>122</v>
      </c>
      <c r="CS12" s="4">
        <v>85</v>
      </c>
      <c r="CT12" s="4">
        <f>CS12+(CR12-CS12)/3</f>
        <v>97.333333333333329</v>
      </c>
      <c r="CU12" s="4">
        <v>55</v>
      </c>
      <c r="CV12" s="4">
        <v>9</v>
      </c>
      <c r="CW12" s="4">
        <v>55</v>
      </c>
      <c r="CX12" s="4">
        <f>CW12/E12</f>
        <v>29.411764705882351</v>
      </c>
      <c r="CY12" s="4">
        <v>9</v>
      </c>
      <c r="CZ12" s="4">
        <f>CV12+CW12+CY12</f>
        <v>73</v>
      </c>
      <c r="DA12" s="4">
        <v>33</v>
      </c>
      <c r="DB12" s="5">
        <f>(CW12-DA12)/CW12</f>
        <v>0.4</v>
      </c>
      <c r="DC12" s="4">
        <v>70</v>
      </c>
      <c r="DD12" s="4">
        <f>(CV12+CY12)/CW12</f>
        <v>0.32727272727272727</v>
      </c>
      <c r="DE12" s="4">
        <f>(0.8*(1.04*(POWER(CZ12,3)-POWER(CW12,3)))+0.6)/1000</f>
        <v>185.23874400000003</v>
      </c>
      <c r="DF12" s="4">
        <f>DE12/E12</f>
        <v>99.058151871657756</v>
      </c>
      <c r="DG12" s="4">
        <v>81</v>
      </c>
      <c r="DH12" s="4">
        <v>61</v>
      </c>
      <c r="DI12" s="5">
        <f>DG12/DH12</f>
        <v>1.3278688524590163</v>
      </c>
      <c r="DJ12" s="4">
        <v>191</v>
      </c>
      <c r="DK12" s="4">
        <v>13</v>
      </c>
      <c r="DL12" s="5">
        <f>DG12/DK12</f>
        <v>6.2307692307692308</v>
      </c>
      <c r="DM12" s="4">
        <v>19.3</v>
      </c>
      <c r="DN12" s="4">
        <f>((3.14*POWER(Y12,2)/4)*DM12*CU12)/1000</f>
        <v>4.4080379749999992</v>
      </c>
      <c r="DO12" s="4">
        <f>DN12/E12</f>
        <v>2.3572395588235286</v>
      </c>
      <c r="DP12" s="4">
        <v>21.7</v>
      </c>
      <c r="DQ12" s="4">
        <v>24</v>
      </c>
      <c r="DR12" s="4">
        <v>45</v>
      </c>
      <c r="DS12" s="4">
        <v>25</v>
      </c>
      <c r="DT12" s="5">
        <f>DR12/DS12</f>
        <v>1.8</v>
      </c>
      <c r="DU12" s="4">
        <v>221</v>
      </c>
      <c r="DV12" s="4">
        <v>15</v>
      </c>
      <c r="DW12" s="4">
        <v>73</v>
      </c>
      <c r="DX12" s="4">
        <f>DW12/E12</f>
        <v>39.037433155080208</v>
      </c>
      <c r="DY12" s="4">
        <v>94</v>
      </c>
      <c r="DZ12" s="4">
        <f>DY12/E12</f>
        <v>50.267379679144383</v>
      </c>
      <c r="EA12" s="4">
        <v>110</v>
      </c>
      <c r="EB12" s="4">
        <f>EA12/E12</f>
        <v>58.823529411764703</v>
      </c>
      <c r="EC12" s="4">
        <v>48</v>
      </c>
      <c r="ED12" s="4">
        <f>EC12/E12</f>
        <v>25.668449197860962</v>
      </c>
      <c r="EE12" s="4">
        <f>EA12-EC12</f>
        <v>62</v>
      </c>
      <c r="EF12" s="4">
        <v>53</v>
      </c>
      <c r="EG12" s="4">
        <v>26.9</v>
      </c>
      <c r="EH12" s="4">
        <v>17.2</v>
      </c>
      <c r="EI12" s="4">
        <f>EG12/E12</f>
        <v>14.385026737967912</v>
      </c>
      <c r="EJ12" s="4">
        <f>EH12/E12</f>
        <v>9.1978609625668444</v>
      </c>
      <c r="EK12" s="5">
        <f>(EG12-EH12)/EG12</f>
        <v>0.36059479553903345</v>
      </c>
      <c r="EL12" s="4">
        <v>125</v>
      </c>
      <c r="EM12" s="4">
        <v>82</v>
      </c>
      <c r="EN12" s="4">
        <f>EM12+(EL12-EM12)/3</f>
        <v>96.333333333333329</v>
      </c>
      <c r="EO12" s="4">
        <v>50</v>
      </c>
      <c r="EP12" s="4">
        <v>40</v>
      </c>
      <c r="EQ12" s="4">
        <v>52</v>
      </c>
      <c r="ER12" s="4">
        <f>EQ12/E12</f>
        <v>27.80748663101604</v>
      </c>
      <c r="ES12" s="4">
        <v>9</v>
      </c>
      <c r="ET12" s="4">
        <f>EP12+EQ12+ES12</f>
        <v>101</v>
      </c>
      <c r="EU12" s="4">
        <v>35</v>
      </c>
      <c r="EV12" s="5">
        <f>(EQ12-EU12)/EQ12</f>
        <v>0.32692307692307693</v>
      </c>
      <c r="EW12" s="4">
        <v>62</v>
      </c>
      <c r="EX12" s="4">
        <f>(EP12+ES12)/EQ12</f>
        <v>0.94230769230769229</v>
      </c>
      <c r="EY12" s="4">
        <f>(0.8*(1.04*(POWER(ET12,3)-POWER(EQ12,3)))+0.6)/1000</f>
        <v>740.22517600000015</v>
      </c>
      <c r="EZ12" s="4">
        <f>EY12/E12</f>
        <v>395.84234010695195</v>
      </c>
      <c r="FA12" s="4">
        <v>53</v>
      </c>
      <c r="FB12" s="4">
        <v>31</v>
      </c>
      <c r="FC12" s="5">
        <f>FA12/FB12</f>
        <v>1.7096774193548387</v>
      </c>
      <c r="FD12" s="4">
        <v>182</v>
      </c>
      <c r="FE12" s="4">
        <v>13</v>
      </c>
      <c r="FF12" s="5">
        <f>FA12/FE12</f>
        <v>4.0769230769230766</v>
      </c>
      <c r="FG12" s="9">
        <v>13.8</v>
      </c>
      <c r="FH12" s="9">
        <v>3.39</v>
      </c>
      <c r="FI12" s="9">
        <v>1.81</v>
      </c>
      <c r="FJ12" s="4">
        <v>18.399999999999999</v>
      </c>
      <c r="FK12" s="4">
        <v>23</v>
      </c>
      <c r="FL12" s="4">
        <v>44</v>
      </c>
      <c r="FM12" s="4">
        <v>18</v>
      </c>
      <c r="FN12" s="5">
        <f>FL12/FM12</f>
        <v>2.4444444444444446</v>
      </c>
      <c r="FO12" s="4">
        <v>152</v>
      </c>
      <c r="FP12" s="4">
        <v>12</v>
      </c>
      <c r="FQ12" s="4">
        <v>68</v>
      </c>
      <c r="FR12" s="4">
        <f>FQ12/E12</f>
        <v>36.36363636363636</v>
      </c>
      <c r="FS12" s="4">
        <v>91</v>
      </c>
      <c r="FT12" s="4">
        <f>FS12/E12</f>
        <v>48.663101604278069</v>
      </c>
      <c r="FU12" s="4">
        <v>101</v>
      </c>
      <c r="FV12" s="4">
        <f>FU12/E12</f>
        <v>54.010695187165773</v>
      </c>
      <c r="FW12" s="4">
        <v>45</v>
      </c>
      <c r="FX12" s="4">
        <f>FW12/E12</f>
        <v>24.064171122994651</v>
      </c>
      <c r="FY12" s="4">
        <f>FU12-FW12</f>
        <v>56</v>
      </c>
      <c r="FZ12" s="4">
        <v>59</v>
      </c>
      <c r="GA12" s="4">
        <v>26.6</v>
      </c>
      <c r="GB12" s="4">
        <v>18.100000000000001</v>
      </c>
      <c r="GC12" s="4">
        <f>GA12/E12</f>
        <v>14.224598930481283</v>
      </c>
      <c r="GD12" s="4">
        <f>GB12/E12</f>
        <v>9.6791443850267385</v>
      </c>
      <c r="GE12" s="5">
        <f>(GA12-GB12)/GA12</f>
        <v>0.31954887218045114</v>
      </c>
      <c r="GF12" s="4">
        <v>123</v>
      </c>
      <c r="GG12" s="4">
        <v>82</v>
      </c>
      <c r="GH12" s="4">
        <f>GG12+(GF12-GG12)/3</f>
        <v>95.666666666666671</v>
      </c>
      <c r="GI12" s="4">
        <v>53</v>
      </c>
      <c r="GJ12" s="4">
        <v>9</v>
      </c>
      <c r="GK12" s="4">
        <v>50</v>
      </c>
      <c r="GL12" s="4">
        <f>GK12/E12</f>
        <v>26.737967914438499</v>
      </c>
      <c r="GM12" s="4">
        <v>9</v>
      </c>
      <c r="GN12" s="4">
        <f>GJ12+GK12+GM12</f>
        <v>68</v>
      </c>
      <c r="GO12" s="4">
        <v>32</v>
      </c>
      <c r="GP12" s="5">
        <f>(GK12-GO12)/GK12</f>
        <v>0.36</v>
      </c>
      <c r="GQ12" s="4">
        <v>66</v>
      </c>
      <c r="GR12" s="4">
        <f>(GJ12+GM12)/GK12</f>
        <v>0.36</v>
      </c>
      <c r="GS12" s="4">
        <f>(0.8*(1.04*(POWER(GN12,3)-POWER(GK12,3)))+0.6)/1000</f>
        <v>157.608024</v>
      </c>
      <c r="GT12" s="4">
        <f>GS12/E12</f>
        <v>84.282365775401061</v>
      </c>
      <c r="GU12" s="4">
        <v>59</v>
      </c>
      <c r="GV12" s="4">
        <v>29</v>
      </c>
      <c r="GW12" s="5">
        <f>GU12/GV12</f>
        <v>2.0344827586206895</v>
      </c>
      <c r="GX12" s="4">
        <v>215</v>
      </c>
      <c r="GY12" s="4">
        <v>19</v>
      </c>
      <c r="GZ12" s="5">
        <f>GU12/GY12</f>
        <v>3.1052631578947367</v>
      </c>
      <c r="HA12" s="4">
        <v>22.6</v>
      </c>
      <c r="HB12" s="4">
        <f>((3.14*POWER(Y12,2)/4)*HA12*GI12)/1000</f>
        <v>4.9740441699999991</v>
      </c>
      <c r="HC12" s="4">
        <f>HB12/E12</f>
        <v>2.6599166684491973</v>
      </c>
      <c r="HD12" s="4">
        <v>20.5</v>
      </c>
      <c r="HE12" s="4">
        <v>19</v>
      </c>
      <c r="HF12" s="4">
        <v>54</v>
      </c>
      <c r="HG12" s="4">
        <v>19</v>
      </c>
      <c r="HH12" s="5">
        <f>HF12/HG12</f>
        <v>2.8421052631578947</v>
      </c>
      <c r="HI12" s="4">
        <v>188</v>
      </c>
      <c r="HJ12" s="4">
        <v>13</v>
      </c>
      <c r="HK12" s="4">
        <v>73</v>
      </c>
      <c r="HL12" s="4">
        <f>HK12/E12</f>
        <v>39.037433155080208</v>
      </c>
      <c r="HM12" s="4">
        <v>94</v>
      </c>
      <c r="HN12" s="4">
        <f>HM12/E12</f>
        <v>50.267379679144383</v>
      </c>
      <c r="HO12" s="4">
        <v>112</v>
      </c>
      <c r="HP12" s="4">
        <f>HO12/E12</f>
        <v>59.893048128342244</v>
      </c>
      <c r="HQ12" s="4">
        <v>45</v>
      </c>
      <c r="HR12" s="4">
        <f>HQ12/E12</f>
        <v>24.064171122994651</v>
      </c>
      <c r="HS12" s="4">
        <f>HO12-HQ12</f>
        <v>67</v>
      </c>
      <c r="HT12" s="4">
        <v>60</v>
      </c>
      <c r="HU12" s="4">
        <v>27.1</v>
      </c>
      <c r="HV12" s="4">
        <v>15.8</v>
      </c>
      <c r="HW12" s="4">
        <f>HU12/E12</f>
        <v>14.491978609625669</v>
      </c>
      <c r="HX12" s="4">
        <f>HV12/E12</f>
        <v>8.4491978609625669</v>
      </c>
      <c r="HY12" s="5">
        <f>(HU12-HV12)/HU12</f>
        <v>0.41697416974169743</v>
      </c>
    </row>
    <row r="13" spans="1:233" ht="21">
      <c r="A13" s="3" t="s">
        <v>235</v>
      </c>
      <c r="B13" s="4">
        <v>117</v>
      </c>
      <c r="C13" s="4">
        <v>65</v>
      </c>
      <c r="D13" s="4">
        <f t="shared" si="0"/>
        <v>82.333333333333329</v>
      </c>
      <c r="E13" s="4">
        <v>1.88</v>
      </c>
      <c r="F13" s="4">
        <v>70</v>
      </c>
      <c r="G13" s="4">
        <v>9</v>
      </c>
      <c r="H13" s="4">
        <v>55</v>
      </c>
      <c r="I13" s="4">
        <f t="shared" si="1"/>
        <v>29.25531914893617</v>
      </c>
      <c r="J13" s="4">
        <v>9</v>
      </c>
      <c r="K13" s="4">
        <f t="shared" si="2"/>
        <v>73</v>
      </c>
      <c r="L13" s="4">
        <v>36</v>
      </c>
      <c r="M13" s="4">
        <f t="shared" si="3"/>
        <v>0.34545454545454546</v>
      </c>
      <c r="N13" s="4">
        <v>64</v>
      </c>
      <c r="O13" s="4">
        <f t="shared" si="4"/>
        <v>0.32727272727272727</v>
      </c>
      <c r="P13" s="5">
        <f t="shared" si="5"/>
        <v>185.23874400000003</v>
      </c>
      <c r="Q13" s="4">
        <f t="shared" si="6"/>
        <v>98.531246808510659</v>
      </c>
      <c r="R13" s="4">
        <v>76</v>
      </c>
      <c r="S13" s="4">
        <v>48</v>
      </c>
      <c r="T13" s="4">
        <f t="shared" si="7"/>
        <v>1.5833333333333333</v>
      </c>
      <c r="U13" s="4">
        <v>196</v>
      </c>
      <c r="V13" s="4">
        <v>13</v>
      </c>
      <c r="W13" s="4">
        <f t="shared" si="59"/>
        <v>5.8461538461538458</v>
      </c>
      <c r="X13" s="4">
        <v>17.5</v>
      </c>
      <c r="Y13" s="4">
        <v>2.4</v>
      </c>
      <c r="Z13" s="4">
        <f t="shared" si="8"/>
        <v>5.5389600000000003</v>
      </c>
      <c r="AA13" s="4">
        <f t="shared" si="9"/>
        <v>2.9462553191489365</v>
      </c>
      <c r="AB13" s="4">
        <v>19.5</v>
      </c>
      <c r="AC13" s="4">
        <v>31</v>
      </c>
      <c r="AD13" s="4">
        <v>47</v>
      </c>
      <c r="AE13" s="4">
        <v>22</v>
      </c>
      <c r="AF13" s="4">
        <f>AD13/AE13</f>
        <v>2.1363636363636362</v>
      </c>
      <c r="AG13" s="4">
        <v>195</v>
      </c>
      <c r="AH13" s="4">
        <v>18</v>
      </c>
      <c r="AI13" s="4">
        <v>66</v>
      </c>
      <c r="AJ13" s="4">
        <f t="shared" si="11"/>
        <v>35.106382978723403</v>
      </c>
      <c r="AK13" s="4">
        <v>51</v>
      </c>
      <c r="AL13" s="4">
        <f t="shared" si="12"/>
        <v>27.127659574468087</v>
      </c>
      <c r="AM13" s="4">
        <v>134</v>
      </c>
      <c r="AN13" s="4">
        <f t="shared" si="13"/>
        <v>71.276595744680861</v>
      </c>
      <c r="AO13" s="4">
        <v>64</v>
      </c>
      <c r="AP13" s="4">
        <f t="shared" si="14"/>
        <v>34.042553191489361</v>
      </c>
      <c r="AQ13" s="4">
        <f t="shared" si="15"/>
        <v>70</v>
      </c>
      <c r="AR13" s="4">
        <v>52</v>
      </c>
      <c r="AS13" s="4">
        <v>30.6</v>
      </c>
      <c r="AT13" s="4">
        <v>18.600000000000001</v>
      </c>
      <c r="AU13" s="4">
        <f t="shared" si="16"/>
        <v>16.276595744680854</v>
      </c>
      <c r="AV13" s="4">
        <f t="shared" si="17"/>
        <v>9.8936170212765973</v>
      </c>
      <c r="AW13" s="5">
        <f t="shared" si="18"/>
        <v>0.39215686274509803</v>
      </c>
      <c r="AX13" s="4">
        <v>102</v>
      </c>
      <c r="AY13" s="4">
        <v>78</v>
      </c>
      <c r="AZ13" s="4">
        <f>AY13+(AX13-AY13)/3</f>
        <v>86</v>
      </c>
      <c r="BA13" s="4">
        <v>80</v>
      </c>
      <c r="BB13" s="4">
        <v>10</v>
      </c>
      <c r="BC13" s="4">
        <v>49</v>
      </c>
      <c r="BD13" s="4">
        <f>BC13/E13</f>
        <v>26.063829787234045</v>
      </c>
      <c r="BE13" s="4">
        <v>11</v>
      </c>
      <c r="BF13" s="4">
        <f>BB13+BC13+BE13</f>
        <v>70</v>
      </c>
      <c r="BG13" s="4">
        <v>37</v>
      </c>
      <c r="BH13" s="5">
        <f>(BC13-BG13)/BC13</f>
        <v>0.24489795918367346</v>
      </c>
      <c r="BI13" s="4">
        <v>50</v>
      </c>
      <c r="BJ13" s="4">
        <f>(BB13+BE13)/BC13</f>
        <v>0.42857142857142855</v>
      </c>
      <c r="BK13" s="4">
        <f>(0.8*(1.04*(POWER(BF13,3)-POWER(BC13,3)))+0.6)/1000</f>
        <v>187.49263200000001</v>
      </c>
      <c r="BL13" s="4">
        <f>BK13/E13</f>
        <v>99.730123404255338</v>
      </c>
      <c r="BM13" s="4">
        <v>56</v>
      </c>
      <c r="BN13" s="4">
        <v>58</v>
      </c>
      <c r="BO13" s="5">
        <f>BM13/BN13</f>
        <v>0.96551724137931039</v>
      </c>
      <c r="BP13" s="4">
        <v>167</v>
      </c>
      <c r="BQ13" s="4">
        <v>14</v>
      </c>
      <c r="BR13" s="5">
        <f>BM13/BQ13</f>
        <v>4</v>
      </c>
      <c r="BS13" s="4">
        <v>18</v>
      </c>
      <c r="BT13" s="4">
        <f>((3.14*POWER(Y13,2)/4)*BS13*BA13)/1000</f>
        <v>6.5111040000000004</v>
      </c>
      <c r="BU13" s="4">
        <f>BT13/E13</f>
        <v>3.4633531914893623</v>
      </c>
      <c r="BV13" s="4">
        <v>13.5</v>
      </c>
      <c r="BW13" s="9">
        <v>26.86</v>
      </c>
      <c r="BX13" s="4">
        <v>47</v>
      </c>
      <c r="BY13" s="4">
        <v>30</v>
      </c>
      <c r="BZ13" s="5">
        <f>BX13/BY13</f>
        <v>1.5666666666666667</v>
      </c>
      <c r="CA13" s="4">
        <v>205</v>
      </c>
      <c r="CB13" s="4">
        <v>13</v>
      </c>
      <c r="CC13" s="4">
        <v>70</v>
      </c>
      <c r="CD13" s="4">
        <f>CC13/E13</f>
        <v>37.234042553191493</v>
      </c>
      <c r="CE13" s="4">
        <v>52</v>
      </c>
      <c r="CF13" s="4">
        <f>CE13/E13</f>
        <v>27.659574468085108</v>
      </c>
      <c r="CG13" s="4">
        <v>103</v>
      </c>
      <c r="CH13" s="4">
        <f>CG13/E13</f>
        <v>54.787234042553195</v>
      </c>
      <c r="CI13" s="4">
        <v>51</v>
      </c>
      <c r="CJ13" s="4">
        <f>CI13/E13</f>
        <v>27.127659574468087</v>
      </c>
      <c r="CK13" s="4">
        <f>CG13-CI13</f>
        <v>52</v>
      </c>
      <c r="CL13" s="4">
        <v>51</v>
      </c>
      <c r="CM13" s="4">
        <v>24.9</v>
      </c>
      <c r="CN13" s="4">
        <v>12.6</v>
      </c>
      <c r="CO13" s="4">
        <f>CM13/E13</f>
        <v>13.24468085106383</v>
      </c>
      <c r="CP13" s="4">
        <f>CN13/E13</f>
        <v>6.7021276595744679</v>
      </c>
      <c r="CQ13" s="5">
        <f>(CM13-CN13)/CM13</f>
        <v>0.49397590361445781</v>
      </c>
      <c r="CR13" s="4">
        <v>102</v>
      </c>
      <c r="CS13" s="4">
        <v>68</v>
      </c>
      <c r="CT13" s="4">
        <f>CS13+(CR13-CS13)/3</f>
        <v>79.333333333333329</v>
      </c>
      <c r="CU13" s="4">
        <v>53</v>
      </c>
      <c r="CV13" s="4">
        <v>10</v>
      </c>
      <c r="CW13" s="4">
        <v>53</v>
      </c>
      <c r="CX13" s="4">
        <f>CW13/E13</f>
        <v>28.191489361702128</v>
      </c>
      <c r="CY13" s="4">
        <v>10</v>
      </c>
      <c r="CZ13" s="4">
        <f>CV13+CW13+CY13</f>
        <v>73</v>
      </c>
      <c r="DA13" s="4">
        <v>36</v>
      </c>
      <c r="DB13" s="5">
        <f>(CW13-DA13)/CW13</f>
        <v>0.32075471698113206</v>
      </c>
      <c r="DC13" s="4">
        <v>60</v>
      </c>
      <c r="DD13" s="4">
        <f>(CV13+CY13)/CW13</f>
        <v>0.37735849056603776</v>
      </c>
      <c r="DE13" s="4">
        <f>(0.8*(1.04*(POWER(CZ13,3)-POWER(CW13,3)))+0.6)/1000</f>
        <v>199.79708000000002</v>
      </c>
      <c r="DF13" s="4">
        <f>DE13/E13</f>
        <v>106.27504255319151</v>
      </c>
      <c r="DG13" s="4">
        <v>74</v>
      </c>
      <c r="DH13" s="4">
        <v>31</v>
      </c>
      <c r="DI13" s="5">
        <f>DG13/DH13</f>
        <v>2.3870967741935485</v>
      </c>
      <c r="DJ13" s="4">
        <v>279</v>
      </c>
      <c r="DK13" s="4">
        <v>12</v>
      </c>
      <c r="DL13" s="5">
        <f>DG13/DK13</f>
        <v>6.166666666666667</v>
      </c>
      <c r="DM13" s="4">
        <v>19.399999999999999</v>
      </c>
      <c r="DN13" s="4">
        <f>((3.14*POWER(Y13,2)/4)*DM13*CU13)/1000</f>
        <v>4.6491091199999994</v>
      </c>
      <c r="DO13" s="4">
        <f>DN13/E13</f>
        <v>2.4729303829787233</v>
      </c>
      <c r="DP13" s="4">
        <v>16.899999999999999</v>
      </c>
      <c r="DQ13" s="4">
        <v>17</v>
      </c>
      <c r="DR13" s="4">
        <v>51</v>
      </c>
      <c r="DS13" s="4">
        <v>24</v>
      </c>
      <c r="DT13" s="5">
        <f>DR13/DS13</f>
        <v>2.125</v>
      </c>
      <c r="DU13" s="4">
        <v>311</v>
      </c>
      <c r="DV13" s="4">
        <v>13</v>
      </c>
      <c r="DW13" s="4">
        <v>80</v>
      </c>
      <c r="DX13" s="4">
        <f>DW13/E13</f>
        <v>42.553191489361701</v>
      </c>
      <c r="DY13" s="4">
        <v>62</v>
      </c>
      <c r="DZ13" s="4">
        <f>DY13/E13</f>
        <v>32.978723404255319</v>
      </c>
      <c r="EA13" s="4">
        <v>138</v>
      </c>
      <c r="EB13" s="4">
        <f>EA13/E13</f>
        <v>73.404255319148945</v>
      </c>
      <c r="EC13" s="4">
        <v>54</v>
      </c>
      <c r="ED13" s="4">
        <f>EC13/E13</f>
        <v>28.723404255319149</v>
      </c>
      <c r="EE13" s="4">
        <f>EA13-EC13</f>
        <v>84</v>
      </c>
      <c r="EF13" s="4">
        <v>51</v>
      </c>
      <c r="EG13" s="4">
        <v>23.8</v>
      </c>
      <c r="EH13" s="4">
        <v>14.3</v>
      </c>
      <c r="EI13" s="4">
        <f>EG13/E13</f>
        <v>12.659574468085108</v>
      </c>
      <c r="EJ13" s="4">
        <f>EH13/E13</f>
        <v>7.6063829787234054</v>
      </c>
      <c r="EK13" s="5">
        <f>(EG13-EH13)/EG13</f>
        <v>0.39915966386554619</v>
      </c>
      <c r="EL13" s="4">
        <v>115</v>
      </c>
      <c r="EM13" s="4">
        <v>76</v>
      </c>
      <c r="EN13" s="4">
        <f>EM13+(EL13-EM13)/3</f>
        <v>89</v>
      </c>
      <c r="EO13" s="4">
        <v>53</v>
      </c>
      <c r="EP13" s="4">
        <v>9</v>
      </c>
      <c r="EQ13" s="4">
        <v>57</v>
      </c>
      <c r="ER13" s="4">
        <f>EQ13/E13</f>
        <v>30.319148936170215</v>
      </c>
      <c r="ES13" s="4">
        <v>10</v>
      </c>
      <c r="ET13" s="4">
        <f>EP13+EQ13+ES13</f>
        <v>76</v>
      </c>
      <c r="EU13" s="4">
        <v>35</v>
      </c>
      <c r="EV13" s="5">
        <f>(EQ13-EU13)/EQ13</f>
        <v>0.38596491228070173</v>
      </c>
      <c r="EW13" s="4">
        <v>67</v>
      </c>
      <c r="EX13" s="4">
        <f>(EP13+ES13)/EQ13</f>
        <v>0.33333333333333331</v>
      </c>
      <c r="EY13" s="4">
        <f>(0.8*(1.04*(POWER(ET13,3)-POWER(EQ13,3)))+0.6)/1000</f>
        <v>211.14805600000003</v>
      </c>
      <c r="EZ13" s="4">
        <f>EY13/E13</f>
        <v>112.31279574468087</v>
      </c>
      <c r="FA13" s="4">
        <v>70</v>
      </c>
      <c r="FB13" s="4">
        <v>28</v>
      </c>
      <c r="FC13" s="5">
        <f>FA13/FB13</f>
        <v>2.5</v>
      </c>
      <c r="FD13" s="4">
        <v>182</v>
      </c>
      <c r="FE13" s="4">
        <v>18</v>
      </c>
      <c r="FF13" s="5">
        <f>FA13/FE13</f>
        <v>3.8888888888888888</v>
      </c>
      <c r="FG13" s="4">
        <v>17</v>
      </c>
      <c r="FH13" s="4">
        <f>((3.14*POWER(Y13,2)/4)*FG13*EO13)/1000</f>
        <v>4.0739616000000005</v>
      </c>
      <c r="FI13" s="4">
        <f>FH13/E13</f>
        <v>2.1670008510638303</v>
      </c>
      <c r="FJ13" s="4">
        <v>18.2</v>
      </c>
      <c r="FK13" s="9" t="s">
        <v>290</v>
      </c>
      <c r="FL13" s="4">
        <v>40</v>
      </c>
      <c r="FM13" s="4">
        <v>23</v>
      </c>
      <c r="FN13" s="5">
        <f>FL13/FM13</f>
        <v>1.7391304347826086</v>
      </c>
      <c r="FO13" s="4">
        <v>193</v>
      </c>
      <c r="FP13" s="4">
        <v>11</v>
      </c>
      <c r="FQ13" s="4">
        <v>63</v>
      </c>
      <c r="FR13" s="4">
        <f>FQ13/E13</f>
        <v>33.51063829787234</v>
      </c>
      <c r="FS13" s="4">
        <v>50</v>
      </c>
      <c r="FT13" s="4">
        <f>FS13/E13</f>
        <v>26.595744680851066</v>
      </c>
      <c r="FU13" s="4">
        <v>129</v>
      </c>
      <c r="FV13" s="4">
        <f>FU13/E13</f>
        <v>68.61702127659575</v>
      </c>
      <c r="FW13" s="4">
        <v>58</v>
      </c>
      <c r="FX13" s="4">
        <f>FW13/E13</f>
        <v>30.851063829787236</v>
      </c>
      <c r="FY13" s="4">
        <f>FU13-FW13</f>
        <v>71</v>
      </c>
      <c r="FZ13" s="4">
        <v>45</v>
      </c>
      <c r="GA13" s="4">
        <v>21.3</v>
      </c>
      <c r="GB13" s="4">
        <v>11.8</v>
      </c>
      <c r="GC13" s="4">
        <f>GA13/E13</f>
        <v>11.329787234042554</v>
      </c>
      <c r="GD13" s="4">
        <f>GB13/E13</f>
        <v>6.2765957446808516</v>
      </c>
      <c r="GE13" s="5">
        <f>(GA13-GB13)/GA13</f>
        <v>0.4460093896713615</v>
      </c>
      <c r="GF13" s="9" t="s">
        <v>291</v>
      </c>
      <c r="GG13" s="9" t="s">
        <v>291</v>
      </c>
      <c r="GH13" s="9" t="s">
        <v>291</v>
      </c>
      <c r="GI13" s="9" t="s">
        <v>291</v>
      </c>
      <c r="GJ13" s="9" t="s">
        <v>291</v>
      </c>
      <c r="GK13" s="9" t="s">
        <v>291</v>
      </c>
      <c r="GL13" s="9" t="s">
        <v>291</v>
      </c>
      <c r="GM13" s="9" t="s">
        <v>291</v>
      </c>
      <c r="GN13" s="9" t="s">
        <v>291</v>
      </c>
      <c r="GO13" s="9" t="s">
        <v>291</v>
      </c>
      <c r="GP13" s="9" t="s">
        <v>291</v>
      </c>
      <c r="GQ13" s="9" t="s">
        <v>291</v>
      </c>
      <c r="GR13" s="9" t="s">
        <v>291</v>
      </c>
      <c r="GS13" s="9" t="s">
        <v>291</v>
      </c>
      <c r="GT13" s="9" t="s">
        <v>291</v>
      </c>
      <c r="GU13" s="9" t="s">
        <v>291</v>
      </c>
      <c r="GV13" s="9" t="s">
        <v>291</v>
      </c>
      <c r="GW13" s="9" t="s">
        <v>291</v>
      </c>
      <c r="GX13" s="9" t="s">
        <v>291</v>
      </c>
      <c r="GY13" s="9" t="s">
        <v>291</v>
      </c>
      <c r="GZ13" s="9" t="s">
        <v>291</v>
      </c>
      <c r="HA13" s="9" t="s">
        <v>291</v>
      </c>
      <c r="HB13" s="9" t="s">
        <v>291</v>
      </c>
      <c r="HC13" s="9" t="s">
        <v>291</v>
      </c>
      <c r="HD13" s="9" t="s">
        <v>291</v>
      </c>
      <c r="HE13" s="9" t="s">
        <v>291</v>
      </c>
      <c r="HF13" s="9" t="s">
        <v>291</v>
      </c>
      <c r="HG13" s="9" t="s">
        <v>291</v>
      </c>
      <c r="HH13" s="9" t="s">
        <v>291</v>
      </c>
      <c r="HI13" s="9" t="s">
        <v>291</v>
      </c>
      <c r="HJ13" s="9" t="s">
        <v>291</v>
      </c>
      <c r="HK13" s="9" t="s">
        <v>291</v>
      </c>
      <c r="HL13" s="9" t="s">
        <v>291</v>
      </c>
      <c r="HM13" s="9" t="s">
        <v>291</v>
      </c>
      <c r="HN13" s="9" t="s">
        <v>291</v>
      </c>
      <c r="HO13" s="9" t="s">
        <v>291</v>
      </c>
      <c r="HP13" s="9" t="s">
        <v>291</v>
      </c>
      <c r="HQ13" s="9" t="s">
        <v>291</v>
      </c>
      <c r="HR13" s="9" t="s">
        <v>291</v>
      </c>
      <c r="HS13" s="9" t="s">
        <v>291</v>
      </c>
      <c r="HT13" s="9" t="s">
        <v>291</v>
      </c>
      <c r="HU13" s="9" t="s">
        <v>291</v>
      </c>
      <c r="HV13" s="9" t="s">
        <v>291</v>
      </c>
      <c r="HW13" s="9" t="s">
        <v>291</v>
      </c>
      <c r="HX13" s="9" t="s">
        <v>291</v>
      </c>
      <c r="HY13" s="9" t="s">
        <v>291</v>
      </c>
    </row>
  </sheetData>
  <conditionalFormatting sqref="B2:HY13">
    <cfRule type="cellIs" dxfId="3" priority="1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EDCC-95CC-472A-835E-DE562EAF7FD0}">
  <dimension ref="A1:HZ24"/>
  <sheetViews>
    <sheetView zoomScale="115" zoomScaleNormal="115" workbookViewId="0">
      <pane xSplit="1" topLeftCell="HE1" activePane="topRight" state="frozen"/>
      <selection pane="topRight" sqref="A1:HZ1"/>
    </sheetView>
  </sheetViews>
  <sheetFormatPr baseColWidth="10" defaultRowHeight="15"/>
  <cols>
    <col min="1" max="1" width="21" bestFit="1" customWidth="1"/>
    <col min="21" max="21" width="17.85546875" bestFit="1" customWidth="1"/>
    <col min="22" max="22" width="15.42578125" bestFit="1" customWidth="1"/>
    <col min="23" max="23" width="15" bestFit="1" customWidth="1"/>
    <col min="24" max="24" width="17.85546875" bestFit="1" customWidth="1"/>
    <col min="29" max="29" width="23.7109375" bestFit="1" customWidth="1"/>
    <col min="30" max="30" width="29.42578125" bestFit="1" customWidth="1"/>
    <col min="35" max="35" width="18.140625" bestFit="1" customWidth="1"/>
    <col min="40" max="40" width="20.28515625" bestFit="1" customWidth="1"/>
    <col min="41" max="41" width="21" bestFit="1" customWidth="1"/>
    <col min="42" max="42" width="20.140625" bestFit="1" customWidth="1"/>
    <col min="43" max="43" width="20.85546875" bestFit="1" customWidth="1"/>
    <col min="44" max="44" width="15.85546875" bestFit="1" customWidth="1"/>
    <col min="72" max="72" width="20" bestFit="1" customWidth="1"/>
    <col min="76" max="76" width="30.42578125" bestFit="1" customWidth="1"/>
    <col min="77" max="77" width="13.85546875" bestFit="1" customWidth="1"/>
    <col min="86" max="86" width="22.140625" bestFit="1" customWidth="1"/>
    <col min="87" max="87" width="22.85546875" bestFit="1" customWidth="1"/>
    <col min="97" max="97" width="15.140625" bestFit="1" customWidth="1"/>
    <col min="122" max="122" width="17.28515625" bestFit="1" customWidth="1"/>
    <col min="127" max="127" width="17.7109375" bestFit="1" customWidth="1"/>
    <col min="128" max="128" width="19.85546875" bestFit="1" customWidth="1"/>
    <col min="161" max="161" width="15.42578125" bestFit="1" customWidth="1"/>
    <col min="162" max="162" width="15" bestFit="1" customWidth="1"/>
    <col min="163" max="163" width="19.28515625" bestFit="1" customWidth="1"/>
    <col min="164" max="166" width="20.28515625" bestFit="1" customWidth="1"/>
    <col min="168" max="168" width="29.42578125" bestFit="1" customWidth="1"/>
    <col min="173" max="173" width="20.28515625" bestFit="1" customWidth="1"/>
    <col min="178" max="178" width="19.5703125" bestFit="1" customWidth="1"/>
    <col min="179" max="179" width="20.28515625" bestFit="1" customWidth="1"/>
    <col min="180" max="180" width="19.42578125" bestFit="1" customWidth="1"/>
    <col min="181" max="181" width="20.140625" bestFit="1" customWidth="1"/>
    <col min="182" max="182" width="15.140625" bestFit="1" customWidth="1"/>
    <col min="183" max="183" width="16.85546875" bestFit="1" customWidth="1"/>
    <col min="213" max="213" width="20.5703125" bestFit="1" customWidth="1"/>
    <col min="214" max="214" width="29.42578125" bestFit="1" customWidth="1"/>
  </cols>
  <sheetData>
    <row r="1" spans="1:234" ht="20.25">
      <c r="A1" s="1" t="s">
        <v>0</v>
      </c>
      <c r="B1" s="6" t="s">
        <v>238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19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10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64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</v>
      </c>
      <c r="DB1" s="2" t="s">
        <v>100</v>
      </c>
      <c r="DC1" s="2" t="s">
        <v>101</v>
      </c>
      <c r="DD1" s="2" t="s">
        <v>102</v>
      </c>
      <c r="DE1" s="2" t="s">
        <v>103</v>
      </c>
      <c r="DF1" s="2" t="s">
        <v>104</v>
      </c>
      <c r="DG1" s="2" t="s">
        <v>105</v>
      </c>
      <c r="DH1" s="2" t="s">
        <v>106</v>
      </c>
      <c r="DI1" s="2" t="s">
        <v>107</v>
      </c>
      <c r="DJ1" s="2" t="s">
        <v>108</v>
      </c>
      <c r="DK1" s="2" t="s">
        <v>109</v>
      </c>
      <c r="DL1" s="2" t="s">
        <v>110</v>
      </c>
      <c r="DM1" s="2" t="s">
        <v>111</v>
      </c>
      <c r="DN1" s="2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108</v>
      </c>
      <c r="DV1" s="2" t="s">
        <v>119</v>
      </c>
      <c r="DW1" s="2" t="s">
        <v>120</v>
      </c>
      <c r="DX1" s="2" t="s">
        <v>121</v>
      </c>
      <c r="DY1" s="2" t="s">
        <v>122</v>
      </c>
      <c r="DZ1" s="2" t="s">
        <v>123</v>
      </c>
      <c r="EA1" s="2" t="s">
        <v>124</v>
      </c>
      <c r="EB1" s="2" t="s">
        <v>125</v>
      </c>
      <c r="EC1" s="2" t="s">
        <v>126</v>
      </c>
      <c r="ED1" s="2" t="s">
        <v>127</v>
      </c>
      <c r="EE1" s="2" t="s">
        <v>128</v>
      </c>
      <c r="EF1" s="2" t="s">
        <v>129</v>
      </c>
      <c r="EG1" s="2" t="s">
        <v>130</v>
      </c>
      <c r="EH1" s="2" t="s">
        <v>131</v>
      </c>
      <c r="EI1" s="2" t="s">
        <v>132</v>
      </c>
      <c r="EJ1" s="2" t="s">
        <v>133</v>
      </c>
      <c r="EK1" s="2" t="s">
        <v>134</v>
      </c>
      <c r="EL1" s="2" t="s">
        <v>135</v>
      </c>
      <c r="EM1" s="2" t="s">
        <v>136</v>
      </c>
      <c r="EN1" s="2" t="s">
        <v>137</v>
      </c>
      <c r="EO1" s="2" t="s">
        <v>138</v>
      </c>
      <c r="EP1" s="2" t="s">
        <v>139</v>
      </c>
      <c r="EQ1" s="2" t="s">
        <v>140</v>
      </c>
      <c r="ER1" s="2" t="s">
        <v>141</v>
      </c>
      <c r="ES1" s="2" t="s">
        <v>142</v>
      </c>
      <c r="ET1" s="2" t="s">
        <v>143</v>
      </c>
      <c r="EU1" s="2" t="s">
        <v>10</v>
      </c>
      <c r="EV1" s="2" t="s">
        <v>144</v>
      </c>
      <c r="EW1" s="2" t="s">
        <v>145</v>
      </c>
      <c r="EX1" s="2" t="s">
        <v>146</v>
      </c>
      <c r="EY1" s="2" t="s">
        <v>147</v>
      </c>
      <c r="EZ1" s="2" t="s">
        <v>148</v>
      </c>
      <c r="FA1" s="2" t="s">
        <v>149</v>
      </c>
      <c r="FB1" s="2" t="s">
        <v>150</v>
      </c>
      <c r="FC1" s="2" t="s">
        <v>151</v>
      </c>
      <c r="FD1" s="2" t="s">
        <v>152</v>
      </c>
      <c r="FE1" s="2" t="s">
        <v>153</v>
      </c>
      <c r="FF1" s="2" t="s">
        <v>154</v>
      </c>
      <c r="FG1" s="2" t="s">
        <v>155</v>
      </c>
      <c r="FH1" s="2" t="s">
        <v>156</v>
      </c>
      <c r="FI1" s="2" t="s">
        <v>157</v>
      </c>
      <c r="FJ1" s="2" t="s">
        <v>158</v>
      </c>
      <c r="FK1" s="2" t="s">
        <v>159</v>
      </c>
      <c r="FL1" s="2" t="s">
        <v>160</v>
      </c>
      <c r="FM1" s="2" t="s">
        <v>161</v>
      </c>
      <c r="FN1" s="2" t="s">
        <v>162</v>
      </c>
      <c r="FO1" s="2" t="s">
        <v>152</v>
      </c>
      <c r="FP1" s="2" t="s">
        <v>163</v>
      </c>
      <c r="FQ1" s="2" t="s">
        <v>164</v>
      </c>
      <c r="FR1" s="2" t="s">
        <v>165</v>
      </c>
      <c r="FS1" s="2" t="s">
        <v>166</v>
      </c>
      <c r="FT1" s="2" t="s">
        <v>167</v>
      </c>
      <c r="FU1" s="2" t="s">
        <v>168</v>
      </c>
      <c r="FV1" s="2" t="s">
        <v>169</v>
      </c>
      <c r="FW1" s="2" t="s">
        <v>170</v>
      </c>
      <c r="FX1" s="2" t="s">
        <v>171</v>
      </c>
      <c r="FY1" s="2" t="s">
        <v>172</v>
      </c>
      <c r="FZ1" s="2" t="s">
        <v>173</v>
      </c>
      <c r="GA1" s="2" t="s">
        <v>174</v>
      </c>
      <c r="GB1" s="2" t="s">
        <v>175</v>
      </c>
      <c r="GC1" s="2" t="s">
        <v>176</v>
      </c>
      <c r="GD1" s="2" t="s">
        <v>177</v>
      </c>
      <c r="GE1" s="2" t="s">
        <v>178</v>
      </c>
      <c r="GF1" s="2" t="s">
        <v>179</v>
      </c>
      <c r="GG1" s="2" t="s">
        <v>180</v>
      </c>
      <c r="GH1" s="2" t="s">
        <v>181</v>
      </c>
      <c r="GI1" s="2" t="s">
        <v>182</v>
      </c>
      <c r="GJ1" s="2" t="s">
        <v>183</v>
      </c>
      <c r="GK1" s="2" t="s">
        <v>184</v>
      </c>
      <c r="GL1" s="2" t="s">
        <v>185</v>
      </c>
      <c r="GM1" s="2" t="s">
        <v>186</v>
      </c>
      <c r="GN1" s="2" t="s">
        <v>187</v>
      </c>
      <c r="GO1" s="2" t="s">
        <v>10</v>
      </c>
      <c r="GP1" s="2" t="s">
        <v>188</v>
      </c>
      <c r="GQ1" s="2" t="s">
        <v>189</v>
      </c>
      <c r="GR1" s="2" t="s">
        <v>190</v>
      </c>
      <c r="GS1" s="2" t="s">
        <v>191</v>
      </c>
      <c r="GT1" s="2" t="s">
        <v>192</v>
      </c>
      <c r="GU1" s="2" t="s">
        <v>193</v>
      </c>
      <c r="GV1" s="2" t="s">
        <v>194</v>
      </c>
      <c r="GW1" s="2" t="s">
        <v>195</v>
      </c>
      <c r="GX1" s="2" t="s">
        <v>196</v>
      </c>
      <c r="GY1" s="2" t="s">
        <v>197</v>
      </c>
      <c r="GZ1" s="2" t="s">
        <v>198</v>
      </c>
      <c r="HA1" s="2" t="s">
        <v>199</v>
      </c>
      <c r="HB1" s="2" t="s">
        <v>200</v>
      </c>
      <c r="HC1" s="2" t="s">
        <v>201</v>
      </c>
      <c r="HD1" s="2" t="s">
        <v>202</v>
      </c>
      <c r="HE1" s="2" t="s">
        <v>203</v>
      </c>
      <c r="HF1" s="2" t="s">
        <v>204</v>
      </c>
      <c r="HG1" s="2" t="s">
        <v>205</v>
      </c>
      <c r="HH1" s="2" t="s">
        <v>206</v>
      </c>
      <c r="HI1" s="2" t="s">
        <v>196</v>
      </c>
      <c r="HJ1" s="2" t="s">
        <v>207</v>
      </c>
      <c r="HK1" s="2" t="s">
        <v>208</v>
      </c>
      <c r="HL1" s="2" t="s">
        <v>209</v>
      </c>
      <c r="HM1" s="2" t="s">
        <v>210</v>
      </c>
      <c r="HN1" s="2" t="s">
        <v>211</v>
      </c>
      <c r="HO1" s="2" t="s">
        <v>212</v>
      </c>
      <c r="HP1" s="2" t="s">
        <v>213</v>
      </c>
      <c r="HQ1" s="2" t="s">
        <v>214</v>
      </c>
      <c r="HR1" s="2" t="s">
        <v>215</v>
      </c>
      <c r="HS1" s="2" t="s">
        <v>216</v>
      </c>
      <c r="HT1" s="2" t="s">
        <v>217</v>
      </c>
      <c r="HU1" s="2" t="s">
        <v>218</v>
      </c>
      <c r="HV1" s="2" t="s">
        <v>219</v>
      </c>
      <c r="HW1" s="2" t="s">
        <v>220</v>
      </c>
      <c r="HX1" s="2" t="s">
        <v>221</v>
      </c>
      <c r="HY1" s="2" t="s">
        <v>222</v>
      </c>
      <c r="HZ1" s="2" t="s">
        <v>223</v>
      </c>
    </row>
    <row r="2" spans="1:234" ht="21">
      <c r="A2" s="3" t="s">
        <v>236</v>
      </c>
      <c r="B2" s="2" t="s">
        <v>240</v>
      </c>
      <c r="C2" s="4">
        <v>114</v>
      </c>
      <c r="D2" s="4">
        <v>68</v>
      </c>
      <c r="E2" s="4">
        <f>D2+(C2-D2)/3</f>
        <v>83.333333333333329</v>
      </c>
      <c r="F2" s="4">
        <v>1.86</v>
      </c>
      <c r="G2" s="4">
        <v>66</v>
      </c>
      <c r="H2" s="4">
        <v>10</v>
      </c>
      <c r="I2" s="4">
        <v>57</v>
      </c>
      <c r="J2" s="4">
        <f>I2/F2</f>
        <v>30.64516129032258</v>
      </c>
      <c r="K2" s="4">
        <v>10</v>
      </c>
      <c r="L2" s="4">
        <f>H2+I2+K2</f>
        <v>77</v>
      </c>
      <c r="M2" s="4">
        <v>34</v>
      </c>
      <c r="N2" s="4">
        <f>(I2-M2)/I2</f>
        <v>0.40350877192982454</v>
      </c>
      <c r="O2" s="4">
        <v>70</v>
      </c>
      <c r="P2" s="4">
        <f>(H2+K2)/I2</f>
        <v>0.35087719298245612</v>
      </c>
      <c r="Q2" s="5">
        <f>(0.8*(1.04*(POWER(L2,3)-POWER(I2,3)))+0.6)/1000</f>
        <v>225.75548000000003</v>
      </c>
      <c r="R2" s="4">
        <f>Q2/F2</f>
        <v>121.37391397849464</v>
      </c>
      <c r="S2" s="4">
        <v>54</v>
      </c>
      <c r="T2" s="4">
        <v>54</v>
      </c>
      <c r="U2" s="4">
        <f>S2/T2</f>
        <v>1</v>
      </c>
      <c r="V2" s="4">
        <v>197</v>
      </c>
      <c r="W2" s="4">
        <v>8</v>
      </c>
      <c r="X2" s="4">
        <f>S2/W2</f>
        <v>6.75</v>
      </c>
      <c r="Y2" s="4">
        <v>20.6</v>
      </c>
      <c r="Z2" s="4">
        <v>2.2999999999999998</v>
      </c>
      <c r="AA2" s="4">
        <f>((3.14*POWER(Z2,2)/4)*Y2*G2)/1000</f>
        <v>5.6459429400000003</v>
      </c>
      <c r="AB2" s="4">
        <f>AA2/F2</f>
        <v>3.0354531935483871</v>
      </c>
      <c r="AC2" s="9" t="s">
        <v>294</v>
      </c>
      <c r="AD2" s="4">
        <v>28</v>
      </c>
      <c r="AE2" s="4">
        <v>45</v>
      </c>
      <c r="AF2" s="4">
        <v>32</v>
      </c>
      <c r="AG2" s="4">
        <f>AE2/AF2</f>
        <v>1.40625</v>
      </c>
      <c r="AH2" s="4">
        <v>237</v>
      </c>
      <c r="AI2" s="9" t="s">
        <v>294</v>
      </c>
      <c r="AJ2" s="4">
        <v>69</v>
      </c>
      <c r="AK2" s="4">
        <f>AJ2/F2</f>
        <v>37.096774193548384</v>
      </c>
      <c r="AL2" s="4">
        <v>66</v>
      </c>
      <c r="AM2" s="4">
        <f>AL2/F2</f>
        <v>35.483870967741936</v>
      </c>
      <c r="AN2" s="4">
        <v>118</v>
      </c>
      <c r="AO2" s="4">
        <f>AN2/F2</f>
        <v>63.44086021505376</v>
      </c>
      <c r="AP2" s="4">
        <v>61</v>
      </c>
      <c r="AQ2" s="4">
        <f>AP2/F2</f>
        <v>32.795698924731184</v>
      </c>
      <c r="AR2" s="4">
        <f>AN2-AP2</f>
        <v>57</v>
      </c>
      <c r="AS2" s="4">
        <v>59</v>
      </c>
      <c r="AT2" s="4">
        <v>23.7</v>
      </c>
      <c r="AU2" s="4">
        <v>12.9</v>
      </c>
      <c r="AV2" s="4">
        <f>AT2/F2</f>
        <v>12.741935483870966</v>
      </c>
      <c r="AW2" s="4">
        <f>AU2/F2</f>
        <v>6.935483870967742</v>
      </c>
      <c r="AX2" s="5">
        <f>(AT2-AU2)/AT2</f>
        <v>0.45569620253164556</v>
      </c>
      <c r="AY2" s="4">
        <v>116</v>
      </c>
      <c r="AZ2" s="4">
        <v>69</v>
      </c>
      <c r="BA2" s="4">
        <f>AZ2+(AY2-AZ2)/3</f>
        <v>84.666666666666671</v>
      </c>
      <c r="BB2" s="4">
        <v>63</v>
      </c>
      <c r="BC2" s="4">
        <v>11</v>
      </c>
      <c r="BD2" s="4">
        <v>51</v>
      </c>
      <c r="BE2" s="4">
        <f>BD2/F2</f>
        <v>27.419354838709676</v>
      </c>
      <c r="BF2" s="4">
        <v>11</v>
      </c>
      <c r="BG2" s="4">
        <f>BC2+BD2+BF2</f>
        <v>73</v>
      </c>
      <c r="BH2" s="4">
        <v>35</v>
      </c>
      <c r="BI2" s="5">
        <f>(BD2-BH2)/BD2</f>
        <v>0.31372549019607843</v>
      </c>
      <c r="BJ2" s="4">
        <v>60</v>
      </c>
      <c r="BK2" s="4">
        <f>(BC2+BF2)/BD2</f>
        <v>0.43137254901960786</v>
      </c>
      <c r="BL2" s="4">
        <f>(0.8*(1.04*(POWER(BG2,3)-POWER(BD2,3)))+0.6)/1000</f>
        <v>213.29711200000003</v>
      </c>
      <c r="BM2" s="4">
        <f>BL2/F2</f>
        <v>114.67586666666668</v>
      </c>
      <c r="BN2" s="4">
        <v>53</v>
      </c>
      <c r="BO2" s="4">
        <v>69</v>
      </c>
      <c r="BP2" s="5">
        <f>BN2/BO2</f>
        <v>0.76811594202898548</v>
      </c>
      <c r="BQ2" s="4">
        <v>183</v>
      </c>
      <c r="BR2" s="4">
        <v>10</v>
      </c>
      <c r="BS2" s="5">
        <f>BN2/BR2</f>
        <v>5.3</v>
      </c>
      <c r="BT2" s="4">
        <v>19.7</v>
      </c>
      <c r="BU2" s="4">
        <f>((3.14*POWER(Z2,2)/4)*BT2*BB2)/1000</f>
        <v>5.1538539149999991</v>
      </c>
      <c r="BV2" s="4">
        <f>BU2/F2</f>
        <v>2.7708892016129028</v>
      </c>
      <c r="BW2" s="4">
        <v>15.8</v>
      </c>
      <c r="BX2" s="9">
        <v>26.34</v>
      </c>
      <c r="BY2" s="4">
        <v>34</v>
      </c>
      <c r="BZ2" s="4">
        <v>30</v>
      </c>
      <c r="CA2" s="5">
        <f>BY2/BZ2</f>
        <v>1.1333333333333333</v>
      </c>
      <c r="CB2" s="4">
        <v>303</v>
      </c>
      <c r="CC2" s="4">
        <v>8.5</v>
      </c>
      <c r="CD2" s="4">
        <v>76</v>
      </c>
      <c r="CE2" s="4">
        <f>CD2/F2</f>
        <v>40.86021505376344</v>
      </c>
      <c r="CF2" s="4">
        <v>70</v>
      </c>
      <c r="CG2" s="4">
        <f>CF2/F2</f>
        <v>37.634408602150536</v>
      </c>
      <c r="CH2" s="4">
        <v>117</v>
      </c>
      <c r="CI2" s="4">
        <f>CH2/F2</f>
        <v>62.903225806451609</v>
      </c>
      <c r="CJ2" s="4">
        <v>50</v>
      </c>
      <c r="CK2" s="4">
        <f>CJ2/F2</f>
        <v>26.881720430107524</v>
      </c>
      <c r="CL2" s="4">
        <f>CH2-CJ2</f>
        <v>67</v>
      </c>
      <c r="CM2" s="4">
        <v>53</v>
      </c>
      <c r="CN2" s="4">
        <v>24</v>
      </c>
      <c r="CO2" s="4">
        <v>14.2</v>
      </c>
      <c r="CP2" s="4">
        <f>CN2/F2</f>
        <v>12.903225806451612</v>
      </c>
      <c r="CQ2" s="4">
        <f>CO2/F2</f>
        <v>7.6344086021505371</v>
      </c>
      <c r="CR2" s="5">
        <f>(CN2-CO2)/CN2</f>
        <v>0.40833333333333338</v>
      </c>
      <c r="CS2" s="4">
        <v>126</v>
      </c>
      <c r="CT2" s="4">
        <v>77</v>
      </c>
      <c r="CU2" s="4">
        <f>CT2+(CS2-CT2)/3</f>
        <v>93.333333333333329</v>
      </c>
      <c r="CV2" s="4">
        <v>52</v>
      </c>
      <c r="CW2" s="4">
        <v>12</v>
      </c>
      <c r="CX2" s="4">
        <v>57</v>
      </c>
      <c r="CY2" s="4">
        <f>CX2/F2</f>
        <v>30.64516129032258</v>
      </c>
      <c r="CZ2" s="4">
        <v>11</v>
      </c>
      <c r="DA2" s="4">
        <f>CW2+CX2+CZ2</f>
        <v>80</v>
      </c>
      <c r="DB2" s="4">
        <v>36</v>
      </c>
      <c r="DC2" s="5">
        <f>(CX2-DB2)/CX2</f>
        <v>0.36842105263157893</v>
      </c>
      <c r="DD2" s="4">
        <v>66</v>
      </c>
      <c r="DE2" s="4">
        <f>(CW2+CZ2)/CX2</f>
        <v>0.40350877192982454</v>
      </c>
      <c r="DF2" s="4">
        <f>(0.8*(1.04*(POWER(DA2,3)-POWER(CX2,3)))+0.6)/1000</f>
        <v>271.90402400000005</v>
      </c>
      <c r="DG2" s="4">
        <f>DF2/F2</f>
        <v>146.18495913978498</v>
      </c>
      <c r="DH2" s="4">
        <v>54</v>
      </c>
      <c r="DI2" s="4">
        <v>51</v>
      </c>
      <c r="DJ2" s="5">
        <f>DH2/DI2</f>
        <v>1.0588235294117647</v>
      </c>
      <c r="DK2" s="4">
        <v>196</v>
      </c>
      <c r="DL2" s="4">
        <v>13</v>
      </c>
      <c r="DM2" s="5">
        <f>DH2/DL2</f>
        <v>4.1538461538461542</v>
      </c>
      <c r="DN2" s="4">
        <v>26.5</v>
      </c>
      <c r="DO2" s="4">
        <f>((3.14*POWER(Z2,2)/4)*DN2*CV2)/1000</f>
        <v>5.722351699999999</v>
      </c>
      <c r="DP2" s="4">
        <f>DO2/F2</f>
        <v>3.07653317204301</v>
      </c>
      <c r="DQ2" s="4">
        <v>21.1</v>
      </c>
      <c r="DR2" s="4">
        <v>29</v>
      </c>
      <c r="DS2" s="4">
        <v>37</v>
      </c>
      <c r="DT2" s="4">
        <v>21</v>
      </c>
      <c r="DU2" s="5">
        <f>DS2/DT2</f>
        <v>1.7619047619047619</v>
      </c>
      <c r="DV2" s="4">
        <v>225</v>
      </c>
      <c r="DW2" s="4">
        <v>12</v>
      </c>
      <c r="DX2" s="4">
        <v>90</v>
      </c>
      <c r="DY2" s="4">
        <f>DX2/F2</f>
        <v>48.387096774193544</v>
      </c>
      <c r="DZ2" s="4">
        <v>75</v>
      </c>
      <c r="EA2" s="4">
        <f>DZ2/F2</f>
        <v>40.322580645161288</v>
      </c>
      <c r="EB2" s="4">
        <v>157</v>
      </c>
      <c r="EC2" s="4">
        <f>EB2/F2</f>
        <v>84.408602150537632</v>
      </c>
      <c r="ED2" s="4">
        <v>70</v>
      </c>
      <c r="EE2" s="4">
        <f>ED2/F2</f>
        <v>37.634408602150536</v>
      </c>
      <c r="EF2" s="4">
        <f>EB2-ED2</f>
        <v>87</v>
      </c>
      <c r="EG2" s="4">
        <v>55</v>
      </c>
      <c r="EH2" s="4">
        <v>22.3</v>
      </c>
      <c r="EI2" s="4">
        <v>13.1</v>
      </c>
      <c r="EJ2" s="4">
        <f>EH2/F2</f>
        <v>11.989247311827956</v>
      </c>
      <c r="EK2" s="4">
        <f>EI2/F2</f>
        <v>7.0430107526881711</v>
      </c>
      <c r="EL2" s="5">
        <f>(EH2-EI2)/EH2</f>
        <v>0.41255605381165922</v>
      </c>
      <c r="EM2" s="4">
        <v>131</v>
      </c>
      <c r="EN2" s="4">
        <v>81</v>
      </c>
      <c r="EO2" s="4">
        <f>EN2+(EM2-EN2)/3</f>
        <v>97.666666666666671</v>
      </c>
      <c r="EP2" s="4">
        <v>55</v>
      </c>
      <c r="EQ2" s="4">
        <v>12</v>
      </c>
      <c r="ER2" s="4">
        <v>56</v>
      </c>
      <c r="ES2" s="4">
        <f>ER2/F2</f>
        <v>30.107526881720428</v>
      </c>
      <c r="ET2" s="4">
        <v>11</v>
      </c>
      <c r="EU2" s="4">
        <f>EQ2+ER2+ET2</f>
        <v>79</v>
      </c>
      <c r="EV2" s="4">
        <v>38</v>
      </c>
      <c r="EW2" s="5">
        <f>(ER2-EV2)/ER2</f>
        <v>0.32142857142857145</v>
      </c>
      <c r="EX2" s="4">
        <v>60</v>
      </c>
      <c r="EY2" s="4">
        <f>(EQ2+ET2)/ER2</f>
        <v>0.4107142857142857</v>
      </c>
      <c r="EZ2" s="4">
        <f>(0.8*(1.04*(POWER(EU2,3)-POWER(ER2,3)))+0.6)/1000</f>
        <v>264.09653599999996</v>
      </c>
      <c r="FA2" s="4">
        <f>EZ2/F2</f>
        <v>141.98738494623652</v>
      </c>
      <c r="FB2" s="4">
        <v>48</v>
      </c>
      <c r="FC2" s="4">
        <v>40</v>
      </c>
      <c r="FD2" s="5">
        <f>FB2/FC2</f>
        <v>1.2</v>
      </c>
      <c r="FE2" s="4">
        <v>242</v>
      </c>
      <c r="FF2" s="4">
        <v>11</v>
      </c>
      <c r="FG2" s="5">
        <f>FB2/FF2</f>
        <v>4.3636363636363633</v>
      </c>
      <c r="FH2" s="4">
        <v>20.9</v>
      </c>
      <c r="FI2" s="4">
        <f>((3.14*POWER(Z2,2)/4)*FH2*EP2)/1000</f>
        <v>4.7734711750000001</v>
      </c>
      <c r="FJ2" s="4">
        <f>FI2/F2</f>
        <v>2.5663823521505376</v>
      </c>
      <c r="FK2" s="4">
        <v>17.3</v>
      </c>
      <c r="FL2" s="4">
        <v>24</v>
      </c>
      <c r="FM2" s="4">
        <v>38</v>
      </c>
      <c r="FN2" s="4">
        <v>20</v>
      </c>
      <c r="FO2" s="5">
        <f>FM2/FN2</f>
        <v>1.9</v>
      </c>
      <c r="FP2" s="4">
        <v>254</v>
      </c>
      <c r="FQ2" s="4">
        <v>11</v>
      </c>
      <c r="FR2" s="4">
        <v>71</v>
      </c>
      <c r="FS2" s="4">
        <f>FR2/F2</f>
        <v>38.172043010752688</v>
      </c>
      <c r="FT2" s="4">
        <v>66</v>
      </c>
      <c r="FU2" s="4">
        <f>FT2/F2</f>
        <v>35.483870967741936</v>
      </c>
      <c r="FV2" s="4">
        <v>137</v>
      </c>
      <c r="FW2" s="4">
        <f>FV2/F2</f>
        <v>73.655913978494624</v>
      </c>
      <c r="FX2" s="4">
        <v>65</v>
      </c>
      <c r="FY2" s="4">
        <f>FX2/F2</f>
        <v>34.946236559139784</v>
      </c>
      <c r="FZ2" s="4">
        <f>FV2-FX2</f>
        <v>72</v>
      </c>
      <c r="GA2" s="4">
        <v>53</v>
      </c>
      <c r="GB2" s="4">
        <v>21.4</v>
      </c>
      <c r="GC2" s="4">
        <v>12.5</v>
      </c>
      <c r="GD2" s="4">
        <f>GB2/F2</f>
        <v>11.50537634408602</v>
      </c>
      <c r="GE2" s="4">
        <f>GC2/F2</f>
        <v>6.7204301075268811</v>
      </c>
      <c r="GF2" s="5">
        <f>(GB2-GC2)/GB2</f>
        <v>0.41588785046728965</v>
      </c>
      <c r="GG2" s="4">
        <v>121</v>
      </c>
      <c r="GH2" s="4">
        <v>75</v>
      </c>
      <c r="GI2" s="4">
        <f>GH2+(GG2-GH2)/3</f>
        <v>90.333333333333329</v>
      </c>
      <c r="GJ2" s="4">
        <v>63</v>
      </c>
      <c r="GK2" s="4">
        <v>13</v>
      </c>
      <c r="GL2" s="4">
        <v>50</v>
      </c>
      <c r="GM2" s="4">
        <f>GL2/F2</f>
        <v>26.881720430107524</v>
      </c>
      <c r="GN2" s="4">
        <v>13</v>
      </c>
      <c r="GO2" s="4">
        <f>GK2+GL2+GN2</f>
        <v>76</v>
      </c>
      <c r="GP2" s="4">
        <v>35</v>
      </c>
      <c r="GQ2" s="5">
        <f>(GL2-GP2)/GL2</f>
        <v>0.3</v>
      </c>
      <c r="GR2" s="4">
        <v>57</v>
      </c>
      <c r="GS2" s="4">
        <f>(GK2+GN2)/GL2</f>
        <v>0.52</v>
      </c>
      <c r="GT2" s="4">
        <f>(0.8*(1.04*(POWER(GO2,3)-POWER(GL2,3)))+0.6)/1000</f>
        <v>261.22863200000006</v>
      </c>
      <c r="GU2" s="4">
        <f>GT2/F2</f>
        <v>140.44550107526885</v>
      </c>
      <c r="GV2" s="4">
        <v>45</v>
      </c>
      <c r="GW2" s="4">
        <v>46</v>
      </c>
      <c r="GX2" s="5">
        <f>GV2/GW2</f>
        <v>0.97826086956521741</v>
      </c>
      <c r="GY2" s="4">
        <v>250</v>
      </c>
      <c r="GZ2" s="4">
        <v>11</v>
      </c>
      <c r="HA2" s="5">
        <f>GV2/GZ2</f>
        <v>4.0909090909090908</v>
      </c>
      <c r="HB2" s="4">
        <v>22.6</v>
      </c>
      <c r="HC2" s="4">
        <f>((3.14*POWER(Z2,2)/4)*HB2*GJ2)/1000</f>
        <v>5.912543069999999</v>
      </c>
      <c r="HD2" s="4">
        <f>HC2/F2</f>
        <v>3.1787865967741928</v>
      </c>
      <c r="HE2" s="4">
        <v>19.600000000000001</v>
      </c>
      <c r="HF2" s="4">
        <v>21</v>
      </c>
      <c r="HG2" s="4">
        <v>35</v>
      </c>
      <c r="HH2" s="4">
        <v>27</v>
      </c>
      <c r="HI2" s="5">
        <f>HG2/HH2</f>
        <v>1.2962962962962963</v>
      </c>
      <c r="HJ2" s="4">
        <v>285</v>
      </c>
      <c r="HK2" s="4">
        <v>13</v>
      </c>
      <c r="HL2" s="4">
        <v>70</v>
      </c>
      <c r="HM2" s="4">
        <f>HL2/F2</f>
        <v>37.634408602150536</v>
      </c>
      <c r="HN2" s="4">
        <v>70</v>
      </c>
      <c r="HO2" s="4">
        <f>HN2/F2</f>
        <v>37.634408602150536</v>
      </c>
      <c r="HP2" s="4">
        <v>115</v>
      </c>
      <c r="HQ2" s="4">
        <f>HP2/F2</f>
        <v>61.827956989247312</v>
      </c>
      <c r="HR2" s="4">
        <v>63</v>
      </c>
      <c r="HS2" s="4">
        <f>HR2/F2</f>
        <v>33.87096774193548</v>
      </c>
      <c r="HT2" s="4">
        <f>HP2-HR2</f>
        <v>52</v>
      </c>
      <c r="HU2" s="4">
        <v>50</v>
      </c>
      <c r="HV2" s="4">
        <v>22.2</v>
      </c>
      <c r="HW2" s="4">
        <v>11.3</v>
      </c>
      <c r="HX2" s="4">
        <f>HV2/F2</f>
        <v>11.93548387096774</v>
      </c>
      <c r="HY2" s="4">
        <f>HW2/F2</f>
        <v>6.075268817204301</v>
      </c>
      <c r="HZ2" s="5">
        <f>(HV2-HW2)/HV2</f>
        <v>0.49099099099099092</v>
      </c>
    </row>
    <row r="3" spans="1:234" ht="21">
      <c r="A3" s="3" t="s">
        <v>237</v>
      </c>
      <c r="B3" s="2" t="s">
        <v>240</v>
      </c>
      <c r="C3" s="4">
        <v>115</v>
      </c>
      <c r="D3" s="4">
        <v>80</v>
      </c>
      <c r="E3" s="4">
        <f>D3+(C3-D3)/3</f>
        <v>91.666666666666671</v>
      </c>
      <c r="F3" s="4">
        <v>1.87</v>
      </c>
      <c r="G3" s="4">
        <v>49</v>
      </c>
      <c r="H3" s="4">
        <v>8</v>
      </c>
      <c r="I3" s="4">
        <v>49</v>
      </c>
      <c r="J3" s="4">
        <f>I3/F3</f>
        <v>26.203208556149733</v>
      </c>
      <c r="K3" s="4">
        <v>9</v>
      </c>
      <c r="L3" s="4">
        <f>H3+I3+K3</f>
        <v>66</v>
      </c>
      <c r="M3" s="4">
        <v>27</v>
      </c>
      <c r="N3" s="4">
        <f>(I3-M3)/I3</f>
        <v>0.44897959183673469</v>
      </c>
      <c r="O3" s="4">
        <v>76</v>
      </c>
      <c r="P3" s="4">
        <f>(H3+K3)/I3</f>
        <v>0.34693877551020408</v>
      </c>
      <c r="Q3" s="5">
        <f>(0.8*(1.04*(POWER(L3,3)-POWER(I3,3)))+0.6)/1000</f>
        <v>141.31330400000002</v>
      </c>
      <c r="R3" s="4">
        <f>Q3/F3</f>
        <v>75.568611764705892</v>
      </c>
      <c r="S3" s="4">
        <v>100</v>
      </c>
      <c r="T3" s="4">
        <v>43</v>
      </c>
      <c r="U3" s="4">
        <f>S3/T3</f>
        <v>2.3255813953488373</v>
      </c>
      <c r="V3" s="4">
        <v>238</v>
      </c>
      <c r="W3" s="4">
        <v>11</v>
      </c>
      <c r="X3" s="4">
        <f>S3/W3</f>
        <v>9.0909090909090917</v>
      </c>
      <c r="Y3" s="4">
        <v>24</v>
      </c>
      <c r="Z3" s="4">
        <v>2.2000000000000002</v>
      </c>
      <c r="AA3" s="4">
        <f>((3.14*POWER(Z3,2)/4)*Y3*G3)/1000</f>
        <v>4.4680944000000009</v>
      </c>
      <c r="AB3" s="4">
        <f>AA3/F3</f>
        <v>2.3893552941176472</v>
      </c>
      <c r="AC3" s="9" t="s">
        <v>294</v>
      </c>
      <c r="AD3" s="4">
        <v>23</v>
      </c>
      <c r="AE3" s="4">
        <v>52</v>
      </c>
      <c r="AF3" s="4">
        <v>30</v>
      </c>
      <c r="AG3" s="4">
        <f>AE3/AF3</f>
        <v>1.7333333333333334</v>
      </c>
      <c r="AH3" s="4">
        <v>197</v>
      </c>
      <c r="AI3" s="9" t="s">
        <v>294</v>
      </c>
      <c r="AJ3" s="4">
        <v>54</v>
      </c>
      <c r="AK3" s="4">
        <f>AJ3/F3</f>
        <v>28.877005347593581</v>
      </c>
      <c r="AL3" s="4">
        <v>84</v>
      </c>
      <c r="AM3" s="4">
        <f>AL3/F3</f>
        <v>44.919786096256679</v>
      </c>
      <c r="AN3" s="4">
        <v>97</v>
      </c>
      <c r="AO3" s="4">
        <f>AN3/F3</f>
        <v>51.871657754010691</v>
      </c>
      <c r="AP3" s="4">
        <v>39</v>
      </c>
      <c r="AQ3" s="4">
        <f>AP3/F3</f>
        <v>20.855614973262032</v>
      </c>
      <c r="AR3" s="4">
        <f>AN3-AP3</f>
        <v>58</v>
      </c>
      <c r="AS3" s="4">
        <v>55</v>
      </c>
      <c r="AT3" s="4">
        <v>19.600000000000001</v>
      </c>
      <c r="AU3" s="4">
        <v>10.4</v>
      </c>
      <c r="AV3" s="4">
        <f>AT3/F3</f>
        <v>10.481283422459894</v>
      </c>
      <c r="AW3" s="4">
        <f>AU3/F3</f>
        <v>5.5614973262032086</v>
      </c>
      <c r="AX3" s="5">
        <f>(AT3-AU3)/AT3</f>
        <v>0.46938775510204084</v>
      </c>
      <c r="AY3" s="4">
        <v>130</v>
      </c>
      <c r="AZ3" s="4">
        <v>79</v>
      </c>
      <c r="BA3" s="4">
        <f>AZ3+(AY3-AZ3)/3</f>
        <v>96</v>
      </c>
      <c r="BB3" s="4">
        <v>59</v>
      </c>
      <c r="BC3" s="4">
        <v>9</v>
      </c>
      <c r="BD3" s="4">
        <v>49</v>
      </c>
      <c r="BE3" s="4">
        <f>BD3/F3</f>
        <v>26.203208556149733</v>
      </c>
      <c r="BF3" s="4">
        <v>8</v>
      </c>
      <c r="BG3" s="4">
        <f>BC3+BD3+BF3</f>
        <v>66</v>
      </c>
      <c r="BH3" s="4">
        <v>30</v>
      </c>
      <c r="BI3" s="5">
        <f>(BD3-BH3)/BD3</f>
        <v>0.38775510204081631</v>
      </c>
      <c r="BJ3" s="4">
        <v>69</v>
      </c>
      <c r="BK3" s="4">
        <f>(BC3+BF3)/BD3</f>
        <v>0.34693877551020408</v>
      </c>
      <c r="BL3" s="4">
        <f>(0.8*(1.04*(POWER(BG3,3)-POWER(BD3,3)))+0.6)/1000</f>
        <v>141.31330400000002</v>
      </c>
      <c r="BM3" s="4">
        <f>BL3/F3</f>
        <v>75.568611764705892</v>
      </c>
      <c r="BN3" s="4">
        <v>81</v>
      </c>
      <c r="BO3" s="4">
        <v>67</v>
      </c>
      <c r="BP3" s="5">
        <f>BN3/BO3</f>
        <v>1.208955223880597</v>
      </c>
      <c r="BQ3" s="4">
        <v>240</v>
      </c>
      <c r="BR3" s="4">
        <v>16</v>
      </c>
      <c r="BS3" s="5">
        <f>BN3/BR3</f>
        <v>5.0625</v>
      </c>
      <c r="BT3" s="4">
        <v>21.5</v>
      </c>
      <c r="BU3" s="4">
        <f>((3.14*POWER(Z3,2)/4)*BT3*BB3)/1000</f>
        <v>4.8195389000000004</v>
      </c>
      <c r="BV3" s="4">
        <f>BU3/F3</f>
        <v>2.5772935294117647</v>
      </c>
      <c r="BW3" s="4">
        <v>17.7</v>
      </c>
      <c r="BX3" s="4">
        <v>36</v>
      </c>
      <c r="BY3" s="4">
        <v>48</v>
      </c>
      <c r="BZ3" s="4">
        <v>27</v>
      </c>
      <c r="CA3" s="5">
        <f>BY3/BZ3</f>
        <v>1.7777777777777777</v>
      </c>
      <c r="CB3" s="4">
        <v>241</v>
      </c>
      <c r="CC3" s="4">
        <v>15</v>
      </c>
      <c r="CD3" s="4">
        <v>53</v>
      </c>
      <c r="CE3" s="4">
        <f>CD3/F3</f>
        <v>28.342245989304811</v>
      </c>
      <c r="CF3" s="4">
        <v>88</v>
      </c>
      <c r="CG3" s="4">
        <f>CF3/F3</f>
        <v>47.058823529411761</v>
      </c>
      <c r="CH3" s="4">
        <v>108</v>
      </c>
      <c r="CI3" s="4">
        <f>CH3/F3</f>
        <v>57.754010695187162</v>
      </c>
      <c r="CJ3" s="4">
        <v>44</v>
      </c>
      <c r="CK3" s="4">
        <f>CJ3/F3</f>
        <v>23.52941176470588</v>
      </c>
      <c r="CL3" s="4">
        <f>CH3-CJ3</f>
        <v>64</v>
      </c>
      <c r="CM3" s="4">
        <v>60</v>
      </c>
      <c r="CN3" s="4">
        <v>24.3</v>
      </c>
      <c r="CO3" s="4">
        <v>10.9</v>
      </c>
      <c r="CP3" s="4">
        <f>CN3/F3</f>
        <v>12.994652406417112</v>
      </c>
      <c r="CQ3" s="4">
        <f>CO3/F3</f>
        <v>5.8288770053475938</v>
      </c>
      <c r="CR3" s="5">
        <f>(CN3-CO3)/CN3</f>
        <v>0.55144032921810704</v>
      </c>
      <c r="CS3" s="4">
        <v>125</v>
      </c>
      <c r="CT3" s="4">
        <v>81</v>
      </c>
      <c r="CU3" s="4">
        <f>CT3+(CS3-CT3)/3</f>
        <v>95.666666666666671</v>
      </c>
      <c r="CV3" s="4">
        <v>51</v>
      </c>
      <c r="CW3" s="4">
        <v>8</v>
      </c>
      <c r="CX3" s="4">
        <v>48</v>
      </c>
      <c r="CY3" s="4">
        <f>CX3/F3</f>
        <v>25.668449197860962</v>
      </c>
      <c r="CZ3" s="4">
        <v>8</v>
      </c>
      <c r="DA3" s="4">
        <f>CW3+CX3+CZ3</f>
        <v>64</v>
      </c>
      <c r="DB3" s="4">
        <v>31</v>
      </c>
      <c r="DC3" s="5">
        <f>(CX3-DB3)/CX3</f>
        <v>0.35416666666666669</v>
      </c>
      <c r="DD3" s="4">
        <v>64</v>
      </c>
      <c r="DE3" s="4">
        <f>(CW3+CZ3)/CX3</f>
        <v>0.33333333333333331</v>
      </c>
      <c r="DF3" s="4">
        <f>(0.8*(1.04*(POWER(DA3,3)-POWER(CX3,3)))+0.6)/1000</f>
        <v>126.09186400000003</v>
      </c>
      <c r="DG3" s="4">
        <f>DF3/F3</f>
        <v>67.428804278074878</v>
      </c>
      <c r="DH3" s="4">
        <v>104</v>
      </c>
      <c r="DI3" s="4">
        <v>38</v>
      </c>
      <c r="DJ3" s="5">
        <f>DH3/DI3</f>
        <v>2.736842105263158</v>
      </c>
      <c r="DK3" s="4">
        <v>194</v>
      </c>
      <c r="DL3" s="4">
        <v>15</v>
      </c>
      <c r="DM3" s="5">
        <f>DH3/DL3</f>
        <v>6.9333333333333336</v>
      </c>
      <c r="DN3" s="4">
        <v>18.2</v>
      </c>
      <c r="DO3" s="4">
        <f>((3.14*POWER(Z3,2)/4)*DN3*CV3)/1000</f>
        <v>3.5266030800000006</v>
      </c>
      <c r="DP3" s="4">
        <f>DO3/F3</f>
        <v>1.8858840000000001</v>
      </c>
      <c r="DQ3" s="4">
        <v>18.399999999999999</v>
      </c>
      <c r="DR3" s="4">
        <v>29</v>
      </c>
      <c r="DS3" s="4">
        <v>57</v>
      </c>
      <c r="DT3" s="4">
        <v>43</v>
      </c>
      <c r="DU3" s="5">
        <f>DS3/DT3</f>
        <v>1.3255813953488371</v>
      </c>
      <c r="DV3" s="4">
        <v>195</v>
      </c>
      <c r="DW3" s="4">
        <v>14</v>
      </c>
      <c r="DX3" s="4">
        <v>66</v>
      </c>
      <c r="DY3" s="4">
        <f>DX3/F3</f>
        <v>35.294117647058819</v>
      </c>
      <c r="DZ3" s="4">
        <v>85</v>
      </c>
      <c r="EA3" s="4">
        <f>DZ3/F3</f>
        <v>45.454545454545453</v>
      </c>
      <c r="EB3" s="4">
        <v>97</v>
      </c>
      <c r="EC3" s="4">
        <f>EB3/F3</f>
        <v>51.871657754010691</v>
      </c>
      <c r="ED3" s="4">
        <v>41</v>
      </c>
      <c r="EE3" s="4">
        <f>ED3/F3</f>
        <v>21.925133689839569</v>
      </c>
      <c r="EF3" s="4">
        <f>EB3-ED3</f>
        <v>56</v>
      </c>
      <c r="EG3" s="4">
        <v>57</v>
      </c>
      <c r="EH3" s="4">
        <v>22.5</v>
      </c>
      <c r="EI3" s="4">
        <v>13.1</v>
      </c>
      <c r="EJ3" s="4">
        <f>EH3/F3</f>
        <v>12.032085561497325</v>
      </c>
      <c r="EK3" s="4">
        <f>EI3/F3</f>
        <v>7.0053475935828873</v>
      </c>
      <c r="EL3" s="5">
        <f>(EH3-EI3)/EH3</f>
        <v>0.4177777777777778</v>
      </c>
      <c r="EM3" s="4">
        <v>125</v>
      </c>
      <c r="EN3" s="4">
        <v>81</v>
      </c>
      <c r="EO3" s="4">
        <f>EN3+(EM3-EN3)/3</f>
        <v>95.666666666666671</v>
      </c>
      <c r="EP3" s="4">
        <v>38</v>
      </c>
      <c r="EQ3" s="4">
        <v>8</v>
      </c>
      <c r="ER3" s="4">
        <v>52</v>
      </c>
      <c r="ES3" s="4">
        <f>ER3/F3</f>
        <v>27.80748663101604</v>
      </c>
      <c r="ET3" s="4">
        <v>8</v>
      </c>
      <c r="EU3" s="4">
        <f>EQ3+ER3+ET3</f>
        <v>68</v>
      </c>
      <c r="EV3" s="4">
        <v>28</v>
      </c>
      <c r="EW3" s="5">
        <f>(ER3-EV3)/ER3</f>
        <v>0.46153846153846156</v>
      </c>
      <c r="EX3" s="4">
        <v>77</v>
      </c>
      <c r="EY3" s="4">
        <f>(EQ3+ET3)/ER3</f>
        <v>0.30769230769230771</v>
      </c>
      <c r="EZ3" s="4">
        <f>(0.8*(1.04*(POWER(EU3,3)-POWER(ER3,3)))+0.6)/1000</f>
        <v>144.62216800000002</v>
      </c>
      <c r="FA3" s="4">
        <f>EZ3/F3</f>
        <v>77.338057754010705</v>
      </c>
      <c r="FB3" s="4">
        <v>100</v>
      </c>
      <c r="FC3" s="4">
        <v>44</v>
      </c>
      <c r="FD3" s="5">
        <f>FB3/FC3</f>
        <v>2.2727272727272729</v>
      </c>
      <c r="FE3" s="4">
        <v>199</v>
      </c>
      <c r="FF3" s="4">
        <v>13</v>
      </c>
      <c r="FG3" s="5">
        <f>FB3/FF3</f>
        <v>7.6923076923076925</v>
      </c>
      <c r="FH3" s="4">
        <v>21</v>
      </c>
      <c r="FI3" s="4">
        <f>((3.14*POWER(Z3,2)/4)*FH3*EP3)/1000</f>
        <v>3.0319212000000006</v>
      </c>
      <c r="FJ3" s="4">
        <f>FI3/F3</f>
        <v>1.621348235294118</v>
      </c>
      <c r="FK3" s="4">
        <v>16.5</v>
      </c>
      <c r="FL3" s="9" t="s">
        <v>290</v>
      </c>
      <c r="FM3" s="4">
        <v>48</v>
      </c>
      <c r="FN3" s="4">
        <v>22</v>
      </c>
      <c r="FO3" s="5">
        <f>FM3/FN3</f>
        <v>2.1818181818181817</v>
      </c>
      <c r="FP3" s="4">
        <v>223</v>
      </c>
      <c r="FQ3" s="4">
        <v>14</v>
      </c>
      <c r="FR3" s="4">
        <v>65</v>
      </c>
      <c r="FS3" s="4">
        <f>FR3/F3</f>
        <v>34.759358288770052</v>
      </c>
      <c r="FT3" s="4">
        <v>83</v>
      </c>
      <c r="FU3" s="4">
        <f>FT3/F3</f>
        <v>44.385026737967912</v>
      </c>
      <c r="FV3" s="4">
        <v>110</v>
      </c>
      <c r="FW3" s="4">
        <f>FV3/F3</f>
        <v>58.823529411764703</v>
      </c>
      <c r="FX3" s="4">
        <v>47</v>
      </c>
      <c r="FY3" s="4">
        <f>FX3/F3</f>
        <v>25.133689839572192</v>
      </c>
      <c r="FZ3" s="4">
        <f>FV3-FX3</f>
        <v>63</v>
      </c>
      <c r="GA3" s="4">
        <v>57</v>
      </c>
      <c r="GB3" s="4">
        <v>23.8</v>
      </c>
      <c r="GC3" s="4">
        <v>13.5</v>
      </c>
      <c r="GD3" s="4">
        <f>GB3/F3</f>
        <v>12.727272727272727</v>
      </c>
      <c r="GE3" s="4">
        <f>GC3/F3</f>
        <v>7.2192513368983953</v>
      </c>
      <c r="GF3" s="5">
        <f>(GB3-GC3)/GB3</f>
        <v>0.4327731092436975</v>
      </c>
      <c r="GG3" s="4">
        <v>134</v>
      </c>
      <c r="GH3" s="4">
        <v>79</v>
      </c>
      <c r="GI3" s="4">
        <f>GH3+(GG3-GH3)/3</f>
        <v>97.333333333333329</v>
      </c>
      <c r="GJ3" s="4">
        <v>55</v>
      </c>
      <c r="GK3" s="4">
        <v>10</v>
      </c>
      <c r="GL3" s="4">
        <v>52</v>
      </c>
      <c r="GM3" s="4">
        <f>GL3/F3</f>
        <v>27.80748663101604</v>
      </c>
      <c r="GN3" s="4">
        <v>9</v>
      </c>
      <c r="GO3" s="4">
        <f>GK3+GL3+GN3</f>
        <v>71</v>
      </c>
      <c r="GP3" s="4">
        <v>25</v>
      </c>
      <c r="GQ3" s="5">
        <f>(GL3-GP3)/GL3</f>
        <v>0.51923076923076927</v>
      </c>
      <c r="GR3" s="4">
        <v>80</v>
      </c>
      <c r="GS3" s="4">
        <f>(GK3+GN3)/GL3</f>
        <v>0.36538461538461536</v>
      </c>
      <c r="GT3" s="4">
        <f>(0.8*(1.04*(POWER(GO3,3)-POWER(GL3,3)))+0.6)/1000</f>
        <v>180.79669600000003</v>
      </c>
      <c r="GU3" s="4">
        <f>GT3/F3</f>
        <v>96.682725133689843</v>
      </c>
      <c r="GV3" s="4">
        <v>101</v>
      </c>
      <c r="GW3" s="4">
        <v>49</v>
      </c>
      <c r="GX3" s="5">
        <f>GV3/GW3</f>
        <v>2.0612244897959182</v>
      </c>
      <c r="GY3" s="4">
        <v>210</v>
      </c>
      <c r="GZ3" s="4">
        <v>18</v>
      </c>
      <c r="HA3" s="5">
        <f>GV3/GZ3</f>
        <v>5.6111111111111107</v>
      </c>
      <c r="HB3" s="4">
        <v>23.9</v>
      </c>
      <c r="HC3" s="4">
        <f>((3.14*POWER(Z3,2)/4)*HB3*GJ3)/1000</f>
        <v>4.9943113000000015</v>
      </c>
      <c r="HD3" s="4">
        <f>HC3/F3</f>
        <v>2.6707547058823535</v>
      </c>
      <c r="HE3" s="9" t="s">
        <v>294</v>
      </c>
      <c r="HF3" s="9" t="s">
        <v>294</v>
      </c>
      <c r="HG3" s="4">
        <v>48</v>
      </c>
      <c r="HH3" s="4">
        <v>27</v>
      </c>
      <c r="HI3" s="5">
        <f>HG3/HH3</f>
        <v>1.7777777777777777</v>
      </c>
      <c r="HJ3" s="4">
        <v>146</v>
      </c>
      <c r="HK3" s="4">
        <v>14</v>
      </c>
      <c r="HL3" s="4">
        <v>59</v>
      </c>
      <c r="HM3" s="4">
        <f>HL3/F3</f>
        <v>31.55080213903743</v>
      </c>
      <c r="HN3" s="4">
        <v>75</v>
      </c>
      <c r="HO3" s="4">
        <f>HN3/F3</f>
        <v>40.106951871657749</v>
      </c>
      <c r="HP3" s="4">
        <v>102</v>
      </c>
      <c r="HQ3" s="4">
        <f>HP3/F3</f>
        <v>54.54545454545454</v>
      </c>
      <c r="HR3" s="4">
        <v>43</v>
      </c>
      <c r="HS3" s="4">
        <f>HR3/F3</f>
        <v>22.99465240641711</v>
      </c>
      <c r="HT3" s="4">
        <f>HP3-HR3</f>
        <v>59</v>
      </c>
      <c r="HU3" s="4">
        <v>68</v>
      </c>
      <c r="HV3" s="4">
        <v>21.6</v>
      </c>
      <c r="HW3" s="4">
        <v>12.1</v>
      </c>
      <c r="HX3" s="4">
        <f>HV3/F3</f>
        <v>11.550802139037433</v>
      </c>
      <c r="HY3" s="4">
        <f>HW3/F3</f>
        <v>6.4705882352941169</v>
      </c>
      <c r="HZ3" s="5">
        <f>(HV3-HW3)/HV3</f>
        <v>0.43981481481481488</v>
      </c>
    </row>
    <row r="4" spans="1:234" ht="21">
      <c r="A4" s="3" t="s">
        <v>239</v>
      </c>
      <c r="B4" s="2" t="s">
        <v>240</v>
      </c>
      <c r="C4" s="4">
        <v>126</v>
      </c>
      <c r="D4" s="4">
        <v>74</v>
      </c>
      <c r="E4" s="4">
        <f t="shared" ref="E4:E21" si="0">D4+(C4-D4)/3</f>
        <v>91.333333333333329</v>
      </c>
      <c r="F4" s="4">
        <v>1.63</v>
      </c>
      <c r="G4" s="4">
        <v>37</v>
      </c>
      <c r="H4" s="4">
        <v>10</v>
      </c>
      <c r="I4" s="4">
        <v>55</v>
      </c>
      <c r="J4" s="4">
        <f t="shared" ref="J4:J21" si="1">I4/F4</f>
        <v>33.742331288343557</v>
      </c>
      <c r="K4" s="4">
        <v>9</v>
      </c>
      <c r="L4" s="4">
        <f t="shared" ref="L4:L21" si="2">H4+I4+K4</f>
        <v>74</v>
      </c>
      <c r="M4" s="4">
        <v>34</v>
      </c>
      <c r="N4" s="4">
        <f t="shared" ref="N4:N21" si="3">(I4-M4)/I4</f>
        <v>0.38181818181818183</v>
      </c>
      <c r="O4" s="4">
        <v>68</v>
      </c>
      <c r="P4" s="4">
        <f t="shared" ref="P4:P21" si="4">(H4+K4)/I4</f>
        <v>0.34545454545454546</v>
      </c>
      <c r="Q4" s="5">
        <f t="shared" ref="Q4:Q21" si="5">(0.8*(1.04*(POWER(L4,3)-POWER(I4,3)))+0.6)/1000</f>
        <v>198.72296800000001</v>
      </c>
      <c r="R4" s="4">
        <f t="shared" ref="R4:R21" si="6">Q4/F4</f>
        <v>121.91593128834357</v>
      </c>
      <c r="S4" s="4">
        <v>85</v>
      </c>
      <c r="T4" s="4">
        <v>62</v>
      </c>
      <c r="U4" s="4">
        <f t="shared" ref="U4:U21" si="7">S4/T4</f>
        <v>1.3709677419354838</v>
      </c>
      <c r="V4" s="4">
        <v>221</v>
      </c>
      <c r="W4" s="4">
        <v>12</v>
      </c>
      <c r="X4" s="4">
        <f t="shared" ref="X4:X7" si="8">S4/W4</f>
        <v>7.083333333333333</v>
      </c>
      <c r="Y4" s="4">
        <v>37.5</v>
      </c>
      <c r="Z4" s="4">
        <v>1.9</v>
      </c>
      <c r="AA4" s="4">
        <f t="shared" ref="AA4:AA21" si="9">((3.14*POWER(Z4,2)/4)*Y4*G4)/1000</f>
        <v>3.9319668750000001</v>
      </c>
      <c r="AB4" s="4">
        <f t="shared" ref="AB4:AB21" si="10">AA4/F4</f>
        <v>2.4122496165644174</v>
      </c>
      <c r="AC4" s="4">
        <v>20.8</v>
      </c>
      <c r="AD4" s="4">
        <v>28</v>
      </c>
      <c r="AE4" s="4">
        <v>35</v>
      </c>
      <c r="AF4" s="4">
        <v>19</v>
      </c>
      <c r="AG4" s="4">
        <f t="shared" ref="AG4:AG21" si="11">AE4/AF4</f>
        <v>1.8421052631578947</v>
      </c>
      <c r="AH4" s="4">
        <v>162</v>
      </c>
      <c r="AI4" s="4">
        <v>12</v>
      </c>
      <c r="AJ4" s="4">
        <v>67</v>
      </c>
      <c r="AK4" s="4">
        <f t="shared" ref="AK4:AK21" si="12">AJ4/F4</f>
        <v>41.104294478527613</v>
      </c>
      <c r="AL4" s="4">
        <v>47</v>
      </c>
      <c r="AM4" s="4">
        <f t="shared" ref="AM4:AM21" si="13">AL4/F4</f>
        <v>28.834355828220861</v>
      </c>
      <c r="AN4" s="4">
        <v>92</v>
      </c>
      <c r="AO4" s="4">
        <f t="shared" ref="AO4:AO15" si="14">AN4/F4</f>
        <v>56.441717791411044</v>
      </c>
      <c r="AP4" s="4">
        <v>36</v>
      </c>
      <c r="AQ4" s="4">
        <f t="shared" ref="AQ4:AQ15" si="15">AP4/F4</f>
        <v>22.085889570552148</v>
      </c>
      <c r="AR4" s="4">
        <f t="shared" ref="AR4:AR15" si="16">AN4-AP4</f>
        <v>56</v>
      </c>
      <c r="AS4" s="4">
        <v>61</v>
      </c>
      <c r="AT4" s="4">
        <v>17.8</v>
      </c>
      <c r="AU4" s="4">
        <v>10.1</v>
      </c>
      <c r="AV4" s="4">
        <f t="shared" ref="AV4:AV21" si="17">AT4/F4</f>
        <v>10.920245398773007</v>
      </c>
      <c r="AW4" s="4">
        <f t="shared" ref="AW4:AW21" si="18">AU4/F4</f>
        <v>6.1963190184049077</v>
      </c>
      <c r="AX4" s="5">
        <f t="shared" ref="AX4:AX21" si="19">(AT4-AU4)/AT4</f>
        <v>0.43258426966292141</v>
      </c>
      <c r="AY4" s="4">
        <v>104</v>
      </c>
      <c r="AZ4" s="4">
        <v>70</v>
      </c>
      <c r="BA4" s="4">
        <f t="shared" ref="BA4:BA9" si="20">AZ4+(AY4-AZ4)/3</f>
        <v>81.333333333333329</v>
      </c>
      <c r="BB4" s="4">
        <v>41</v>
      </c>
      <c r="BC4" s="4">
        <v>8</v>
      </c>
      <c r="BD4" s="4">
        <v>58</v>
      </c>
      <c r="BE4" s="4">
        <f t="shared" ref="BE4:BE9" si="21">BD4/F4</f>
        <v>35.582822085889575</v>
      </c>
      <c r="BF4" s="4">
        <v>9</v>
      </c>
      <c r="BG4" s="4">
        <f t="shared" ref="BG4:BG9" si="22">BC4+BD4+BF4</f>
        <v>75</v>
      </c>
      <c r="BH4" s="4">
        <v>34</v>
      </c>
      <c r="BI4" s="4">
        <f t="shared" ref="BI4:BI9" si="23">(BD4-BH4)/BD4</f>
        <v>0.41379310344827586</v>
      </c>
      <c r="BJ4" s="4">
        <v>70</v>
      </c>
      <c r="BK4" s="4">
        <f t="shared" ref="BK4:BK9" si="24">(BC4+BF4)/BD4</f>
        <v>0.29310344827586204</v>
      </c>
      <c r="BL4" s="4">
        <f t="shared" ref="BL4:BL9" si="25">(0.8*(1.04*(POWER(BG4,3)-POWER(BD4,3)))+0.6)/1000</f>
        <v>188.66741600000003</v>
      </c>
      <c r="BM4" s="4">
        <f t="shared" ref="BM4:BM9" si="26">BL4/F4</f>
        <v>115.74688098159511</v>
      </c>
      <c r="BN4" s="4">
        <v>102</v>
      </c>
      <c r="BO4" s="4">
        <v>80</v>
      </c>
      <c r="BP4" s="4">
        <f t="shared" ref="BP4:BP9" si="27">BN4/BO4</f>
        <v>1.2749999999999999</v>
      </c>
      <c r="BQ4" s="4">
        <v>244</v>
      </c>
      <c r="BR4" s="4">
        <v>13</v>
      </c>
      <c r="BS4" s="4">
        <f t="shared" ref="BS4:BS9" si="28">BN4/BR4</f>
        <v>7.8461538461538458</v>
      </c>
      <c r="BT4" s="4">
        <v>40.200000000000003</v>
      </c>
      <c r="BU4" s="4">
        <f t="shared" ref="BU4:BU5" si="29">((3.14*POWER(Z4,2)/4)*BT4*BB4)/1000</f>
        <v>4.6707515700000002</v>
      </c>
      <c r="BV4" s="4">
        <f t="shared" ref="BV4:BV5" si="30">BU4/F4</f>
        <v>2.8654917607361967</v>
      </c>
      <c r="BW4" s="4">
        <v>19.5</v>
      </c>
      <c r="BX4" s="4">
        <v>30</v>
      </c>
      <c r="BY4" s="4">
        <v>43</v>
      </c>
      <c r="BZ4" s="4">
        <v>20</v>
      </c>
      <c r="CA4" s="4">
        <f t="shared" ref="CA4:CA9" si="31">BY4/BZ4</f>
        <v>2.15</v>
      </c>
      <c r="CB4" s="4">
        <v>373</v>
      </c>
      <c r="CC4" s="4">
        <v>11</v>
      </c>
      <c r="CD4" s="4">
        <v>88</v>
      </c>
      <c r="CE4" s="4">
        <f t="shared" ref="CE4:CE9" si="32">CD4/F4</f>
        <v>53.987730061349694</v>
      </c>
      <c r="CF4" s="4">
        <v>55</v>
      </c>
      <c r="CG4" s="4">
        <f t="shared" ref="CG4:CG9" si="33">CF4/F4</f>
        <v>33.742331288343557</v>
      </c>
      <c r="CH4" s="4">
        <v>107</v>
      </c>
      <c r="CI4" s="4">
        <f t="shared" ref="CI4:CI9" si="34">CH4/F4</f>
        <v>65.644171779141104</v>
      </c>
      <c r="CJ4" s="4">
        <v>42</v>
      </c>
      <c r="CK4" s="4">
        <f t="shared" ref="CK4:CK9" si="35">CJ4/F4</f>
        <v>25.766871165644172</v>
      </c>
      <c r="CL4" s="4">
        <f t="shared" ref="CL4:CL9" si="36">CH4-CJ4</f>
        <v>65</v>
      </c>
      <c r="CM4" s="4">
        <v>61</v>
      </c>
      <c r="CN4" s="4">
        <v>22.6</v>
      </c>
      <c r="CO4" s="4">
        <v>11.3</v>
      </c>
      <c r="CP4" s="4">
        <f t="shared" ref="CP4:CP9" si="37">CN4/F4</f>
        <v>13.865030674846627</v>
      </c>
      <c r="CQ4" s="4">
        <f t="shared" ref="CQ4:CQ9" si="38">CO4/F4</f>
        <v>6.9325153374233137</v>
      </c>
      <c r="CR4" s="4">
        <f t="shared" ref="CR4:CR9" si="39">(CN4-CO4)/CN4</f>
        <v>0.5</v>
      </c>
      <c r="CS4" s="4">
        <v>113</v>
      </c>
      <c r="CT4" s="4">
        <v>70</v>
      </c>
      <c r="CU4" s="4">
        <f t="shared" ref="CU4:CU12" si="40">CT4+(CS4-CT4)/3</f>
        <v>84.333333333333329</v>
      </c>
      <c r="CV4" s="4">
        <v>33</v>
      </c>
      <c r="CW4" s="4">
        <v>8</v>
      </c>
      <c r="CX4" s="4">
        <v>55</v>
      </c>
      <c r="CY4" s="4">
        <f t="shared" ref="CY4:CY12" si="41">CX4/F4</f>
        <v>33.742331288343557</v>
      </c>
      <c r="CZ4" s="4">
        <v>9</v>
      </c>
      <c r="DA4" s="4">
        <f t="shared" ref="DA4:DA12" si="42">CW4+CX4+CZ4</f>
        <v>72</v>
      </c>
      <c r="DB4" s="4">
        <v>36</v>
      </c>
      <c r="DC4" s="5">
        <f t="shared" ref="DC4:DC12" si="43">(CX4-DB4)/CX4</f>
        <v>0.34545454545454546</v>
      </c>
      <c r="DD4" s="4">
        <v>64</v>
      </c>
      <c r="DE4" s="4">
        <f t="shared" ref="DE4:DE12" si="44">(CW4+CZ4)/CX4</f>
        <v>0.30909090909090908</v>
      </c>
      <c r="DF4" s="4">
        <f t="shared" ref="DF4:DF12" si="45">(0.8*(1.04*(POWER(DA4,3)-POWER(CX4,3)))+0.6)/1000</f>
        <v>172.11893600000002</v>
      </c>
      <c r="DG4" s="4">
        <f t="shared" ref="DG4:DG12" si="46">DF4/F4</f>
        <v>105.59443926380369</v>
      </c>
      <c r="DH4" s="4">
        <v>87</v>
      </c>
      <c r="DI4" s="4">
        <v>51</v>
      </c>
      <c r="DJ4" s="5">
        <f t="shared" ref="DJ4:DJ12" si="47">DH4/DI4</f>
        <v>1.7058823529411764</v>
      </c>
      <c r="DK4" s="4">
        <v>202</v>
      </c>
      <c r="DL4" s="4">
        <v>12</v>
      </c>
      <c r="DM4" s="5">
        <f t="shared" ref="DM4:DM12" si="48">DH4/DL4</f>
        <v>7.25</v>
      </c>
      <c r="DN4" s="4">
        <v>32.6</v>
      </c>
      <c r="DO4" s="4">
        <f t="shared" ref="DO4:DO12" si="49">((3.14*POWER(Z4,2)/4)*DN4*CV4)/1000</f>
        <v>3.04865583</v>
      </c>
      <c r="DP4" s="4">
        <f t="shared" ref="DP4:DP12" si="50">DO4/F4</f>
        <v>1.870341</v>
      </c>
      <c r="DQ4" s="4">
        <v>16.8</v>
      </c>
      <c r="DR4" s="4">
        <v>25</v>
      </c>
      <c r="DS4" s="4">
        <v>41</v>
      </c>
      <c r="DT4" s="4">
        <v>22</v>
      </c>
      <c r="DU4" s="5">
        <f t="shared" ref="DU4:DU10" si="51">DS4/DT4</f>
        <v>1.8636363636363635</v>
      </c>
      <c r="DV4" s="4">
        <v>299</v>
      </c>
      <c r="DW4" s="4">
        <v>11</v>
      </c>
      <c r="DX4" s="4">
        <v>82</v>
      </c>
      <c r="DY4" s="4">
        <f t="shared" ref="DY4:DY14" si="52">DX4/F4</f>
        <v>50.306748466257673</v>
      </c>
      <c r="DZ4" s="4">
        <v>56</v>
      </c>
      <c r="EA4" s="4">
        <f t="shared" ref="EA4:EA14" si="53">DZ4/F4</f>
        <v>34.355828220858896</v>
      </c>
      <c r="EB4" s="4">
        <v>120</v>
      </c>
      <c r="EC4" s="4">
        <f t="shared" ref="EC4:EC14" si="54">EB4/F4</f>
        <v>73.619631901840492</v>
      </c>
      <c r="ED4" s="4">
        <v>53</v>
      </c>
      <c r="EE4" s="4">
        <f t="shared" ref="EE4:EE14" si="55">ED4/F4</f>
        <v>32.515337423312886</v>
      </c>
      <c r="EF4" s="4">
        <f t="shared" ref="EF4:EF14" si="56">EB4-ED4</f>
        <v>67</v>
      </c>
      <c r="EG4" s="4">
        <v>56</v>
      </c>
      <c r="EH4" s="4">
        <v>20</v>
      </c>
      <c r="EI4" s="4">
        <v>10.9</v>
      </c>
      <c r="EJ4" s="4">
        <f t="shared" ref="EJ4:EJ14" si="57">EH4/F4</f>
        <v>12.269938650306749</v>
      </c>
      <c r="EK4" s="4">
        <f t="shared" ref="EK4:EK14" si="58">EI4/F4</f>
        <v>6.6871165644171784</v>
      </c>
      <c r="EL4" s="5">
        <f t="shared" ref="EL4:EL14" si="59">(EH4-EI4)/EH4</f>
        <v>0.45499999999999996</v>
      </c>
      <c r="EM4" s="4">
        <v>118</v>
      </c>
      <c r="EN4" s="4">
        <v>72</v>
      </c>
      <c r="EO4" s="4">
        <f t="shared" ref="EO4:EO12" si="60">EN4+(EM4-EN4)/3</f>
        <v>87.333333333333329</v>
      </c>
      <c r="EP4" s="4">
        <v>36</v>
      </c>
      <c r="EQ4" s="4">
        <v>12</v>
      </c>
      <c r="ER4" s="4">
        <v>54</v>
      </c>
      <c r="ES4" s="4">
        <f t="shared" ref="ES4:ES12" si="61">ER4/F4</f>
        <v>33.128834355828225</v>
      </c>
      <c r="ET4" s="4">
        <v>12</v>
      </c>
      <c r="EU4" s="4">
        <f t="shared" ref="EU4:EU12" si="62">EQ4+ER4+ET4</f>
        <v>78</v>
      </c>
      <c r="EV4" s="4">
        <v>31</v>
      </c>
      <c r="EW4" s="5">
        <f t="shared" ref="EW4:EW12" si="63">(ER4-EV4)/ER4</f>
        <v>0.42592592592592593</v>
      </c>
      <c r="EX4" s="4">
        <v>73</v>
      </c>
      <c r="EY4" s="4">
        <f t="shared" ref="EY4:EY12" si="64">(EQ4+ET4)/ER4</f>
        <v>0.44444444444444442</v>
      </c>
      <c r="EZ4" s="4">
        <f t="shared" ref="EZ4:EZ12" si="65">(0.8*(1.04*(POWER(EU4,3)-POWER(ER4,3)))+0.6)/1000</f>
        <v>263.81781599999999</v>
      </c>
      <c r="FA4" s="4">
        <f t="shared" ref="FA4:FA12" si="66">EZ4/F4</f>
        <v>161.85142085889572</v>
      </c>
      <c r="FB4" s="4">
        <v>101</v>
      </c>
      <c r="FC4" s="4">
        <v>50</v>
      </c>
      <c r="FD4" s="5">
        <f t="shared" ref="FD4:FD12" si="67">FB4/FC4</f>
        <v>2.02</v>
      </c>
      <c r="FE4" s="4">
        <v>181</v>
      </c>
      <c r="FF4" s="4">
        <v>10</v>
      </c>
      <c r="FG4" s="5">
        <f t="shared" ref="FG4:FG8" si="68">FB4/FF4</f>
        <v>10.1</v>
      </c>
      <c r="FH4" s="4">
        <v>35.5</v>
      </c>
      <c r="FI4" s="4">
        <f t="shared" ref="FI4:FI10" si="69">((3.14*POWER(Z4,2)/4)*FH4*EP4)/1000</f>
        <v>3.6216602999999998</v>
      </c>
      <c r="FJ4" s="4">
        <f t="shared" ref="FJ4:FJ10" si="70">FI4/F4</f>
        <v>2.2218774846625768</v>
      </c>
      <c r="FK4" s="4">
        <v>15.3</v>
      </c>
      <c r="FL4" s="4">
        <v>26</v>
      </c>
      <c r="FM4" s="4">
        <v>30</v>
      </c>
      <c r="FN4" s="4">
        <v>21</v>
      </c>
      <c r="FO4" s="5">
        <f t="shared" ref="FO4:FO5" si="71">FM4/FN4</f>
        <v>1.4285714285714286</v>
      </c>
      <c r="FP4" s="4">
        <v>150</v>
      </c>
      <c r="FQ4" s="4">
        <v>13</v>
      </c>
      <c r="FR4" s="4">
        <v>74</v>
      </c>
      <c r="FS4" s="4">
        <f t="shared" ref="FS4:FS12" si="72">FR4/F4</f>
        <v>45.398773006134974</v>
      </c>
      <c r="FT4" s="4">
        <v>49</v>
      </c>
      <c r="FU4" s="4">
        <f t="shared" ref="FU4:FU12" si="73">FT4/F4</f>
        <v>30.061349693251536</v>
      </c>
      <c r="FV4" s="4">
        <v>130</v>
      </c>
      <c r="FW4" s="4">
        <f t="shared" ref="FW4:FW10" si="74">FV4/F4</f>
        <v>79.75460122699387</v>
      </c>
      <c r="FX4" s="4">
        <v>42</v>
      </c>
      <c r="FY4" s="4">
        <f t="shared" ref="FY4:FY10" si="75">FX4/F4</f>
        <v>25.766871165644172</v>
      </c>
      <c r="FZ4" s="4">
        <f t="shared" ref="FZ4:FZ10" si="76">FV4-FX4</f>
        <v>88</v>
      </c>
      <c r="GA4" s="4">
        <v>67</v>
      </c>
      <c r="GB4" s="4">
        <v>21.7</v>
      </c>
      <c r="GC4" s="4">
        <v>12.4</v>
      </c>
      <c r="GD4" s="4">
        <f t="shared" ref="GD4:GD12" si="77">GB4/F4</f>
        <v>13.312883435582823</v>
      </c>
      <c r="GE4" s="4">
        <f t="shared" ref="GE4:GE12" si="78">GC4/F4</f>
        <v>7.6073619631901845</v>
      </c>
      <c r="GF4" s="5">
        <f t="shared" ref="GF4:GF12" si="79">(GB4-GC4)/GB4</f>
        <v>0.42857142857142855</v>
      </c>
      <c r="GG4" s="4">
        <v>127</v>
      </c>
      <c r="GH4" s="4">
        <v>74</v>
      </c>
      <c r="GI4" s="4">
        <f>GH4+(GG4-GH4)/3</f>
        <v>91.666666666666671</v>
      </c>
      <c r="GJ4" s="4">
        <v>33</v>
      </c>
      <c r="GK4" s="4">
        <v>8</v>
      </c>
      <c r="GL4" s="4">
        <v>55</v>
      </c>
      <c r="GM4" s="4">
        <f>GL4/F4</f>
        <v>33.742331288343557</v>
      </c>
      <c r="GN4" s="4">
        <v>10</v>
      </c>
      <c r="GO4" s="4">
        <f>GK4+GL4+GN4</f>
        <v>73</v>
      </c>
      <c r="GP4" s="4">
        <v>32</v>
      </c>
      <c r="GQ4" s="5">
        <f>(GL4-GP4)/GL4</f>
        <v>0.41818181818181815</v>
      </c>
      <c r="GR4" s="4">
        <v>71</v>
      </c>
      <c r="GS4" s="4">
        <f>(GK4+GN4)/GL4</f>
        <v>0.32727272727272727</v>
      </c>
      <c r="GT4" s="4">
        <f>(0.8*(1.04*(POWER(GO4,3)-POWER(GL4,3)))+0.6)/1000</f>
        <v>185.23874400000003</v>
      </c>
      <c r="GU4" s="4">
        <f>GT4/F4</f>
        <v>113.64340122699389</v>
      </c>
      <c r="GV4" s="4">
        <v>82</v>
      </c>
      <c r="GW4" s="4">
        <v>61</v>
      </c>
      <c r="GX4" s="5">
        <f>GV4/GW4</f>
        <v>1.3442622950819672</v>
      </c>
      <c r="GY4" s="4">
        <v>264</v>
      </c>
      <c r="GZ4" s="4">
        <v>12</v>
      </c>
      <c r="HA4" s="5">
        <f>GV4/GZ4</f>
        <v>6.833333333333333</v>
      </c>
      <c r="HB4" s="4">
        <v>38</v>
      </c>
      <c r="HC4" s="4">
        <f>((3.14*POWER(Z4,2)/4)*HB4*GJ4)/1000</f>
        <v>3.5536479000000001</v>
      </c>
      <c r="HD4" s="4">
        <f>HC4/F4</f>
        <v>2.1801520858895707</v>
      </c>
      <c r="HE4" s="4">
        <v>15.9</v>
      </c>
      <c r="HF4" s="4">
        <v>27</v>
      </c>
      <c r="HG4" s="4">
        <v>47</v>
      </c>
      <c r="HH4" s="4">
        <v>22</v>
      </c>
      <c r="HI4" s="5">
        <f>HG4/HH4</f>
        <v>2.1363636363636362</v>
      </c>
      <c r="HJ4" s="4">
        <v>197</v>
      </c>
      <c r="HK4" s="4">
        <v>12</v>
      </c>
      <c r="HL4" s="4">
        <v>87</v>
      </c>
      <c r="HM4" s="4">
        <f>HL4/F4</f>
        <v>53.374233128834362</v>
      </c>
      <c r="HN4" s="4">
        <v>53</v>
      </c>
      <c r="HO4" s="4">
        <f>HN4/F4</f>
        <v>32.515337423312886</v>
      </c>
      <c r="HP4" s="4">
        <v>96</v>
      </c>
      <c r="HQ4" s="4">
        <f>HP4/F4</f>
        <v>58.895705521472394</v>
      </c>
      <c r="HR4" s="4">
        <v>36</v>
      </c>
      <c r="HS4" s="4">
        <f>HR4/F4</f>
        <v>22.085889570552148</v>
      </c>
      <c r="HT4" s="4">
        <f>HP4-HR4</f>
        <v>60</v>
      </c>
      <c r="HU4" s="4">
        <v>63</v>
      </c>
      <c r="HV4" s="4">
        <v>22.4</v>
      </c>
      <c r="HW4" s="4">
        <v>12.8</v>
      </c>
      <c r="HX4" s="4">
        <f>HV4/F4</f>
        <v>13.742331288343559</v>
      </c>
      <c r="HY4" s="4">
        <f>HW4/F4</f>
        <v>7.8527607361963199</v>
      </c>
      <c r="HZ4" s="5">
        <f>(HV4-HW4)/HV4</f>
        <v>0.42857142857142849</v>
      </c>
    </row>
    <row r="5" spans="1:234" ht="21">
      <c r="A5" s="3" t="s">
        <v>241</v>
      </c>
      <c r="B5" s="2" t="s">
        <v>240</v>
      </c>
      <c r="C5" s="4">
        <v>120</v>
      </c>
      <c r="D5" s="4">
        <v>73</v>
      </c>
      <c r="E5" s="4">
        <f t="shared" si="0"/>
        <v>88.666666666666671</v>
      </c>
      <c r="F5" s="4">
        <v>1.86</v>
      </c>
      <c r="G5" s="4">
        <v>60</v>
      </c>
      <c r="H5" s="4">
        <v>9</v>
      </c>
      <c r="I5" s="4">
        <v>51</v>
      </c>
      <c r="J5" s="4">
        <f t="shared" si="1"/>
        <v>27.419354838709676</v>
      </c>
      <c r="K5" s="4">
        <v>9</v>
      </c>
      <c r="L5" s="4">
        <f t="shared" si="2"/>
        <v>69</v>
      </c>
      <c r="M5" s="4">
        <v>29</v>
      </c>
      <c r="N5" s="4">
        <f t="shared" si="3"/>
        <v>0.43137254901960786</v>
      </c>
      <c r="O5" s="4">
        <v>73</v>
      </c>
      <c r="P5" s="4">
        <f t="shared" si="4"/>
        <v>0.35294117647058826</v>
      </c>
      <c r="Q5" s="5">
        <f t="shared" si="5"/>
        <v>162.95445600000002</v>
      </c>
      <c r="R5" s="4">
        <f t="shared" si="6"/>
        <v>87.609922580645161</v>
      </c>
      <c r="S5" s="4">
        <v>53</v>
      </c>
      <c r="T5" s="4">
        <v>30</v>
      </c>
      <c r="U5" s="4">
        <f t="shared" si="7"/>
        <v>1.7666666666666666</v>
      </c>
      <c r="V5" s="4">
        <v>208</v>
      </c>
      <c r="W5" s="4">
        <v>12</v>
      </c>
      <c r="X5" s="4">
        <f t="shared" si="8"/>
        <v>4.416666666666667</v>
      </c>
      <c r="Y5" s="4">
        <v>23.5</v>
      </c>
      <c r="Z5" s="4">
        <v>2.4</v>
      </c>
      <c r="AA5" s="4">
        <f t="shared" si="9"/>
        <v>6.3754560000000007</v>
      </c>
      <c r="AB5" s="4">
        <f t="shared" si="10"/>
        <v>3.4276645161290324</v>
      </c>
      <c r="AC5" s="9" t="s">
        <v>294</v>
      </c>
      <c r="AD5" s="4">
        <v>21</v>
      </c>
      <c r="AE5" s="4">
        <v>50</v>
      </c>
      <c r="AF5" s="4">
        <v>26</v>
      </c>
      <c r="AG5" s="4">
        <f t="shared" si="11"/>
        <v>1.9230769230769231</v>
      </c>
      <c r="AH5" s="4">
        <v>260</v>
      </c>
      <c r="AI5" s="9" t="s">
        <v>294</v>
      </c>
      <c r="AJ5" s="4">
        <v>82</v>
      </c>
      <c r="AK5" s="4">
        <f t="shared" si="12"/>
        <v>44.086021505376344</v>
      </c>
      <c r="AL5" s="4">
        <v>65</v>
      </c>
      <c r="AM5" s="4">
        <f t="shared" si="13"/>
        <v>34.946236559139784</v>
      </c>
      <c r="AN5" s="4">
        <v>114</v>
      </c>
      <c r="AO5" s="4">
        <f t="shared" si="14"/>
        <v>61.29032258064516</v>
      </c>
      <c r="AP5" s="4">
        <v>60</v>
      </c>
      <c r="AQ5" s="4">
        <f t="shared" si="15"/>
        <v>32.258064516129032</v>
      </c>
      <c r="AR5" s="4">
        <f t="shared" si="16"/>
        <v>54</v>
      </c>
      <c r="AS5" s="4">
        <v>47</v>
      </c>
      <c r="AT5" s="4">
        <v>27.5</v>
      </c>
      <c r="AU5" s="4">
        <v>16.5</v>
      </c>
      <c r="AV5" s="4">
        <f t="shared" si="17"/>
        <v>14.784946236559138</v>
      </c>
      <c r="AW5" s="4">
        <f t="shared" si="18"/>
        <v>8.870967741935484</v>
      </c>
      <c r="AX5" s="5">
        <f t="shared" si="19"/>
        <v>0.4</v>
      </c>
      <c r="AY5" s="4">
        <v>112</v>
      </c>
      <c r="AZ5" s="4">
        <v>71</v>
      </c>
      <c r="BA5" s="4">
        <f t="shared" si="20"/>
        <v>84.666666666666671</v>
      </c>
      <c r="BB5" s="4">
        <v>75</v>
      </c>
      <c r="BC5" s="4">
        <v>10</v>
      </c>
      <c r="BD5" s="4">
        <v>51</v>
      </c>
      <c r="BE5" s="4">
        <f t="shared" si="21"/>
        <v>27.419354838709676</v>
      </c>
      <c r="BF5" s="4">
        <v>10</v>
      </c>
      <c r="BG5" s="4">
        <f t="shared" si="22"/>
        <v>71</v>
      </c>
      <c r="BH5" s="4">
        <v>37</v>
      </c>
      <c r="BI5" s="5">
        <f t="shared" si="23"/>
        <v>0.27450980392156865</v>
      </c>
      <c r="BJ5" s="4">
        <v>53</v>
      </c>
      <c r="BK5" s="4">
        <f t="shared" si="24"/>
        <v>0.39215686274509803</v>
      </c>
      <c r="BL5" s="4">
        <f t="shared" si="25"/>
        <v>187.41692</v>
      </c>
      <c r="BM5" s="4">
        <f t="shared" si="26"/>
        <v>100.76178494623656</v>
      </c>
      <c r="BN5" s="4">
        <v>56</v>
      </c>
      <c r="BO5" s="4">
        <v>42</v>
      </c>
      <c r="BP5" s="5">
        <f t="shared" si="27"/>
        <v>1.3333333333333333</v>
      </c>
      <c r="BQ5" s="4">
        <v>205</v>
      </c>
      <c r="BR5" s="4">
        <v>14</v>
      </c>
      <c r="BS5" s="5">
        <f t="shared" si="28"/>
        <v>4</v>
      </c>
      <c r="BT5" s="4">
        <v>20</v>
      </c>
      <c r="BU5" s="4">
        <f t="shared" si="29"/>
        <v>6.7824000000000009</v>
      </c>
      <c r="BV5" s="4">
        <f t="shared" si="30"/>
        <v>3.6464516129032263</v>
      </c>
      <c r="BW5" s="4">
        <v>14.4</v>
      </c>
      <c r="BX5" s="4">
        <v>33</v>
      </c>
      <c r="BY5" s="4">
        <v>46</v>
      </c>
      <c r="BZ5" s="4">
        <v>26</v>
      </c>
      <c r="CA5" s="5">
        <f t="shared" si="31"/>
        <v>1.7692307692307692</v>
      </c>
      <c r="CB5" s="4">
        <v>145</v>
      </c>
      <c r="CC5" s="4">
        <v>14</v>
      </c>
      <c r="CD5" s="4">
        <v>87</v>
      </c>
      <c r="CE5" s="4">
        <f t="shared" si="32"/>
        <v>46.774193548387096</v>
      </c>
      <c r="CF5" s="4">
        <v>85</v>
      </c>
      <c r="CG5" s="4">
        <f t="shared" si="33"/>
        <v>45.698924731182792</v>
      </c>
      <c r="CH5" s="4">
        <v>149</v>
      </c>
      <c r="CI5" s="4">
        <f t="shared" si="34"/>
        <v>80.107526881720432</v>
      </c>
      <c r="CJ5" s="4">
        <v>78</v>
      </c>
      <c r="CK5" s="4">
        <f t="shared" si="35"/>
        <v>41.935483870967737</v>
      </c>
      <c r="CL5" s="4">
        <f t="shared" si="36"/>
        <v>71</v>
      </c>
      <c r="CM5" s="4">
        <v>48</v>
      </c>
      <c r="CN5" s="4">
        <v>32.9</v>
      </c>
      <c r="CO5" s="4">
        <v>18.2</v>
      </c>
      <c r="CP5" s="4">
        <f t="shared" si="37"/>
        <v>17.688172043010752</v>
      </c>
      <c r="CQ5" s="4">
        <f t="shared" si="38"/>
        <v>9.7849462365591382</v>
      </c>
      <c r="CR5" s="5">
        <f t="shared" si="39"/>
        <v>0.44680851063829785</v>
      </c>
      <c r="CS5" s="4">
        <v>129</v>
      </c>
      <c r="CT5" s="4">
        <v>84</v>
      </c>
      <c r="CU5" s="4">
        <f t="shared" si="40"/>
        <v>99</v>
      </c>
      <c r="CV5" s="4">
        <v>57</v>
      </c>
      <c r="CW5" s="4">
        <v>12</v>
      </c>
      <c r="CX5" s="4">
        <v>55</v>
      </c>
      <c r="CY5" s="4">
        <f t="shared" si="41"/>
        <v>29.569892473118276</v>
      </c>
      <c r="CZ5" s="4">
        <v>11</v>
      </c>
      <c r="DA5" s="4">
        <f t="shared" si="42"/>
        <v>78</v>
      </c>
      <c r="DB5" s="4">
        <v>39</v>
      </c>
      <c r="DC5" s="5">
        <f t="shared" si="43"/>
        <v>0.29090909090909089</v>
      </c>
      <c r="DD5" s="4">
        <v>55</v>
      </c>
      <c r="DE5" s="4">
        <f t="shared" si="44"/>
        <v>0.41818181818181815</v>
      </c>
      <c r="DF5" s="4">
        <f t="shared" si="45"/>
        <v>256.40386400000006</v>
      </c>
      <c r="DG5" s="4">
        <f t="shared" si="46"/>
        <v>137.85153978494625</v>
      </c>
      <c r="DH5" s="4">
        <v>63</v>
      </c>
      <c r="DI5" s="4">
        <v>36</v>
      </c>
      <c r="DJ5" s="5">
        <f t="shared" si="47"/>
        <v>1.75</v>
      </c>
      <c r="DK5" s="4">
        <v>264</v>
      </c>
      <c r="DL5" s="4">
        <v>18</v>
      </c>
      <c r="DM5" s="5">
        <f t="shared" si="48"/>
        <v>3.5</v>
      </c>
      <c r="DN5" s="4">
        <v>19.899999999999999</v>
      </c>
      <c r="DO5" s="4">
        <f t="shared" si="49"/>
        <v>5.1288508799999999</v>
      </c>
      <c r="DP5" s="4">
        <f t="shared" si="50"/>
        <v>2.7574467096774193</v>
      </c>
      <c r="DQ5" s="4">
        <v>16.600000000000001</v>
      </c>
      <c r="DR5" s="4">
        <v>26</v>
      </c>
      <c r="DS5" s="4">
        <v>39</v>
      </c>
      <c r="DT5" s="4">
        <v>29</v>
      </c>
      <c r="DU5" s="5">
        <f t="shared" si="51"/>
        <v>1.3448275862068966</v>
      </c>
      <c r="DV5" s="4">
        <v>170</v>
      </c>
      <c r="DW5" s="4">
        <v>15</v>
      </c>
      <c r="DX5" s="4">
        <v>95</v>
      </c>
      <c r="DY5" s="4">
        <f t="shared" si="52"/>
        <v>51.075268817204297</v>
      </c>
      <c r="DZ5" s="4">
        <v>90</v>
      </c>
      <c r="EA5" s="4">
        <f t="shared" si="53"/>
        <v>48.387096774193544</v>
      </c>
      <c r="EB5" s="4">
        <v>157</v>
      </c>
      <c r="EC5" s="4">
        <f t="shared" si="54"/>
        <v>84.408602150537632</v>
      </c>
      <c r="ED5" s="4">
        <v>81</v>
      </c>
      <c r="EE5" s="4">
        <f t="shared" si="55"/>
        <v>43.548387096774192</v>
      </c>
      <c r="EF5" s="4">
        <f t="shared" si="56"/>
        <v>76</v>
      </c>
      <c r="EG5" s="4">
        <v>49</v>
      </c>
      <c r="EH5" s="4">
        <v>26.4</v>
      </c>
      <c r="EI5" s="4">
        <v>17.899999999999999</v>
      </c>
      <c r="EJ5" s="4">
        <f t="shared" si="57"/>
        <v>14.193548387096772</v>
      </c>
      <c r="EK5" s="4">
        <f t="shared" si="58"/>
        <v>9.6236559139784941</v>
      </c>
      <c r="EL5" s="5">
        <f t="shared" si="59"/>
        <v>0.32196969696969696</v>
      </c>
      <c r="EM5" s="4">
        <v>119</v>
      </c>
      <c r="EN5" s="4">
        <v>77</v>
      </c>
      <c r="EO5" s="4">
        <f t="shared" si="60"/>
        <v>91</v>
      </c>
      <c r="EP5" s="4">
        <v>54</v>
      </c>
      <c r="EQ5" s="4">
        <v>10</v>
      </c>
      <c r="ER5" s="4">
        <v>55</v>
      </c>
      <c r="ES5" s="4">
        <f t="shared" si="61"/>
        <v>29.569892473118276</v>
      </c>
      <c r="ET5" s="4">
        <v>10</v>
      </c>
      <c r="EU5" s="4">
        <f t="shared" si="62"/>
        <v>75</v>
      </c>
      <c r="EV5" s="4">
        <v>37</v>
      </c>
      <c r="EW5" s="5">
        <f t="shared" si="63"/>
        <v>0.32727272727272727</v>
      </c>
      <c r="EX5" s="4">
        <v>62</v>
      </c>
      <c r="EY5" s="4">
        <f t="shared" si="64"/>
        <v>0.36363636363636365</v>
      </c>
      <c r="EZ5" s="4">
        <f t="shared" si="65"/>
        <v>212.57660000000001</v>
      </c>
      <c r="FA5" s="4">
        <f t="shared" si="66"/>
        <v>114.28849462365592</v>
      </c>
      <c r="FB5" s="4">
        <v>50</v>
      </c>
      <c r="FC5" s="4">
        <v>32</v>
      </c>
      <c r="FD5" s="5">
        <f t="shared" si="67"/>
        <v>1.5625</v>
      </c>
      <c r="FE5" s="4">
        <v>209</v>
      </c>
      <c r="FF5" s="4">
        <v>13</v>
      </c>
      <c r="FG5" s="5">
        <f t="shared" si="68"/>
        <v>3.8461538461538463</v>
      </c>
      <c r="FH5" s="4">
        <v>20.2</v>
      </c>
      <c r="FI5" s="4">
        <f t="shared" si="69"/>
        <v>4.9321612799999999</v>
      </c>
      <c r="FJ5" s="4">
        <f t="shared" si="70"/>
        <v>2.6516996129032258</v>
      </c>
      <c r="FK5" s="4">
        <v>17.2</v>
      </c>
      <c r="FL5" s="9" t="s">
        <v>290</v>
      </c>
      <c r="FM5" s="4">
        <v>28</v>
      </c>
      <c r="FN5" s="4">
        <v>23</v>
      </c>
      <c r="FO5" s="5">
        <f t="shared" si="71"/>
        <v>1.2173913043478262</v>
      </c>
      <c r="FP5" s="4">
        <v>216</v>
      </c>
      <c r="FQ5" s="4">
        <v>10</v>
      </c>
      <c r="FR5" s="4">
        <v>93</v>
      </c>
      <c r="FS5" s="4">
        <f t="shared" si="72"/>
        <v>50</v>
      </c>
      <c r="FT5" s="4">
        <v>79</v>
      </c>
      <c r="FU5" s="4">
        <f t="shared" si="73"/>
        <v>42.473118279569889</v>
      </c>
      <c r="FV5" s="4">
        <v>118</v>
      </c>
      <c r="FW5" s="4">
        <f t="shared" si="74"/>
        <v>63.44086021505376</v>
      </c>
      <c r="FX5" s="4">
        <v>56</v>
      </c>
      <c r="FY5" s="4">
        <f t="shared" si="75"/>
        <v>30.107526881720428</v>
      </c>
      <c r="FZ5" s="4">
        <f t="shared" si="76"/>
        <v>62</v>
      </c>
      <c r="GA5" s="4">
        <v>60</v>
      </c>
      <c r="GB5" s="4">
        <v>29.5</v>
      </c>
      <c r="GC5" s="4">
        <v>15.4</v>
      </c>
      <c r="GD5" s="4">
        <f t="shared" si="77"/>
        <v>15.86021505376344</v>
      </c>
      <c r="GE5" s="4">
        <f t="shared" si="78"/>
        <v>8.279569892473118</v>
      </c>
      <c r="GF5" s="5">
        <f t="shared" si="79"/>
        <v>0.47796610169491527</v>
      </c>
      <c r="GG5" s="4">
        <v>119</v>
      </c>
      <c r="GH5" s="4">
        <v>76</v>
      </c>
      <c r="GI5" s="4">
        <f>GH5+(GG5-GH5)/3</f>
        <v>90.333333333333329</v>
      </c>
      <c r="GJ5" s="4">
        <v>63</v>
      </c>
      <c r="GK5" s="4">
        <v>11</v>
      </c>
      <c r="GL5" s="4">
        <v>53</v>
      </c>
      <c r="GM5" s="4">
        <f>GL5/F5</f>
        <v>28.494623655913976</v>
      </c>
      <c r="GN5" s="4">
        <v>10</v>
      </c>
      <c r="GO5" s="4">
        <f>GK5+GL5+GN5</f>
        <v>74</v>
      </c>
      <c r="GP5" s="4">
        <v>32</v>
      </c>
      <c r="GQ5" s="5">
        <f>(GL5-GP5)/GL5</f>
        <v>0.39622641509433965</v>
      </c>
      <c r="GR5" s="4">
        <v>68</v>
      </c>
      <c r="GS5" s="4">
        <f>(GK5+GN5)/GL5</f>
        <v>0.39622641509433965</v>
      </c>
      <c r="GT5" s="4">
        <f>(0.8*(1.04*(POWER(GO5,3)-POWER(GL5,3)))+0.6)/1000</f>
        <v>213.28130400000003</v>
      </c>
      <c r="GU5" s="4">
        <f>GT5/F5</f>
        <v>114.66736774193549</v>
      </c>
      <c r="GV5" s="4">
        <v>64</v>
      </c>
      <c r="GW5" s="4">
        <v>42</v>
      </c>
      <c r="GX5" s="5">
        <f>GV5/GW5</f>
        <v>1.5238095238095237</v>
      </c>
      <c r="GY5" s="4">
        <v>168</v>
      </c>
      <c r="GZ5" s="4">
        <v>17</v>
      </c>
      <c r="HA5" s="5">
        <f>GV5/GZ5</f>
        <v>3.7647058823529411</v>
      </c>
      <c r="HB5" s="4">
        <v>25.1</v>
      </c>
      <c r="HC5" s="4">
        <f>((3.14*POWER(Z5,2)/4)*HB5*GJ5)/1000</f>
        <v>7.1500060800000007</v>
      </c>
      <c r="HD5" s="4">
        <f>HC5/F5</f>
        <v>3.844089290322581</v>
      </c>
      <c r="HE5" s="4">
        <v>18.7</v>
      </c>
      <c r="HF5" s="4">
        <v>28</v>
      </c>
      <c r="HG5" s="4">
        <v>52</v>
      </c>
      <c r="HH5" s="4">
        <v>23</v>
      </c>
      <c r="HI5" s="5">
        <f>HG5/HH5</f>
        <v>2.2608695652173911</v>
      </c>
      <c r="HJ5" s="4">
        <v>154</v>
      </c>
      <c r="HK5" s="4">
        <v>17</v>
      </c>
      <c r="HL5" s="4">
        <v>89</v>
      </c>
      <c r="HM5" s="4">
        <f>HL5/F5</f>
        <v>47.849462365591393</v>
      </c>
      <c r="HN5" s="4">
        <v>90</v>
      </c>
      <c r="HO5" s="4">
        <f>HN5/F5</f>
        <v>48.387096774193544</v>
      </c>
      <c r="HP5" s="4">
        <v>123</v>
      </c>
      <c r="HQ5" s="4">
        <f>HP5/F5</f>
        <v>66.129032258064512</v>
      </c>
      <c r="HR5" s="4">
        <v>54</v>
      </c>
      <c r="HS5" s="4">
        <f>HR5/F5</f>
        <v>29.032258064516128</v>
      </c>
      <c r="HT5" s="4">
        <f>HP5-HR5</f>
        <v>69</v>
      </c>
      <c r="HU5" s="4">
        <v>60</v>
      </c>
      <c r="HV5" s="4">
        <v>24.5</v>
      </c>
      <c r="HW5" s="4">
        <v>14.5</v>
      </c>
      <c r="HX5" s="4">
        <f>HV5/F5</f>
        <v>13.172043010752688</v>
      </c>
      <c r="HY5" s="4">
        <f>HW5/F5</f>
        <v>7.7956989247311821</v>
      </c>
      <c r="HZ5" s="5">
        <f>(HV5-HW5)/HV5</f>
        <v>0.40816326530612246</v>
      </c>
    </row>
    <row r="6" spans="1:234" ht="21">
      <c r="A6" s="3" t="s">
        <v>242</v>
      </c>
      <c r="B6" s="2" t="s">
        <v>240</v>
      </c>
      <c r="C6" s="4">
        <v>122</v>
      </c>
      <c r="D6" s="4">
        <v>80</v>
      </c>
      <c r="E6" s="4">
        <f t="shared" si="0"/>
        <v>94</v>
      </c>
      <c r="F6" s="4">
        <v>1.7</v>
      </c>
      <c r="G6" s="4">
        <v>75</v>
      </c>
      <c r="H6" s="4">
        <v>8</v>
      </c>
      <c r="I6" s="4">
        <v>50</v>
      </c>
      <c r="J6" s="4">
        <f t="shared" si="1"/>
        <v>29.411764705882355</v>
      </c>
      <c r="K6" s="4">
        <v>8</v>
      </c>
      <c r="L6" s="4">
        <f t="shared" si="2"/>
        <v>66</v>
      </c>
      <c r="M6" s="4">
        <v>30</v>
      </c>
      <c r="N6" s="4">
        <f t="shared" si="3"/>
        <v>0.4</v>
      </c>
      <c r="O6" s="4">
        <v>71</v>
      </c>
      <c r="P6" s="4">
        <f t="shared" si="4"/>
        <v>0.32</v>
      </c>
      <c r="Q6" s="5">
        <f t="shared" si="5"/>
        <v>135.197272</v>
      </c>
      <c r="R6" s="4">
        <f t="shared" si="6"/>
        <v>79.527807058823527</v>
      </c>
      <c r="S6" s="4">
        <v>80</v>
      </c>
      <c r="T6" s="4">
        <v>60</v>
      </c>
      <c r="U6" s="4">
        <f t="shared" si="7"/>
        <v>1.3333333333333333</v>
      </c>
      <c r="V6" s="4">
        <v>197</v>
      </c>
      <c r="W6" s="4">
        <v>12</v>
      </c>
      <c r="X6" s="4">
        <f t="shared" si="8"/>
        <v>6.666666666666667</v>
      </c>
      <c r="Y6" s="4">
        <v>20.6</v>
      </c>
      <c r="Z6" s="4">
        <v>2.1</v>
      </c>
      <c r="AA6" s="4">
        <f t="shared" si="9"/>
        <v>5.3485582500000008</v>
      </c>
      <c r="AB6" s="4">
        <f t="shared" si="10"/>
        <v>3.1462107352941184</v>
      </c>
      <c r="AC6" s="4">
        <v>17.3</v>
      </c>
      <c r="AD6" s="9" t="s">
        <v>290</v>
      </c>
      <c r="AE6" s="4">
        <v>42</v>
      </c>
      <c r="AF6" s="4">
        <v>32</v>
      </c>
      <c r="AG6" s="4">
        <f t="shared" si="11"/>
        <v>1.3125</v>
      </c>
      <c r="AH6" s="4">
        <v>202</v>
      </c>
      <c r="AI6" s="4">
        <v>13</v>
      </c>
      <c r="AJ6" s="4">
        <v>49</v>
      </c>
      <c r="AK6" s="4">
        <f t="shared" si="12"/>
        <v>28.823529411764707</v>
      </c>
      <c r="AL6" s="4">
        <v>30</v>
      </c>
      <c r="AM6" s="4">
        <f t="shared" si="13"/>
        <v>17.647058823529413</v>
      </c>
      <c r="AN6" s="4">
        <v>85</v>
      </c>
      <c r="AO6" s="4">
        <f t="shared" si="14"/>
        <v>50</v>
      </c>
      <c r="AP6" s="4">
        <v>39</v>
      </c>
      <c r="AQ6" s="4">
        <f t="shared" si="15"/>
        <v>22.941176470588236</v>
      </c>
      <c r="AR6" s="4">
        <f t="shared" si="16"/>
        <v>46</v>
      </c>
      <c r="AS6" s="4">
        <v>54</v>
      </c>
      <c r="AT6" s="4">
        <v>13.2</v>
      </c>
      <c r="AU6" s="4">
        <v>7</v>
      </c>
      <c r="AV6" s="4">
        <f t="shared" si="17"/>
        <v>7.7647058823529411</v>
      </c>
      <c r="AW6" s="4">
        <f t="shared" si="18"/>
        <v>4.1176470588235299</v>
      </c>
      <c r="AX6" s="5">
        <f t="shared" si="19"/>
        <v>0.46969696969696967</v>
      </c>
      <c r="AY6" s="4">
        <v>103</v>
      </c>
      <c r="AZ6" s="4">
        <v>72</v>
      </c>
      <c r="BA6" s="4">
        <f t="shared" si="20"/>
        <v>82.333333333333329</v>
      </c>
      <c r="BB6" s="4">
        <v>82</v>
      </c>
      <c r="BC6" s="4">
        <v>11</v>
      </c>
      <c r="BD6" s="4">
        <v>53</v>
      </c>
      <c r="BE6" s="4">
        <f t="shared" si="21"/>
        <v>31.176470588235293</v>
      </c>
      <c r="BF6" s="4">
        <v>10</v>
      </c>
      <c r="BG6" s="4">
        <f t="shared" si="22"/>
        <v>74</v>
      </c>
      <c r="BH6" s="4">
        <v>78</v>
      </c>
      <c r="BI6" s="5">
        <f t="shared" si="23"/>
        <v>-0.47169811320754718</v>
      </c>
      <c r="BJ6" s="4">
        <v>65</v>
      </c>
      <c r="BK6" s="4">
        <f t="shared" si="24"/>
        <v>0.39622641509433965</v>
      </c>
      <c r="BL6" s="4">
        <f t="shared" si="25"/>
        <v>213.28130400000003</v>
      </c>
      <c r="BM6" s="4">
        <f t="shared" si="26"/>
        <v>125.45959058823532</v>
      </c>
      <c r="BN6" s="4">
        <v>78</v>
      </c>
      <c r="BO6" s="4">
        <v>56</v>
      </c>
      <c r="BP6" s="5">
        <f t="shared" si="27"/>
        <v>1.3928571428571428</v>
      </c>
      <c r="BQ6" s="4">
        <v>151</v>
      </c>
      <c r="BR6" s="4">
        <v>12</v>
      </c>
      <c r="BS6" s="5">
        <f t="shared" si="28"/>
        <v>6.5</v>
      </c>
      <c r="BT6" s="9">
        <v>18.5</v>
      </c>
      <c r="BU6" s="9">
        <v>7.56</v>
      </c>
      <c r="BV6" s="9">
        <v>4.4800000000000004</v>
      </c>
      <c r="BW6" s="4">
        <v>11.8</v>
      </c>
      <c r="BX6" s="4">
        <v>26</v>
      </c>
      <c r="BY6" s="4">
        <v>50</v>
      </c>
      <c r="BZ6" s="4">
        <v>29</v>
      </c>
      <c r="CA6" s="5">
        <f t="shared" si="31"/>
        <v>1.7241379310344827</v>
      </c>
      <c r="CB6" s="4">
        <v>157</v>
      </c>
      <c r="CC6" s="4">
        <v>14</v>
      </c>
      <c r="CD6" s="4">
        <v>66</v>
      </c>
      <c r="CE6" s="4">
        <f t="shared" si="32"/>
        <v>38.82352941176471</v>
      </c>
      <c r="CF6" s="4">
        <v>44</v>
      </c>
      <c r="CG6" s="4">
        <f t="shared" si="33"/>
        <v>25.882352941176471</v>
      </c>
      <c r="CH6" s="4">
        <v>84</v>
      </c>
      <c r="CI6" s="4">
        <f t="shared" si="34"/>
        <v>49.411764705882355</v>
      </c>
      <c r="CJ6" s="4">
        <v>39</v>
      </c>
      <c r="CK6" s="4">
        <f t="shared" si="35"/>
        <v>22.941176470588236</v>
      </c>
      <c r="CL6" s="4">
        <f t="shared" si="36"/>
        <v>45</v>
      </c>
      <c r="CM6" s="4">
        <v>51</v>
      </c>
      <c r="CN6" s="4">
        <v>20.399999999999999</v>
      </c>
      <c r="CO6" s="4">
        <v>11.2</v>
      </c>
      <c r="CP6" s="4">
        <f t="shared" si="37"/>
        <v>12</v>
      </c>
      <c r="CQ6" s="4">
        <f t="shared" si="38"/>
        <v>6.5882352941176467</v>
      </c>
      <c r="CR6" s="5">
        <f t="shared" si="39"/>
        <v>0.45098039215686275</v>
      </c>
      <c r="CS6" s="4">
        <v>118</v>
      </c>
      <c r="CT6" s="4">
        <v>82</v>
      </c>
      <c r="CU6" s="4">
        <f t="shared" si="40"/>
        <v>94</v>
      </c>
      <c r="CV6" s="4">
        <v>54</v>
      </c>
      <c r="CW6" s="4">
        <v>9</v>
      </c>
      <c r="CX6" s="4">
        <v>49</v>
      </c>
      <c r="CY6" s="4">
        <f t="shared" si="41"/>
        <v>28.823529411764707</v>
      </c>
      <c r="CZ6" s="4">
        <v>9</v>
      </c>
      <c r="DA6" s="4">
        <f t="shared" si="42"/>
        <v>67</v>
      </c>
      <c r="DB6" s="4">
        <v>32</v>
      </c>
      <c r="DC6" s="5">
        <f t="shared" si="43"/>
        <v>0.34693877551020408</v>
      </c>
      <c r="DD6" s="4">
        <v>63</v>
      </c>
      <c r="DE6" s="4">
        <f t="shared" si="44"/>
        <v>0.36734693877551022</v>
      </c>
      <c r="DF6" s="4">
        <f t="shared" si="45"/>
        <v>152.351448</v>
      </c>
      <c r="DG6" s="4">
        <f t="shared" si="46"/>
        <v>89.618498823529421</v>
      </c>
      <c r="DH6" s="4">
        <v>77</v>
      </c>
      <c r="DI6" s="4">
        <v>55</v>
      </c>
      <c r="DJ6" s="5">
        <f t="shared" si="47"/>
        <v>1.4</v>
      </c>
      <c r="DK6" s="4">
        <v>173</v>
      </c>
      <c r="DL6" s="4">
        <v>11</v>
      </c>
      <c r="DM6" s="5">
        <f t="shared" si="48"/>
        <v>7</v>
      </c>
      <c r="DN6" s="4">
        <v>19.5</v>
      </c>
      <c r="DO6" s="4">
        <f t="shared" si="49"/>
        <v>3.6453280499999998</v>
      </c>
      <c r="DP6" s="4">
        <f t="shared" si="50"/>
        <v>2.1443106176470588</v>
      </c>
      <c r="DQ6" s="4">
        <v>17.100000000000001</v>
      </c>
      <c r="DR6" s="4">
        <v>22</v>
      </c>
      <c r="DS6" s="4">
        <v>53</v>
      </c>
      <c r="DT6" s="4">
        <v>28</v>
      </c>
      <c r="DU6" s="5">
        <f t="shared" si="51"/>
        <v>1.8928571428571428</v>
      </c>
      <c r="DV6" s="4">
        <v>165</v>
      </c>
      <c r="DW6" s="4">
        <v>12</v>
      </c>
      <c r="DX6" s="4">
        <v>68</v>
      </c>
      <c r="DY6" s="4">
        <f t="shared" si="52"/>
        <v>40</v>
      </c>
      <c r="DZ6" s="4">
        <v>55</v>
      </c>
      <c r="EA6" s="4">
        <f t="shared" si="53"/>
        <v>32.352941176470587</v>
      </c>
      <c r="EB6" s="4">
        <v>95</v>
      </c>
      <c r="EC6" s="4">
        <f t="shared" si="54"/>
        <v>55.882352941176471</v>
      </c>
      <c r="ED6" s="4">
        <v>42</v>
      </c>
      <c r="EE6" s="4">
        <f t="shared" si="55"/>
        <v>24.705882352941178</v>
      </c>
      <c r="EF6" s="4">
        <f t="shared" si="56"/>
        <v>53</v>
      </c>
      <c r="EG6" s="4">
        <v>52</v>
      </c>
      <c r="EH6" s="4">
        <v>16.7</v>
      </c>
      <c r="EI6" s="4">
        <v>9</v>
      </c>
      <c r="EJ6" s="4">
        <f t="shared" si="57"/>
        <v>9.8235294117647065</v>
      </c>
      <c r="EK6" s="4">
        <f t="shared" si="58"/>
        <v>5.2941176470588234</v>
      </c>
      <c r="EL6" s="5">
        <f t="shared" si="59"/>
        <v>0.46107784431137722</v>
      </c>
      <c r="EM6" s="4">
        <v>121</v>
      </c>
      <c r="EN6" s="4">
        <v>82</v>
      </c>
      <c r="EO6" s="4">
        <f t="shared" si="60"/>
        <v>95</v>
      </c>
      <c r="EP6" s="4">
        <v>79</v>
      </c>
      <c r="EQ6" s="4">
        <v>11</v>
      </c>
      <c r="ER6" s="4">
        <v>48</v>
      </c>
      <c r="ES6" s="4">
        <f t="shared" si="61"/>
        <v>28.235294117647058</v>
      </c>
      <c r="ET6" s="4">
        <v>9</v>
      </c>
      <c r="EU6" s="4">
        <f t="shared" si="62"/>
        <v>68</v>
      </c>
      <c r="EV6" s="4">
        <v>28</v>
      </c>
      <c r="EW6" s="5">
        <f t="shared" si="63"/>
        <v>0.41666666666666669</v>
      </c>
      <c r="EX6" s="4">
        <v>69</v>
      </c>
      <c r="EY6" s="4">
        <f t="shared" si="64"/>
        <v>0.41666666666666669</v>
      </c>
      <c r="EZ6" s="4">
        <f t="shared" si="65"/>
        <v>169.59548000000001</v>
      </c>
      <c r="FA6" s="4">
        <f t="shared" si="66"/>
        <v>99.762047058823541</v>
      </c>
      <c r="FB6" s="4">
        <v>76</v>
      </c>
      <c r="FC6" s="4">
        <v>46</v>
      </c>
      <c r="FD6" s="5">
        <f t="shared" si="67"/>
        <v>1.6521739130434783</v>
      </c>
      <c r="FE6" s="4">
        <v>229</v>
      </c>
      <c r="FF6" s="4">
        <v>12</v>
      </c>
      <c r="FG6" s="5">
        <f t="shared" si="68"/>
        <v>6.333333333333333</v>
      </c>
      <c r="FH6" s="4">
        <v>18.600000000000001</v>
      </c>
      <c r="FI6" s="4">
        <f t="shared" si="69"/>
        <v>5.0868423900000002</v>
      </c>
      <c r="FJ6" s="4">
        <f t="shared" si="70"/>
        <v>2.9922602294117651</v>
      </c>
      <c r="FK6" s="4">
        <v>16.899999999999999</v>
      </c>
      <c r="FL6" s="4">
        <v>20.32</v>
      </c>
      <c r="FM6" s="9">
        <v>50</v>
      </c>
      <c r="FN6" s="9">
        <v>33</v>
      </c>
      <c r="FO6" s="11">
        <v>1.52</v>
      </c>
      <c r="FP6" s="9">
        <v>364</v>
      </c>
      <c r="FQ6" s="9">
        <v>14</v>
      </c>
      <c r="FR6" s="4">
        <v>59</v>
      </c>
      <c r="FS6" s="4">
        <f t="shared" si="72"/>
        <v>34.705882352941174</v>
      </c>
      <c r="FT6" s="4">
        <v>36</v>
      </c>
      <c r="FU6" s="4">
        <f t="shared" si="73"/>
        <v>21.176470588235293</v>
      </c>
      <c r="FV6" s="4">
        <v>89</v>
      </c>
      <c r="FW6" s="4">
        <f t="shared" si="74"/>
        <v>52.352941176470587</v>
      </c>
      <c r="FX6" s="4">
        <v>38</v>
      </c>
      <c r="FY6" s="4">
        <f t="shared" si="75"/>
        <v>22.352941176470591</v>
      </c>
      <c r="FZ6" s="4">
        <f t="shared" si="76"/>
        <v>51</v>
      </c>
      <c r="GA6" s="4">
        <v>57</v>
      </c>
      <c r="GB6" s="4">
        <v>19.399999999999999</v>
      </c>
      <c r="GC6" s="4">
        <v>9.8000000000000007</v>
      </c>
      <c r="GD6" s="4">
        <f t="shared" si="77"/>
        <v>11.411764705882353</v>
      </c>
      <c r="GE6" s="4">
        <f t="shared" si="78"/>
        <v>5.764705882352942</v>
      </c>
      <c r="GF6" s="5">
        <f t="shared" si="79"/>
        <v>0.49484536082474218</v>
      </c>
      <c r="GG6" s="9" t="s">
        <v>295</v>
      </c>
      <c r="GH6" s="9" t="s">
        <v>295</v>
      </c>
      <c r="GI6" s="9" t="s">
        <v>295</v>
      </c>
      <c r="GJ6" s="9" t="s">
        <v>295</v>
      </c>
      <c r="GK6" s="9" t="s">
        <v>295</v>
      </c>
      <c r="GL6" s="9" t="s">
        <v>295</v>
      </c>
      <c r="GM6" s="9" t="s">
        <v>295</v>
      </c>
      <c r="GN6" s="9" t="s">
        <v>295</v>
      </c>
      <c r="GO6" s="9" t="s">
        <v>295</v>
      </c>
      <c r="GP6" s="9" t="s">
        <v>295</v>
      </c>
      <c r="GQ6" s="9" t="s">
        <v>295</v>
      </c>
      <c r="GR6" s="9" t="s">
        <v>295</v>
      </c>
      <c r="GS6" s="9" t="s">
        <v>295</v>
      </c>
      <c r="GT6" s="9" t="s">
        <v>295</v>
      </c>
      <c r="GU6" s="9" t="s">
        <v>295</v>
      </c>
      <c r="GV6" s="9" t="s">
        <v>295</v>
      </c>
      <c r="GW6" s="9" t="s">
        <v>295</v>
      </c>
      <c r="GX6" s="9" t="s">
        <v>295</v>
      </c>
      <c r="GY6" s="9" t="s">
        <v>295</v>
      </c>
      <c r="GZ6" s="9" t="s">
        <v>295</v>
      </c>
      <c r="HA6" s="9" t="s">
        <v>295</v>
      </c>
      <c r="HB6" s="9" t="s">
        <v>295</v>
      </c>
      <c r="HC6" s="9" t="s">
        <v>295</v>
      </c>
      <c r="HD6" s="9" t="s">
        <v>295</v>
      </c>
      <c r="HE6" s="9" t="s">
        <v>295</v>
      </c>
      <c r="HF6" s="9" t="s">
        <v>295</v>
      </c>
      <c r="HG6" s="9" t="s">
        <v>295</v>
      </c>
      <c r="HH6" s="9" t="s">
        <v>295</v>
      </c>
      <c r="HI6" s="9" t="s">
        <v>295</v>
      </c>
      <c r="HJ6" s="9" t="s">
        <v>295</v>
      </c>
      <c r="HK6" s="9" t="s">
        <v>295</v>
      </c>
      <c r="HL6" s="9" t="s">
        <v>295</v>
      </c>
      <c r="HM6" s="9" t="s">
        <v>295</v>
      </c>
      <c r="HN6" s="9" t="s">
        <v>295</v>
      </c>
      <c r="HO6" s="9" t="s">
        <v>295</v>
      </c>
      <c r="HP6" s="9" t="s">
        <v>295</v>
      </c>
      <c r="HQ6" s="9" t="s">
        <v>295</v>
      </c>
      <c r="HR6" s="9" t="s">
        <v>295</v>
      </c>
      <c r="HS6" s="9" t="s">
        <v>295</v>
      </c>
      <c r="HT6" s="9" t="s">
        <v>295</v>
      </c>
      <c r="HU6" s="9" t="s">
        <v>295</v>
      </c>
      <c r="HV6" s="9" t="s">
        <v>295</v>
      </c>
      <c r="HW6" s="9" t="s">
        <v>295</v>
      </c>
      <c r="HX6" s="9" t="s">
        <v>295</v>
      </c>
      <c r="HY6" s="9" t="s">
        <v>295</v>
      </c>
      <c r="HZ6" s="9" t="s">
        <v>295</v>
      </c>
    </row>
    <row r="7" spans="1:234" ht="21">
      <c r="A7" s="3" t="s">
        <v>243</v>
      </c>
      <c r="B7" s="2" t="s">
        <v>240</v>
      </c>
      <c r="C7" s="4">
        <v>113</v>
      </c>
      <c r="D7" s="4">
        <v>73</v>
      </c>
      <c r="E7" s="4">
        <f t="shared" si="0"/>
        <v>86.333333333333329</v>
      </c>
      <c r="F7" s="4">
        <v>1.74</v>
      </c>
      <c r="G7" s="4">
        <v>56</v>
      </c>
      <c r="H7" s="4">
        <v>10</v>
      </c>
      <c r="I7" s="4">
        <v>49</v>
      </c>
      <c r="J7" s="4">
        <f t="shared" si="1"/>
        <v>28.160919540229884</v>
      </c>
      <c r="K7" s="4">
        <v>10</v>
      </c>
      <c r="L7" s="4">
        <f t="shared" si="2"/>
        <v>69</v>
      </c>
      <c r="M7" s="4">
        <v>29</v>
      </c>
      <c r="N7" s="4">
        <f t="shared" si="3"/>
        <v>0.40816326530612246</v>
      </c>
      <c r="O7" s="4">
        <v>71</v>
      </c>
      <c r="P7" s="4">
        <f t="shared" si="4"/>
        <v>0.40816326530612246</v>
      </c>
      <c r="Q7" s="5">
        <f t="shared" si="5"/>
        <v>175.43612000000002</v>
      </c>
      <c r="R7" s="4">
        <f t="shared" si="6"/>
        <v>100.8253563218391</v>
      </c>
      <c r="S7" s="4">
        <v>83</v>
      </c>
      <c r="T7" s="4">
        <v>63</v>
      </c>
      <c r="U7" s="4">
        <f t="shared" si="7"/>
        <v>1.3174603174603174</v>
      </c>
      <c r="V7" s="4">
        <v>179</v>
      </c>
      <c r="W7" s="4">
        <v>16</v>
      </c>
      <c r="X7" s="4">
        <f t="shared" si="8"/>
        <v>5.1875</v>
      </c>
      <c r="Y7" s="4">
        <v>20</v>
      </c>
      <c r="Z7" s="4">
        <v>2.2000000000000002</v>
      </c>
      <c r="AA7" s="4">
        <f t="shared" si="9"/>
        <v>4.2553280000000004</v>
      </c>
      <c r="AB7" s="4">
        <f t="shared" si="10"/>
        <v>2.4455908045977015</v>
      </c>
      <c r="AC7" s="4">
        <v>22.2</v>
      </c>
      <c r="AD7" s="4">
        <v>25</v>
      </c>
      <c r="AE7" s="4">
        <v>56</v>
      </c>
      <c r="AF7" s="4">
        <v>22</v>
      </c>
      <c r="AG7" s="4">
        <f t="shared" si="11"/>
        <v>2.5454545454545454</v>
      </c>
      <c r="AH7" s="4">
        <v>275</v>
      </c>
      <c r="AI7" s="4">
        <v>14</v>
      </c>
      <c r="AJ7" s="4">
        <v>72</v>
      </c>
      <c r="AK7" s="4">
        <f t="shared" si="12"/>
        <v>41.379310344827587</v>
      </c>
      <c r="AL7" s="4">
        <v>57</v>
      </c>
      <c r="AM7" s="4">
        <f t="shared" si="13"/>
        <v>32.758620689655174</v>
      </c>
      <c r="AN7" s="4">
        <v>86</v>
      </c>
      <c r="AO7" s="4">
        <f t="shared" si="14"/>
        <v>49.425287356321839</v>
      </c>
      <c r="AP7" s="4">
        <v>34</v>
      </c>
      <c r="AQ7" s="4">
        <f t="shared" si="15"/>
        <v>19.540229885057471</v>
      </c>
      <c r="AR7" s="4">
        <f t="shared" si="16"/>
        <v>52</v>
      </c>
      <c r="AS7" s="4">
        <v>61</v>
      </c>
      <c r="AT7" s="4">
        <v>20.2</v>
      </c>
      <c r="AU7" s="4">
        <v>11</v>
      </c>
      <c r="AV7" s="4">
        <f t="shared" si="17"/>
        <v>11.60919540229885</v>
      </c>
      <c r="AW7" s="4">
        <f t="shared" si="18"/>
        <v>6.3218390804597702</v>
      </c>
      <c r="AX7" s="5">
        <f t="shared" si="19"/>
        <v>0.45544554455445541</v>
      </c>
      <c r="AY7" s="4">
        <v>105</v>
      </c>
      <c r="AZ7" s="4">
        <v>72</v>
      </c>
      <c r="BA7" s="4">
        <f t="shared" si="20"/>
        <v>83</v>
      </c>
      <c r="BB7" s="4">
        <v>76</v>
      </c>
      <c r="BC7" s="4">
        <v>8</v>
      </c>
      <c r="BD7" s="4">
        <v>48</v>
      </c>
      <c r="BE7" s="4">
        <f t="shared" si="21"/>
        <v>27.586206896551726</v>
      </c>
      <c r="BF7" s="4">
        <v>10</v>
      </c>
      <c r="BG7" s="4">
        <f t="shared" si="22"/>
        <v>66</v>
      </c>
      <c r="BH7" s="4">
        <v>31</v>
      </c>
      <c r="BI7" s="5">
        <f t="shared" si="23"/>
        <v>0.35416666666666669</v>
      </c>
      <c r="BJ7" s="4">
        <v>66</v>
      </c>
      <c r="BK7" s="4">
        <f t="shared" si="24"/>
        <v>0.375</v>
      </c>
      <c r="BL7" s="4">
        <f t="shared" si="25"/>
        <v>147.18472800000001</v>
      </c>
      <c r="BM7" s="4">
        <f t="shared" si="26"/>
        <v>84.588924137931045</v>
      </c>
      <c r="BN7" s="4">
        <v>69</v>
      </c>
      <c r="BO7" s="4">
        <v>56</v>
      </c>
      <c r="BP7" s="5">
        <f t="shared" si="27"/>
        <v>1.2321428571428572</v>
      </c>
      <c r="BQ7" s="4">
        <v>271</v>
      </c>
      <c r="BR7" s="4">
        <v>12</v>
      </c>
      <c r="BS7" s="5">
        <f t="shared" si="28"/>
        <v>5.75</v>
      </c>
      <c r="BT7" s="4">
        <v>17.7</v>
      </c>
      <c r="BU7" s="4">
        <f>((3.14*POWER(Z7,2)/4)*BT7*BB7)/1000</f>
        <v>5.1109528800000019</v>
      </c>
      <c r="BV7" s="4">
        <f>BU7/F7</f>
        <v>2.9373292413793113</v>
      </c>
      <c r="BW7" s="4">
        <v>17.600000000000001</v>
      </c>
      <c r="BX7" s="4">
        <v>26</v>
      </c>
      <c r="BY7" s="4">
        <v>53</v>
      </c>
      <c r="BZ7" s="4">
        <v>27</v>
      </c>
      <c r="CA7" s="5">
        <f t="shared" si="31"/>
        <v>1.962962962962963</v>
      </c>
      <c r="CB7" s="4">
        <v>235</v>
      </c>
      <c r="CC7" s="4">
        <v>16</v>
      </c>
      <c r="CD7" s="4">
        <v>75</v>
      </c>
      <c r="CE7" s="4">
        <f t="shared" si="32"/>
        <v>43.103448275862071</v>
      </c>
      <c r="CF7" s="4">
        <v>58</v>
      </c>
      <c r="CG7" s="4">
        <f t="shared" si="33"/>
        <v>33.333333333333336</v>
      </c>
      <c r="CH7" s="4">
        <v>94</v>
      </c>
      <c r="CI7" s="4">
        <f t="shared" si="34"/>
        <v>54.022988505747129</v>
      </c>
      <c r="CJ7" s="4">
        <v>32</v>
      </c>
      <c r="CK7" s="4">
        <f t="shared" si="35"/>
        <v>18.390804597701148</v>
      </c>
      <c r="CL7" s="4">
        <f t="shared" si="36"/>
        <v>62</v>
      </c>
      <c r="CM7" s="4">
        <v>53</v>
      </c>
      <c r="CN7" s="4">
        <v>19.8</v>
      </c>
      <c r="CO7" s="4">
        <v>11.4</v>
      </c>
      <c r="CP7" s="4">
        <f t="shared" si="37"/>
        <v>11.379310344827587</v>
      </c>
      <c r="CQ7" s="4">
        <f t="shared" si="38"/>
        <v>6.5517241379310347</v>
      </c>
      <c r="CR7" s="5">
        <f t="shared" si="39"/>
        <v>0.42424242424242425</v>
      </c>
      <c r="CS7" s="4">
        <v>125</v>
      </c>
      <c r="CT7" s="4">
        <v>87</v>
      </c>
      <c r="CU7" s="4">
        <f t="shared" si="40"/>
        <v>99.666666666666671</v>
      </c>
      <c r="CV7" s="4">
        <v>47</v>
      </c>
      <c r="CW7" s="4">
        <v>9</v>
      </c>
      <c r="CX7" s="4">
        <v>52</v>
      </c>
      <c r="CY7" s="4">
        <f t="shared" si="41"/>
        <v>29.885057471264368</v>
      </c>
      <c r="CZ7" s="4">
        <v>10</v>
      </c>
      <c r="DA7" s="4">
        <f t="shared" si="42"/>
        <v>71</v>
      </c>
      <c r="DB7" s="4">
        <v>33</v>
      </c>
      <c r="DC7" s="5">
        <f t="shared" si="43"/>
        <v>0.36538461538461536</v>
      </c>
      <c r="DD7" s="4">
        <v>65</v>
      </c>
      <c r="DE7" s="4">
        <f t="shared" si="44"/>
        <v>0.36538461538461536</v>
      </c>
      <c r="DF7" s="4">
        <f t="shared" si="45"/>
        <v>180.79669600000003</v>
      </c>
      <c r="DG7" s="4">
        <f t="shared" si="46"/>
        <v>103.90614712643679</v>
      </c>
      <c r="DH7" s="4">
        <v>92</v>
      </c>
      <c r="DI7" s="4">
        <v>33</v>
      </c>
      <c r="DJ7" s="5">
        <f t="shared" si="47"/>
        <v>2.7878787878787881</v>
      </c>
      <c r="DK7" s="4">
        <v>240</v>
      </c>
      <c r="DL7" s="4">
        <v>14</v>
      </c>
      <c r="DM7" s="5">
        <f t="shared" si="48"/>
        <v>6.5714285714285712</v>
      </c>
      <c r="DN7" s="4">
        <v>30.2</v>
      </c>
      <c r="DO7" s="4">
        <f t="shared" si="49"/>
        <v>5.3928683600000014</v>
      </c>
      <c r="DP7" s="4">
        <f t="shared" si="50"/>
        <v>3.0993496321839089</v>
      </c>
      <c r="DQ7" s="4">
        <v>20.5</v>
      </c>
      <c r="DR7" s="4">
        <v>30</v>
      </c>
      <c r="DS7" s="4">
        <v>57</v>
      </c>
      <c r="DT7" s="4">
        <v>28</v>
      </c>
      <c r="DU7" s="5">
        <f t="shared" si="51"/>
        <v>2.0357142857142856</v>
      </c>
      <c r="DV7" s="4">
        <v>247</v>
      </c>
      <c r="DW7" s="9" t="s">
        <v>294</v>
      </c>
      <c r="DX7" s="4">
        <v>100</v>
      </c>
      <c r="DY7" s="4">
        <f t="shared" si="52"/>
        <v>57.47126436781609</v>
      </c>
      <c r="DZ7" s="4">
        <v>74</v>
      </c>
      <c r="EA7" s="4">
        <f t="shared" si="53"/>
        <v>42.52873563218391</v>
      </c>
      <c r="EB7" s="4">
        <v>130</v>
      </c>
      <c r="EC7" s="4">
        <f t="shared" si="54"/>
        <v>74.712643678160916</v>
      </c>
      <c r="ED7" s="4">
        <v>49</v>
      </c>
      <c r="EE7" s="4">
        <f t="shared" si="55"/>
        <v>28.160919540229884</v>
      </c>
      <c r="EF7" s="4">
        <f t="shared" si="56"/>
        <v>81</v>
      </c>
      <c r="EG7" s="4">
        <v>66</v>
      </c>
      <c r="EH7" s="4">
        <v>23.3</v>
      </c>
      <c r="EI7" s="4">
        <v>15.3</v>
      </c>
      <c r="EJ7" s="4">
        <f t="shared" si="57"/>
        <v>13.39080459770115</v>
      </c>
      <c r="EK7" s="4">
        <f t="shared" si="58"/>
        <v>8.793103448275863</v>
      </c>
      <c r="EL7" s="5">
        <f t="shared" si="59"/>
        <v>0.34334763948497854</v>
      </c>
      <c r="EM7" s="4">
        <v>116</v>
      </c>
      <c r="EN7" s="4">
        <v>67</v>
      </c>
      <c r="EO7" s="4">
        <f t="shared" si="60"/>
        <v>83.333333333333329</v>
      </c>
      <c r="EP7" s="4">
        <v>56</v>
      </c>
      <c r="EQ7" s="4">
        <v>9</v>
      </c>
      <c r="ER7" s="4">
        <v>51</v>
      </c>
      <c r="ES7" s="4">
        <f t="shared" si="61"/>
        <v>29.310344827586206</v>
      </c>
      <c r="ET7" s="4">
        <v>8</v>
      </c>
      <c r="EU7" s="4">
        <f t="shared" si="62"/>
        <v>68</v>
      </c>
      <c r="EV7" s="4">
        <v>31</v>
      </c>
      <c r="EW7" s="5">
        <f t="shared" si="63"/>
        <v>0.39215686274509803</v>
      </c>
      <c r="EX7" s="4">
        <v>70</v>
      </c>
      <c r="EY7" s="4">
        <f t="shared" si="64"/>
        <v>0.33333333333333331</v>
      </c>
      <c r="EZ7" s="4">
        <f t="shared" si="65"/>
        <v>151.24239200000002</v>
      </c>
      <c r="FA7" s="4">
        <f t="shared" si="66"/>
        <v>86.920914942528753</v>
      </c>
      <c r="FB7" s="4">
        <v>75</v>
      </c>
      <c r="FC7" s="4">
        <v>53</v>
      </c>
      <c r="FD7" s="5">
        <f t="shared" si="67"/>
        <v>1.4150943396226414</v>
      </c>
      <c r="FE7" s="4">
        <v>252</v>
      </c>
      <c r="FF7" s="4">
        <v>11</v>
      </c>
      <c r="FG7" s="5">
        <f t="shared" si="68"/>
        <v>6.8181818181818183</v>
      </c>
      <c r="FH7" s="4">
        <v>19</v>
      </c>
      <c r="FI7" s="4">
        <f t="shared" si="69"/>
        <v>4.0425616000000009</v>
      </c>
      <c r="FJ7" s="4">
        <f t="shared" si="70"/>
        <v>2.3233112643678164</v>
      </c>
      <c r="FK7" s="4">
        <v>17.399999999999999</v>
      </c>
      <c r="FL7" s="9" t="s">
        <v>290</v>
      </c>
      <c r="FM7" s="4">
        <v>37</v>
      </c>
      <c r="FN7" s="4">
        <v>22</v>
      </c>
      <c r="FO7" s="5">
        <f t="shared" ref="FO7:FO12" si="80">FM7/FN7</f>
        <v>1.6818181818181819</v>
      </c>
      <c r="FP7" s="4">
        <v>374</v>
      </c>
      <c r="FQ7" s="4">
        <v>16</v>
      </c>
      <c r="FR7" s="4">
        <v>78</v>
      </c>
      <c r="FS7" s="4">
        <f t="shared" si="72"/>
        <v>44.827586206896555</v>
      </c>
      <c r="FT7" s="4">
        <v>61</v>
      </c>
      <c r="FU7" s="4">
        <f t="shared" si="73"/>
        <v>35.05747126436782</v>
      </c>
      <c r="FV7" s="4">
        <v>111</v>
      </c>
      <c r="FW7" s="4">
        <f t="shared" si="74"/>
        <v>63.793103448275865</v>
      </c>
      <c r="FX7" s="4">
        <v>44</v>
      </c>
      <c r="FY7" s="4">
        <f t="shared" si="75"/>
        <v>25.287356321839081</v>
      </c>
      <c r="FZ7" s="4">
        <f t="shared" si="76"/>
        <v>67</v>
      </c>
      <c r="GA7" s="4">
        <v>60</v>
      </c>
      <c r="GB7" s="4">
        <v>18.8</v>
      </c>
      <c r="GC7" s="4">
        <v>11.4</v>
      </c>
      <c r="GD7" s="4">
        <f t="shared" si="77"/>
        <v>10.804597701149426</v>
      </c>
      <c r="GE7" s="4">
        <f t="shared" si="78"/>
        <v>6.5517241379310347</v>
      </c>
      <c r="GF7" s="5">
        <f t="shared" si="79"/>
        <v>0.39361702127659576</v>
      </c>
      <c r="GG7" s="4">
        <v>115</v>
      </c>
      <c r="GH7" s="4">
        <v>74</v>
      </c>
      <c r="GI7" s="4">
        <f>GH7+(GG7-GH7)/3</f>
        <v>87.666666666666671</v>
      </c>
      <c r="GJ7" s="4">
        <v>52</v>
      </c>
      <c r="GK7" s="4">
        <v>9</v>
      </c>
      <c r="GL7" s="4">
        <v>50</v>
      </c>
      <c r="GM7" s="4">
        <f>GL7/F7</f>
        <v>28.735632183908045</v>
      </c>
      <c r="GN7" s="4">
        <v>8</v>
      </c>
      <c r="GO7" s="4">
        <f>GK7+GL7+GN7</f>
        <v>67</v>
      </c>
      <c r="GP7" s="4">
        <v>29</v>
      </c>
      <c r="GQ7" s="5">
        <f>(GL7-GP7)/GL7</f>
        <v>0.42</v>
      </c>
      <c r="GR7" s="4">
        <v>72</v>
      </c>
      <c r="GS7" s="4">
        <f>(GK7+GN7)/GL7</f>
        <v>0.34</v>
      </c>
      <c r="GT7" s="4">
        <f>(0.8*(1.04*(POWER(GO7,3)-POWER(GL7,3)))+0.6)/1000</f>
        <v>146.23541600000001</v>
      </c>
      <c r="GU7" s="4">
        <f>GT7/F7</f>
        <v>84.043342528735636</v>
      </c>
      <c r="GV7" s="4">
        <v>66</v>
      </c>
      <c r="GW7" s="4">
        <v>39</v>
      </c>
      <c r="GX7" s="5">
        <f>GV7/GW7</f>
        <v>1.6923076923076923</v>
      </c>
      <c r="GY7" s="4">
        <v>249</v>
      </c>
      <c r="GZ7" s="4">
        <v>16</v>
      </c>
      <c r="HA7" s="5">
        <f>GV7/GZ7</f>
        <v>4.125</v>
      </c>
      <c r="HB7" s="4">
        <v>23.9</v>
      </c>
      <c r="HC7" s="4">
        <f>((3.14*POWER(Z7,2)/4)*HB7*GJ7)/1000</f>
        <v>4.7218943200000014</v>
      </c>
      <c r="HD7" s="4">
        <f>HC7/F7</f>
        <v>2.7137323678160929</v>
      </c>
      <c r="HE7" s="4">
        <v>19</v>
      </c>
      <c r="HF7" s="9" t="s">
        <v>290</v>
      </c>
      <c r="HG7" s="4">
        <v>42</v>
      </c>
      <c r="HH7" s="4">
        <v>26</v>
      </c>
      <c r="HI7" s="5">
        <f>HG7/HH7</f>
        <v>1.6153846153846154</v>
      </c>
      <c r="HJ7" s="4">
        <v>378</v>
      </c>
      <c r="HK7" s="4">
        <v>13</v>
      </c>
      <c r="HL7" s="4">
        <v>70</v>
      </c>
      <c r="HM7" s="4">
        <f>HL7/F7</f>
        <v>40.229885057471265</v>
      </c>
      <c r="HN7" s="4">
        <v>51</v>
      </c>
      <c r="HO7" s="4">
        <f>HN7/F7</f>
        <v>29.310344827586206</v>
      </c>
      <c r="HP7" s="4">
        <v>102</v>
      </c>
      <c r="HQ7" s="4">
        <f>HP7/F7</f>
        <v>58.620689655172413</v>
      </c>
      <c r="HR7" s="4">
        <v>38</v>
      </c>
      <c r="HS7" s="4">
        <f>HR7/F7</f>
        <v>21.839080459770116</v>
      </c>
      <c r="HT7" s="4">
        <f>HP7-HR7</f>
        <v>64</v>
      </c>
      <c r="HU7" s="4">
        <v>63</v>
      </c>
      <c r="HV7" s="4">
        <v>23</v>
      </c>
      <c r="HW7" s="4">
        <v>11.6</v>
      </c>
      <c r="HX7" s="4">
        <f>HV7/F7</f>
        <v>13.218390804597702</v>
      </c>
      <c r="HY7" s="4">
        <f>HW7/F7</f>
        <v>6.6666666666666661</v>
      </c>
      <c r="HZ7" s="5">
        <f>(HV7-HW7)/HV7</f>
        <v>0.4956521739130435</v>
      </c>
    </row>
    <row r="8" spans="1:234" ht="21">
      <c r="A8" s="3" t="s">
        <v>244</v>
      </c>
      <c r="B8" s="2" t="s">
        <v>240</v>
      </c>
      <c r="C8" s="4">
        <v>107</v>
      </c>
      <c r="D8" s="4">
        <v>63</v>
      </c>
      <c r="E8" s="4">
        <f t="shared" si="0"/>
        <v>77.666666666666671</v>
      </c>
      <c r="F8" s="4">
        <v>1.67</v>
      </c>
      <c r="G8" s="4">
        <v>48</v>
      </c>
      <c r="H8" s="4">
        <v>8</v>
      </c>
      <c r="I8" s="4">
        <v>51</v>
      </c>
      <c r="J8" s="4">
        <f t="shared" si="1"/>
        <v>30.538922155688624</v>
      </c>
      <c r="K8" s="4">
        <v>7</v>
      </c>
      <c r="L8" s="4">
        <f t="shared" si="2"/>
        <v>66</v>
      </c>
      <c r="M8" s="4">
        <v>32</v>
      </c>
      <c r="N8" s="4">
        <f t="shared" si="3"/>
        <v>0.37254901960784315</v>
      </c>
      <c r="O8" s="4">
        <v>66</v>
      </c>
      <c r="P8" s="4">
        <f t="shared" si="4"/>
        <v>0.29411764705882354</v>
      </c>
      <c r="Q8" s="5">
        <f t="shared" si="5"/>
        <v>128.83164000000002</v>
      </c>
      <c r="R8" s="4">
        <f t="shared" si="6"/>
        <v>77.144694610778458</v>
      </c>
      <c r="S8" s="4">
        <v>50</v>
      </c>
      <c r="T8" s="4">
        <v>24</v>
      </c>
      <c r="U8" s="4">
        <f t="shared" si="7"/>
        <v>2.0833333333333335</v>
      </c>
      <c r="V8" s="4">
        <v>310</v>
      </c>
      <c r="W8" s="9" t="s">
        <v>296</v>
      </c>
      <c r="X8" s="9" t="s">
        <v>296</v>
      </c>
      <c r="Y8" s="4">
        <v>18</v>
      </c>
      <c r="Z8" s="4">
        <v>2</v>
      </c>
      <c r="AA8" s="4">
        <f t="shared" si="9"/>
        <v>2.7129599999999998</v>
      </c>
      <c r="AB8" s="4">
        <f t="shared" si="10"/>
        <v>1.6245269461077845</v>
      </c>
      <c r="AC8" s="9" t="s">
        <v>294</v>
      </c>
      <c r="AD8" s="9" t="s">
        <v>290</v>
      </c>
      <c r="AE8" s="4">
        <v>39</v>
      </c>
      <c r="AF8" s="4">
        <v>17</v>
      </c>
      <c r="AG8" s="4">
        <f t="shared" si="11"/>
        <v>2.2941176470588234</v>
      </c>
      <c r="AH8" s="4">
        <v>225</v>
      </c>
      <c r="AI8" s="9" t="s">
        <v>296</v>
      </c>
      <c r="AJ8" s="4">
        <v>62</v>
      </c>
      <c r="AK8" s="4">
        <f t="shared" si="12"/>
        <v>37.125748502994014</v>
      </c>
      <c r="AL8" s="4">
        <v>34</v>
      </c>
      <c r="AM8" s="4">
        <f t="shared" si="13"/>
        <v>20.359281437125748</v>
      </c>
      <c r="AN8" s="4">
        <v>79</v>
      </c>
      <c r="AO8" s="4">
        <f t="shared" si="14"/>
        <v>47.305389221556887</v>
      </c>
      <c r="AP8" s="4">
        <v>43</v>
      </c>
      <c r="AQ8" s="4">
        <f t="shared" si="15"/>
        <v>25.748502994011979</v>
      </c>
      <c r="AR8" s="4">
        <f t="shared" si="16"/>
        <v>36</v>
      </c>
      <c r="AS8" s="4">
        <v>46</v>
      </c>
      <c r="AT8" s="4">
        <v>19.399999999999999</v>
      </c>
      <c r="AU8" s="4">
        <v>8.8000000000000007</v>
      </c>
      <c r="AV8" s="4">
        <f t="shared" si="17"/>
        <v>11.616766467065869</v>
      </c>
      <c r="AW8" s="4">
        <f t="shared" si="18"/>
        <v>5.2694610778443121</v>
      </c>
      <c r="AX8" s="5">
        <f t="shared" si="19"/>
        <v>0.54639175257731953</v>
      </c>
      <c r="AY8" s="4">
        <v>103</v>
      </c>
      <c r="AZ8" s="4">
        <v>62</v>
      </c>
      <c r="BA8" s="4">
        <f t="shared" si="20"/>
        <v>75.666666666666671</v>
      </c>
      <c r="BB8" s="4">
        <v>82</v>
      </c>
      <c r="BC8" s="4">
        <v>7</v>
      </c>
      <c r="BD8" s="4">
        <v>51</v>
      </c>
      <c r="BE8" s="4">
        <f t="shared" si="21"/>
        <v>30.538922155688624</v>
      </c>
      <c r="BF8" s="4">
        <v>8</v>
      </c>
      <c r="BG8" s="4">
        <f t="shared" si="22"/>
        <v>66</v>
      </c>
      <c r="BH8" s="4">
        <v>32</v>
      </c>
      <c r="BI8" s="5">
        <f t="shared" si="23"/>
        <v>0.37254901960784315</v>
      </c>
      <c r="BJ8" s="4">
        <v>67</v>
      </c>
      <c r="BK8" s="4">
        <f t="shared" si="24"/>
        <v>0.29411764705882354</v>
      </c>
      <c r="BL8" s="4">
        <f t="shared" si="25"/>
        <v>128.83164000000002</v>
      </c>
      <c r="BM8" s="4">
        <f t="shared" si="26"/>
        <v>77.144694610778458</v>
      </c>
      <c r="BN8" s="4">
        <v>60</v>
      </c>
      <c r="BO8" s="4">
        <v>50</v>
      </c>
      <c r="BP8" s="5">
        <f t="shared" si="27"/>
        <v>1.2</v>
      </c>
      <c r="BQ8" s="4">
        <v>223</v>
      </c>
      <c r="BR8" s="4">
        <v>21</v>
      </c>
      <c r="BS8" s="5">
        <f t="shared" si="28"/>
        <v>2.8571428571428572</v>
      </c>
      <c r="BT8" s="4">
        <v>26.5</v>
      </c>
      <c r="BU8" s="4">
        <f>((3.14*POWER(Z8,2)/4)*BT8*BB8)/1000</f>
        <v>6.8232200000000001</v>
      </c>
      <c r="BV8" s="4">
        <f>BU8/F8</f>
        <v>4.085760479041916</v>
      </c>
      <c r="BW8" s="4">
        <v>15.8</v>
      </c>
      <c r="BX8" s="9" t="s">
        <v>290</v>
      </c>
      <c r="BY8" s="4">
        <v>52</v>
      </c>
      <c r="BZ8" s="4">
        <v>22</v>
      </c>
      <c r="CA8" s="5">
        <f t="shared" si="31"/>
        <v>2.3636363636363638</v>
      </c>
      <c r="CB8" s="4">
        <v>182</v>
      </c>
      <c r="CC8" s="4">
        <v>12</v>
      </c>
      <c r="CD8" s="4">
        <v>60</v>
      </c>
      <c r="CE8" s="4">
        <f t="shared" si="32"/>
        <v>35.928143712574851</v>
      </c>
      <c r="CF8" s="4">
        <v>36</v>
      </c>
      <c r="CG8" s="4">
        <f t="shared" si="33"/>
        <v>21.556886227544911</v>
      </c>
      <c r="CH8" s="4">
        <v>80</v>
      </c>
      <c r="CI8" s="4">
        <f t="shared" si="34"/>
        <v>47.904191616766468</v>
      </c>
      <c r="CJ8" s="4">
        <v>45</v>
      </c>
      <c r="CK8" s="4">
        <f t="shared" si="35"/>
        <v>26.946107784431138</v>
      </c>
      <c r="CL8" s="4">
        <f t="shared" si="36"/>
        <v>35</v>
      </c>
      <c r="CM8" s="4">
        <v>51</v>
      </c>
      <c r="CN8" s="4">
        <v>15.5</v>
      </c>
      <c r="CO8" s="4">
        <v>8.6</v>
      </c>
      <c r="CP8" s="4">
        <f t="shared" si="37"/>
        <v>9.2814371257485035</v>
      </c>
      <c r="CQ8" s="4">
        <f t="shared" si="38"/>
        <v>5.1497005988023954</v>
      </c>
      <c r="CR8" s="5">
        <f t="shared" si="39"/>
        <v>0.44516129032258067</v>
      </c>
      <c r="CS8" s="4">
        <v>102</v>
      </c>
      <c r="CT8" s="4">
        <v>63</v>
      </c>
      <c r="CU8" s="4">
        <f t="shared" si="40"/>
        <v>76</v>
      </c>
      <c r="CV8" s="4">
        <v>47</v>
      </c>
      <c r="CW8" s="4">
        <v>8</v>
      </c>
      <c r="CX8" s="4">
        <v>47</v>
      </c>
      <c r="CY8" s="4">
        <f t="shared" si="41"/>
        <v>28.143712574850301</v>
      </c>
      <c r="CZ8" s="4">
        <v>8</v>
      </c>
      <c r="DA8" s="4">
        <f t="shared" si="42"/>
        <v>63</v>
      </c>
      <c r="DB8" s="4">
        <v>30</v>
      </c>
      <c r="DC8" s="5">
        <f t="shared" si="43"/>
        <v>0.36170212765957449</v>
      </c>
      <c r="DD8" s="4">
        <v>65</v>
      </c>
      <c r="DE8" s="4">
        <f t="shared" si="44"/>
        <v>0.34042553191489361</v>
      </c>
      <c r="DF8" s="4">
        <f t="shared" si="45"/>
        <v>121.658968</v>
      </c>
      <c r="DG8" s="4">
        <f t="shared" si="46"/>
        <v>72.849681437125753</v>
      </c>
      <c r="DH8" s="4">
        <v>74</v>
      </c>
      <c r="DI8" s="4">
        <v>38</v>
      </c>
      <c r="DJ8" s="5">
        <f t="shared" si="47"/>
        <v>1.9473684210526316</v>
      </c>
      <c r="DK8" s="4">
        <v>194</v>
      </c>
      <c r="DL8" s="4">
        <v>21</v>
      </c>
      <c r="DM8" s="5">
        <f t="shared" si="48"/>
        <v>3.5238095238095237</v>
      </c>
      <c r="DN8" s="4">
        <v>22.9</v>
      </c>
      <c r="DO8" s="4">
        <f t="shared" si="49"/>
        <v>3.3795819999999996</v>
      </c>
      <c r="DP8" s="4">
        <f t="shared" si="50"/>
        <v>2.0237017964071855</v>
      </c>
      <c r="DQ8" s="4">
        <v>21.3</v>
      </c>
      <c r="DR8" s="9">
        <v>27.16</v>
      </c>
      <c r="DS8" s="4">
        <v>55</v>
      </c>
      <c r="DT8" s="4">
        <v>19</v>
      </c>
      <c r="DU8" s="5">
        <f t="shared" si="51"/>
        <v>2.8947368421052633</v>
      </c>
      <c r="DV8" s="4">
        <v>237</v>
      </c>
      <c r="DW8" s="4">
        <v>13</v>
      </c>
      <c r="DX8" s="4">
        <v>57</v>
      </c>
      <c r="DY8" s="4">
        <f t="shared" si="52"/>
        <v>34.131736526946106</v>
      </c>
      <c r="DZ8" s="4">
        <v>45</v>
      </c>
      <c r="EA8" s="4">
        <f t="shared" si="53"/>
        <v>26.946107784431138</v>
      </c>
      <c r="EB8" s="4">
        <v>95</v>
      </c>
      <c r="EC8" s="4">
        <f t="shared" si="54"/>
        <v>56.886227544910184</v>
      </c>
      <c r="ED8" s="4">
        <v>42</v>
      </c>
      <c r="EE8" s="4">
        <f t="shared" si="55"/>
        <v>25.149700598802397</v>
      </c>
      <c r="EF8" s="4">
        <f t="shared" si="56"/>
        <v>53</v>
      </c>
      <c r="EG8" s="4">
        <v>56</v>
      </c>
      <c r="EH8" s="4">
        <v>21.7</v>
      </c>
      <c r="EI8" s="4">
        <v>10.7</v>
      </c>
      <c r="EJ8" s="4">
        <f t="shared" si="57"/>
        <v>12.994011976047904</v>
      </c>
      <c r="EK8" s="4">
        <f t="shared" si="58"/>
        <v>6.4071856287425151</v>
      </c>
      <c r="EL8" s="5">
        <f t="shared" si="59"/>
        <v>0.50691244239631339</v>
      </c>
      <c r="EM8" s="4">
        <v>103</v>
      </c>
      <c r="EN8" s="4">
        <v>62</v>
      </c>
      <c r="EO8" s="4">
        <f t="shared" si="60"/>
        <v>75.666666666666671</v>
      </c>
      <c r="EP8" s="4">
        <v>56</v>
      </c>
      <c r="EQ8" s="4">
        <v>8</v>
      </c>
      <c r="ER8" s="4">
        <v>48</v>
      </c>
      <c r="ES8" s="4">
        <f t="shared" si="61"/>
        <v>28.742514970059883</v>
      </c>
      <c r="ET8" s="4">
        <v>7</v>
      </c>
      <c r="EU8" s="4">
        <f t="shared" si="62"/>
        <v>63</v>
      </c>
      <c r="EV8" s="4">
        <v>31</v>
      </c>
      <c r="EW8" s="5">
        <f t="shared" si="63"/>
        <v>0.35416666666666669</v>
      </c>
      <c r="EX8" s="4">
        <v>65</v>
      </c>
      <c r="EY8" s="4">
        <f t="shared" si="64"/>
        <v>0.3125</v>
      </c>
      <c r="EZ8" s="4">
        <f t="shared" si="65"/>
        <v>116.02716000000002</v>
      </c>
      <c r="FA8" s="4">
        <f t="shared" si="66"/>
        <v>69.477341317365287</v>
      </c>
      <c r="FB8" s="4">
        <v>72</v>
      </c>
      <c r="FC8" s="4">
        <v>37</v>
      </c>
      <c r="FD8" s="5">
        <f t="shared" si="67"/>
        <v>1.9459459459459461</v>
      </c>
      <c r="FE8" s="4">
        <v>230</v>
      </c>
      <c r="FF8" s="4">
        <v>24</v>
      </c>
      <c r="FG8" s="5">
        <f t="shared" si="68"/>
        <v>3</v>
      </c>
      <c r="FH8" s="4">
        <v>23.2</v>
      </c>
      <c r="FI8" s="4">
        <f t="shared" si="69"/>
        <v>4.0794879999999996</v>
      </c>
      <c r="FJ8" s="4">
        <f t="shared" si="70"/>
        <v>2.4428071856287423</v>
      </c>
      <c r="FK8" s="4">
        <v>25.4</v>
      </c>
      <c r="FL8" s="9" t="s">
        <v>297</v>
      </c>
      <c r="FM8" s="4">
        <v>53</v>
      </c>
      <c r="FN8" s="4">
        <v>19</v>
      </c>
      <c r="FO8" s="5">
        <f t="shared" si="80"/>
        <v>2.7894736842105261</v>
      </c>
      <c r="FP8" s="4">
        <v>194</v>
      </c>
      <c r="FQ8" s="4">
        <v>12</v>
      </c>
      <c r="FR8" s="4">
        <v>56</v>
      </c>
      <c r="FS8" s="4">
        <f t="shared" si="72"/>
        <v>33.532934131736525</v>
      </c>
      <c r="FT8" s="4">
        <v>40</v>
      </c>
      <c r="FU8" s="4">
        <f t="shared" si="73"/>
        <v>23.952095808383234</v>
      </c>
      <c r="FV8" s="4">
        <v>86</v>
      </c>
      <c r="FW8" s="4">
        <f t="shared" si="74"/>
        <v>51.497005988023957</v>
      </c>
      <c r="FX8" s="4">
        <v>43</v>
      </c>
      <c r="FY8" s="4">
        <f t="shared" si="75"/>
        <v>25.748502994011979</v>
      </c>
      <c r="FZ8" s="4">
        <f t="shared" si="76"/>
        <v>43</v>
      </c>
      <c r="GA8" s="4">
        <v>56</v>
      </c>
      <c r="GB8" s="4">
        <v>21.3</v>
      </c>
      <c r="GC8" s="4">
        <v>12.4</v>
      </c>
      <c r="GD8" s="4">
        <f t="shared" si="77"/>
        <v>12.754491017964073</v>
      </c>
      <c r="GE8" s="4">
        <f t="shared" si="78"/>
        <v>7.4251497005988032</v>
      </c>
      <c r="GF8" s="5">
        <f t="shared" si="79"/>
        <v>0.41784037558685444</v>
      </c>
      <c r="GG8" s="4">
        <v>98</v>
      </c>
      <c r="GH8" s="4">
        <v>60</v>
      </c>
      <c r="GI8" s="4">
        <f>GH8+(GG8-GH8)/3</f>
        <v>72.666666666666671</v>
      </c>
      <c r="GJ8" s="4">
        <v>55</v>
      </c>
      <c r="GK8" s="4">
        <v>8</v>
      </c>
      <c r="GL8" s="4">
        <v>48</v>
      </c>
      <c r="GM8" s="4">
        <f>GL8/F8</f>
        <v>28.742514970059883</v>
      </c>
      <c r="GN8" s="4">
        <v>7</v>
      </c>
      <c r="GO8" s="4">
        <f>GK8+GL8+GN8</f>
        <v>63</v>
      </c>
      <c r="GP8" s="4">
        <v>30</v>
      </c>
      <c r="GQ8" s="5">
        <f>(GL8-GP8)/GL8</f>
        <v>0.375</v>
      </c>
      <c r="GR8" s="4">
        <v>68</v>
      </c>
      <c r="GS8" s="4">
        <f>(GK8+GN8)/GL8</f>
        <v>0.3125</v>
      </c>
      <c r="GT8" s="4">
        <f>(0.8*(1.04*(POWER(GO8,3)-POWER(GL8,3)))+0.6)/1000</f>
        <v>116.02716000000002</v>
      </c>
      <c r="GU8" s="4">
        <f>GT8/F8</f>
        <v>69.477341317365287</v>
      </c>
      <c r="GV8" s="4">
        <v>67</v>
      </c>
      <c r="GW8" s="4">
        <v>41</v>
      </c>
      <c r="GX8" s="5">
        <f>GV8/GW8</f>
        <v>1.6341463414634145</v>
      </c>
      <c r="GY8" s="4">
        <v>208</v>
      </c>
      <c r="GZ8" s="4">
        <v>24</v>
      </c>
      <c r="HA8" s="5">
        <f>GV8/GZ8</f>
        <v>2.7916666666666665</v>
      </c>
      <c r="HB8" s="4">
        <v>21.1</v>
      </c>
      <c r="HC8" s="4">
        <f>((3.14*POWER(Z8,2)/4)*HB8*GJ8)/1000</f>
        <v>3.6439700000000004</v>
      </c>
      <c r="HD8" s="4">
        <f>HC8/F8</f>
        <v>2.1820179640718567</v>
      </c>
      <c r="HE8" s="4">
        <v>15.1</v>
      </c>
      <c r="HF8" s="9" t="s">
        <v>290</v>
      </c>
      <c r="HG8" s="4">
        <v>46</v>
      </c>
      <c r="HH8" s="4">
        <v>20</v>
      </c>
      <c r="HI8" s="5">
        <f>HG8/HH8</f>
        <v>2.2999999999999998</v>
      </c>
      <c r="HJ8" s="4">
        <v>229</v>
      </c>
      <c r="HK8" s="4">
        <v>10</v>
      </c>
      <c r="HL8" s="4">
        <v>52</v>
      </c>
      <c r="HM8" s="4">
        <f>HL8/F8</f>
        <v>31.137724550898206</v>
      </c>
      <c r="HN8" s="4">
        <v>37</v>
      </c>
      <c r="HO8" s="4">
        <f>HN8/F8</f>
        <v>22.155688622754493</v>
      </c>
      <c r="HP8" s="4">
        <v>80</v>
      </c>
      <c r="HQ8" s="4">
        <f>HP8/F8</f>
        <v>47.904191616766468</v>
      </c>
      <c r="HR8" s="4">
        <v>34</v>
      </c>
      <c r="HS8" s="4">
        <f>HR8/F8</f>
        <v>20.359281437125748</v>
      </c>
      <c r="HT8" s="4">
        <f>HP8-HR8</f>
        <v>46</v>
      </c>
      <c r="HU8" s="4">
        <v>57</v>
      </c>
      <c r="HV8" s="4">
        <v>19.8</v>
      </c>
      <c r="HW8" s="4">
        <v>11.1</v>
      </c>
      <c r="HX8" s="4">
        <f>HV8/F8</f>
        <v>11.856287425149702</v>
      </c>
      <c r="HY8" s="4">
        <f>HW8/F8</f>
        <v>6.6467065868263475</v>
      </c>
      <c r="HZ8" s="5">
        <f>(HV8-HW8)/HV8</f>
        <v>0.43939393939393945</v>
      </c>
    </row>
    <row r="9" spans="1:234" ht="21">
      <c r="A9" s="3" t="s">
        <v>245</v>
      </c>
      <c r="B9" s="2" t="s">
        <v>240</v>
      </c>
      <c r="C9" s="4">
        <v>129</v>
      </c>
      <c r="D9" s="4">
        <v>73</v>
      </c>
      <c r="E9" s="4">
        <f t="shared" si="0"/>
        <v>91.666666666666671</v>
      </c>
      <c r="F9" s="4">
        <v>2.0699999999999998</v>
      </c>
      <c r="G9" s="4">
        <v>52</v>
      </c>
      <c r="H9" s="4">
        <v>11</v>
      </c>
      <c r="I9" s="4">
        <v>51</v>
      </c>
      <c r="J9" s="4">
        <f t="shared" si="1"/>
        <v>24.637681159420293</v>
      </c>
      <c r="K9" s="4">
        <v>9</v>
      </c>
      <c r="L9" s="4">
        <f t="shared" si="2"/>
        <v>71</v>
      </c>
      <c r="M9" s="4">
        <v>27</v>
      </c>
      <c r="N9" s="4">
        <f t="shared" si="3"/>
        <v>0.47058823529411764</v>
      </c>
      <c r="O9" s="4">
        <v>78</v>
      </c>
      <c r="P9" s="4">
        <f t="shared" si="4"/>
        <v>0.39215686274509803</v>
      </c>
      <c r="Q9" s="5">
        <f t="shared" si="5"/>
        <v>187.41692</v>
      </c>
      <c r="R9" s="4">
        <f t="shared" si="6"/>
        <v>90.539574879227061</v>
      </c>
      <c r="S9" s="4">
        <v>76</v>
      </c>
      <c r="T9" s="4">
        <v>54</v>
      </c>
      <c r="U9" s="4">
        <f t="shared" si="7"/>
        <v>1.4074074074074074</v>
      </c>
      <c r="V9" s="4">
        <v>247</v>
      </c>
      <c r="W9" s="4">
        <v>19</v>
      </c>
      <c r="X9" s="4">
        <f>S9/W9</f>
        <v>4</v>
      </c>
      <c r="Y9" s="4">
        <v>34.5</v>
      </c>
      <c r="Z9" s="4">
        <v>2.4</v>
      </c>
      <c r="AA9" s="4">
        <f t="shared" si="9"/>
        <v>8.1117504</v>
      </c>
      <c r="AB9" s="4">
        <f t="shared" si="10"/>
        <v>3.9187200000000004</v>
      </c>
      <c r="AC9" s="4">
        <v>19.8</v>
      </c>
      <c r="AD9" s="4">
        <v>26</v>
      </c>
      <c r="AE9" s="4">
        <v>59</v>
      </c>
      <c r="AF9" s="4">
        <v>30</v>
      </c>
      <c r="AG9" s="4">
        <f t="shared" si="11"/>
        <v>1.9666666666666666</v>
      </c>
      <c r="AH9" s="4">
        <v>221</v>
      </c>
      <c r="AI9" s="4">
        <v>16</v>
      </c>
      <c r="AJ9" s="4">
        <v>56</v>
      </c>
      <c r="AK9" s="4">
        <f t="shared" si="12"/>
        <v>27.05314009661836</v>
      </c>
      <c r="AL9" s="4">
        <v>70</v>
      </c>
      <c r="AM9" s="4">
        <f t="shared" si="13"/>
        <v>33.816425120772948</v>
      </c>
      <c r="AN9" s="4">
        <v>153</v>
      </c>
      <c r="AO9" s="4">
        <f t="shared" si="14"/>
        <v>73.913043478260875</v>
      </c>
      <c r="AP9" s="4">
        <v>55</v>
      </c>
      <c r="AQ9" s="4">
        <f t="shared" si="15"/>
        <v>26.570048309178745</v>
      </c>
      <c r="AR9" s="4">
        <f t="shared" si="16"/>
        <v>98</v>
      </c>
      <c r="AS9" s="4">
        <v>64</v>
      </c>
      <c r="AT9" s="4">
        <v>17.100000000000001</v>
      </c>
      <c r="AU9" s="4">
        <v>10.3</v>
      </c>
      <c r="AV9" s="4">
        <f t="shared" si="17"/>
        <v>8.2608695652173925</v>
      </c>
      <c r="AW9" s="4">
        <f t="shared" si="18"/>
        <v>4.9758454106280201</v>
      </c>
      <c r="AX9" s="5">
        <f t="shared" si="19"/>
        <v>0.39766081871345033</v>
      </c>
      <c r="AY9" s="4">
        <v>118</v>
      </c>
      <c r="AZ9" s="4">
        <v>62</v>
      </c>
      <c r="BA9" s="4">
        <f t="shared" si="20"/>
        <v>80.666666666666671</v>
      </c>
      <c r="BB9" s="4">
        <v>70</v>
      </c>
      <c r="BC9" s="4">
        <v>11</v>
      </c>
      <c r="BD9" s="4">
        <v>53</v>
      </c>
      <c r="BE9" s="4">
        <f t="shared" si="21"/>
        <v>25.60386473429952</v>
      </c>
      <c r="BF9" s="4">
        <v>11</v>
      </c>
      <c r="BG9" s="4">
        <f t="shared" si="22"/>
        <v>75</v>
      </c>
      <c r="BH9" s="4">
        <v>29</v>
      </c>
      <c r="BI9" s="5">
        <f t="shared" si="23"/>
        <v>0.45283018867924529</v>
      </c>
      <c r="BJ9" s="4">
        <v>75</v>
      </c>
      <c r="BK9" s="4">
        <f t="shared" si="24"/>
        <v>0.41509433962264153</v>
      </c>
      <c r="BL9" s="4">
        <f t="shared" si="25"/>
        <v>227.13493600000001</v>
      </c>
      <c r="BM9" s="4">
        <f t="shared" si="26"/>
        <v>109.72702222222223</v>
      </c>
      <c r="BN9" s="4">
        <v>80</v>
      </c>
      <c r="BO9" s="4">
        <v>50</v>
      </c>
      <c r="BP9" s="5">
        <f t="shared" si="27"/>
        <v>1.6</v>
      </c>
      <c r="BQ9" s="4">
        <v>206</v>
      </c>
      <c r="BR9" s="4">
        <v>20</v>
      </c>
      <c r="BS9" s="5">
        <f t="shared" si="28"/>
        <v>4</v>
      </c>
      <c r="BT9" s="4">
        <v>31.1</v>
      </c>
      <c r="BU9" s="4">
        <f>((3.14*POWER(Z9,2)/4)*BT9*BB9)/1000</f>
        <v>9.8435232000000017</v>
      </c>
      <c r="BV9" s="4">
        <f>BU9/F9</f>
        <v>4.7553252173913059</v>
      </c>
      <c r="BW9" s="4">
        <v>21.8</v>
      </c>
      <c r="BX9" s="4">
        <v>31</v>
      </c>
      <c r="BY9" s="4">
        <v>58</v>
      </c>
      <c r="BZ9" s="4">
        <v>36</v>
      </c>
      <c r="CA9" s="5">
        <f t="shared" si="31"/>
        <v>1.6111111111111112</v>
      </c>
      <c r="CB9" s="4">
        <v>167</v>
      </c>
      <c r="CC9" s="4">
        <v>16</v>
      </c>
      <c r="CD9" s="4">
        <v>65</v>
      </c>
      <c r="CE9" s="4">
        <f t="shared" si="32"/>
        <v>31.40096618357488</v>
      </c>
      <c r="CF9" s="4">
        <v>75</v>
      </c>
      <c r="CG9" s="4">
        <f t="shared" si="33"/>
        <v>36.231884057971016</v>
      </c>
      <c r="CH9" s="4">
        <v>149</v>
      </c>
      <c r="CI9" s="4">
        <f t="shared" si="34"/>
        <v>71.980676328502426</v>
      </c>
      <c r="CJ9" s="4">
        <v>53</v>
      </c>
      <c r="CK9" s="4">
        <f t="shared" si="35"/>
        <v>25.60386473429952</v>
      </c>
      <c r="CL9" s="4">
        <f t="shared" si="36"/>
        <v>96</v>
      </c>
      <c r="CM9" s="4">
        <v>64</v>
      </c>
      <c r="CN9" s="4">
        <v>25.9</v>
      </c>
      <c r="CO9" s="4">
        <v>14.5</v>
      </c>
      <c r="CP9" s="4">
        <f t="shared" si="37"/>
        <v>12.512077294685991</v>
      </c>
      <c r="CQ9" s="4">
        <f t="shared" si="38"/>
        <v>7.004830917874397</v>
      </c>
      <c r="CR9" s="5">
        <f t="shared" si="39"/>
        <v>0.44015444015444011</v>
      </c>
      <c r="CS9" s="4">
        <v>128</v>
      </c>
      <c r="CT9" s="4">
        <v>77</v>
      </c>
      <c r="CU9" s="4">
        <f t="shared" si="40"/>
        <v>94</v>
      </c>
      <c r="CV9" s="4">
        <v>48</v>
      </c>
      <c r="CW9" s="4">
        <v>10</v>
      </c>
      <c r="CX9" s="4">
        <v>54</v>
      </c>
      <c r="CY9" s="4">
        <f t="shared" si="41"/>
        <v>26.086956521739133</v>
      </c>
      <c r="CZ9" s="4">
        <v>10</v>
      </c>
      <c r="DA9" s="4">
        <f t="shared" si="42"/>
        <v>74</v>
      </c>
      <c r="DB9" s="4">
        <v>33</v>
      </c>
      <c r="DC9" s="5">
        <f t="shared" si="43"/>
        <v>0.3888888888888889</v>
      </c>
      <c r="DD9" s="4">
        <v>70</v>
      </c>
      <c r="DE9" s="4">
        <f t="shared" si="44"/>
        <v>0.37037037037037035</v>
      </c>
      <c r="DF9" s="4">
        <f t="shared" si="45"/>
        <v>206.13692000000003</v>
      </c>
      <c r="DG9" s="4">
        <f t="shared" si="46"/>
        <v>99.583053140096638</v>
      </c>
      <c r="DH9" s="4">
        <v>83</v>
      </c>
      <c r="DI9" s="4">
        <v>52</v>
      </c>
      <c r="DJ9" s="5">
        <f t="shared" si="47"/>
        <v>1.5961538461538463</v>
      </c>
      <c r="DK9" s="4">
        <v>200</v>
      </c>
      <c r="DL9" s="4">
        <v>20</v>
      </c>
      <c r="DM9" s="5">
        <f t="shared" si="48"/>
        <v>4.1500000000000004</v>
      </c>
      <c r="DN9" s="4">
        <v>30</v>
      </c>
      <c r="DO9" s="4">
        <f t="shared" si="49"/>
        <v>6.5111039999999996</v>
      </c>
      <c r="DP9" s="4">
        <f t="shared" si="50"/>
        <v>3.1454608695652175</v>
      </c>
      <c r="DQ9" s="4">
        <v>19</v>
      </c>
      <c r="DR9" s="4">
        <v>25</v>
      </c>
      <c r="DS9" s="4">
        <v>69</v>
      </c>
      <c r="DT9" s="4">
        <v>32</v>
      </c>
      <c r="DU9" s="5">
        <f t="shared" si="51"/>
        <v>2.15625</v>
      </c>
      <c r="DV9" s="4">
        <v>170</v>
      </c>
      <c r="DW9" s="4">
        <v>13</v>
      </c>
      <c r="DX9" s="4">
        <v>77</v>
      </c>
      <c r="DY9" s="4">
        <f t="shared" si="52"/>
        <v>37.198067632850247</v>
      </c>
      <c r="DZ9" s="4">
        <v>85</v>
      </c>
      <c r="EA9" s="4">
        <f t="shared" si="53"/>
        <v>41.062801932367151</v>
      </c>
      <c r="EB9" s="4">
        <v>139</v>
      </c>
      <c r="EC9" s="4">
        <f t="shared" si="54"/>
        <v>67.149758454106291</v>
      </c>
      <c r="ED9" s="4">
        <v>56</v>
      </c>
      <c r="EE9" s="4">
        <f t="shared" si="55"/>
        <v>27.05314009661836</v>
      </c>
      <c r="EF9" s="4">
        <f t="shared" si="56"/>
        <v>83</v>
      </c>
      <c r="EG9" s="4">
        <v>61</v>
      </c>
      <c r="EH9" s="4">
        <v>25.7</v>
      </c>
      <c r="EI9" s="4">
        <v>14.9</v>
      </c>
      <c r="EJ9" s="4">
        <f t="shared" si="57"/>
        <v>12.415458937198068</v>
      </c>
      <c r="EK9" s="4">
        <f t="shared" si="58"/>
        <v>7.1980676328502424</v>
      </c>
      <c r="EL9" s="5">
        <f t="shared" si="59"/>
        <v>0.42023346303501941</v>
      </c>
      <c r="EM9" s="4">
        <v>117</v>
      </c>
      <c r="EN9" s="4">
        <v>75</v>
      </c>
      <c r="EO9" s="4">
        <f t="shared" si="60"/>
        <v>89</v>
      </c>
      <c r="EP9" s="4">
        <v>44</v>
      </c>
      <c r="EQ9" s="4">
        <v>9</v>
      </c>
      <c r="ER9" s="4">
        <v>52</v>
      </c>
      <c r="ES9" s="4">
        <f t="shared" si="61"/>
        <v>25.120772946859905</v>
      </c>
      <c r="ET9" s="4">
        <v>10</v>
      </c>
      <c r="EU9" s="4">
        <f t="shared" si="62"/>
        <v>71</v>
      </c>
      <c r="EV9" s="4">
        <v>29</v>
      </c>
      <c r="EW9" s="5">
        <f t="shared" si="63"/>
        <v>0.44230769230769229</v>
      </c>
      <c r="EX9" s="4">
        <v>74</v>
      </c>
      <c r="EY9" s="4">
        <f t="shared" si="64"/>
        <v>0.36538461538461536</v>
      </c>
      <c r="EZ9" s="4">
        <f t="shared" si="65"/>
        <v>180.79669600000003</v>
      </c>
      <c r="FA9" s="4">
        <f t="shared" si="66"/>
        <v>87.341399033816444</v>
      </c>
      <c r="FB9" s="4">
        <v>75</v>
      </c>
      <c r="FC9" s="4">
        <v>44</v>
      </c>
      <c r="FD9" s="5">
        <f t="shared" si="67"/>
        <v>1.7045454545454546</v>
      </c>
      <c r="FE9" s="4">
        <v>242</v>
      </c>
      <c r="FF9" s="9" t="s">
        <v>296</v>
      </c>
      <c r="FG9" s="9" t="s">
        <v>296</v>
      </c>
      <c r="FH9" s="4">
        <v>34.1</v>
      </c>
      <c r="FI9" s="4">
        <f t="shared" si="69"/>
        <v>6.784208640000001</v>
      </c>
      <c r="FJ9" s="4">
        <f t="shared" si="70"/>
        <v>3.2773954782608703</v>
      </c>
      <c r="FK9" s="4">
        <v>17.7</v>
      </c>
      <c r="FL9" s="4">
        <v>22</v>
      </c>
      <c r="FM9" s="4">
        <v>64</v>
      </c>
      <c r="FN9" s="4">
        <v>22</v>
      </c>
      <c r="FO9" s="5">
        <f t="shared" si="80"/>
        <v>2.9090909090909092</v>
      </c>
      <c r="FP9" s="4">
        <v>161</v>
      </c>
      <c r="FQ9" s="4">
        <v>14</v>
      </c>
      <c r="FR9" s="4">
        <v>94</v>
      </c>
      <c r="FS9" s="4">
        <f t="shared" si="72"/>
        <v>45.410628019323674</v>
      </c>
      <c r="FT9" s="4">
        <v>62</v>
      </c>
      <c r="FU9" s="4">
        <f t="shared" si="73"/>
        <v>29.95169082125604</v>
      </c>
      <c r="FV9" s="4">
        <v>122</v>
      </c>
      <c r="FW9" s="4">
        <f t="shared" si="74"/>
        <v>58.937198067632856</v>
      </c>
      <c r="FX9" s="4">
        <v>44</v>
      </c>
      <c r="FY9" s="4">
        <f t="shared" si="75"/>
        <v>21.256038647342997</v>
      </c>
      <c r="FZ9" s="4">
        <f t="shared" si="76"/>
        <v>78</v>
      </c>
      <c r="GA9" s="4">
        <v>64</v>
      </c>
      <c r="GB9" s="4">
        <v>25.6</v>
      </c>
      <c r="GC9" s="4">
        <v>14.5</v>
      </c>
      <c r="GD9" s="4">
        <f t="shared" si="77"/>
        <v>12.367149758454108</v>
      </c>
      <c r="GE9" s="4">
        <f t="shared" si="78"/>
        <v>7.004830917874397</v>
      </c>
      <c r="GF9" s="5">
        <f t="shared" si="79"/>
        <v>0.43359375000000006</v>
      </c>
      <c r="GG9" s="4">
        <v>128</v>
      </c>
      <c r="GH9" s="4">
        <v>78</v>
      </c>
      <c r="GI9" s="4">
        <f>GH9+(GG9-GH9)/3</f>
        <v>94.666666666666671</v>
      </c>
      <c r="GJ9" s="4">
        <v>47</v>
      </c>
      <c r="GK9" s="4">
        <v>9</v>
      </c>
      <c r="GL9" s="4">
        <v>48</v>
      </c>
      <c r="GM9" s="4">
        <f>GL9/F9</f>
        <v>23.188405797101453</v>
      </c>
      <c r="GN9" s="4">
        <v>9</v>
      </c>
      <c r="GO9" s="4">
        <f>GK9+GL9+GN9</f>
        <v>66</v>
      </c>
      <c r="GP9" s="4">
        <v>30</v>
      </c>
      <c r="GQ9" s="5">
        <f>(GL9-GP9)/GL9</f>
        <v>0.375</v>
      </c>
      <c r="GR9" s="4">
        <v>69</v>
      </c>
      <c r="GS9" s="4">
        <f>(GK9+GN9)/GL9</f>
        <v>0.375</v>
      </c>
      <c r="GT9" s="4">
        <f>(0.8*(1.04*(POWER(GO9,3)-POWER(GL9,3)))+0.6)/1000</f>
        <v>147.18472800000001</v>
      </c>
      <c r="GU9" s="4">
        <f>GT9/F9</f>
        <v>71.103733333333338</v>
      </c>
      <c r="GV9" s="4">
        <v>75</v>
      </c>
      <c r="GW9" s="4">
        <v>42</v>
      </c>
      <c r="GX9" s="5">
        <f>GV9/GW9</f>
        <v>1.7857142857142858</v>
      </c>
      <c r="GY9" s="4">
        <v>237</v>
      </c>
      <c r="GZ9" s="4">
        <v>19</v>
      </c>
      <c r="HA9" s="5">
        <f>GV9/GZ9</f>
        <v>3.9473684210526314</v>
      </c>
      <c r="HB9" s="4">
        <v>27.4</v>
      </c>
      <c r="HC9" s="4">
        <f>((3.14*POWER(Z9,2)/4)*HB9*GJ9)/1000</f>
        <v>5.82291648</v>
      </c>
      <c r="HD9" s="4">
        <f>HC9/F9</f>
        <v>2.8130031304347827</v>
      </c>
      <c r="HE9" s="4">
        <v>17.2</v>
      </c>
      <c r="HF9" s="9" t="s">
        <v>290</v>
      </c>
      <c r="HG9" s="4">
        <v>50</v>
      </c>
      <c r="HH9" s="4">
        <v>26</v>
      </c>
      <c r="HI9" s="5">
        <f>HG9/HH9</f>
        <v>1.9230769230769231</v>
      </c>
      <c r="HJ9" s="4">
        <v>178</v>
      </c>
      <c r="HK9" s="4">
        <v>14</v>
      </c>
      <c r="HL9" s="4">
        <v>60</v>
      </c>
      <c r="HM9" s="4">
        <f>HL9/F9</f>
        <v>28.985507246376812</v>
      </c>
      <c r="HN9" s="4">
        <v>62</v>
      </c>
      <c r="HO9" s="4">
        <f>HN9/F9</f>
        <v>29.95169082125604</v>
      </c>
      <c r="HP9" s="4">
        <v>127</v>
      </c>
      <c r="HQ9" s="4">
        <f>HP9/F9</f>
        <v>61.352657004830924</v>
      </c>
      <c r="HR9" s="4">
        <v>58</v>
      </c>
      <c r="HS9" s="4">
        <f>HR9/F9</f>
        <v>28.019323671497588</v>
      </c>
      <c r="HT9" s="4">
        <f>HP9-HR9</f>
        <v>69</v>
      </c>
      <c r="HU9" s="4">
        <v>55</v>
      </c>
      <c r="HV9" s="4">
        <v>20.9</v>
      </c>
      <c r="HW9" s="4">
        <v>11.3</v>
      </c>
      <c r="HX9" s="4">
        <f>HV9/F9</f>
        <v>10.096618357487923</v>
      </c>
      <c r="HY9" s="4">
        <f>HW9/F9</f>
        <v>5.458937198067634</v>
      </c>
      <c r="HZ9" s="5">
        <f>(HV9-HW9)/HV9</f>
        <v>0.45933014354066981</v>
      </c>
    </row>
    <row r="10" spans="1:234" ht="21">
      <c r="A10" s="3" t="s">
        <v>246</v>
      </c>
      <c r="B10" s="2" t="s">
        <v>240</v>
      </c>
      <c r="C10" s="4">
        <v>132</v>
      </c>
      <c r="D10" s="4">
        <v>82</v>
      </c>
      <c r="E10" s="4">
        <f t="shared" si="0"/>
        <v>98.666666666666671</v>
      </c>
      <c r="F10" s="4">
        <v>1.98</v>
      </c>
      <c r="G10" s="4">
        <v>52</v>
      </c>
      <c r="H10" s="4">
        <v>10</v>
      </c>
      <c r="I10" s="4">
        <v>59</v>
      </c>
      <c r="J10" s="4">
        <f t="shared" si="1"/>
        <v>29.797979797979799</v>
      </c>
      <c r="K10" s="4">
        <v>9</v>
      </c>
      <c r="L10" s="4">
        <f t="shared" si="2"/>
        <v>78</v>
      </c>
      <c r="M10" s="4">
        <v>36</v>
      </c>
      <c r="N10" s="4">
        <f t="shared" si="3"/>
        <v>0.38983050847457629</v>
      </c>
      <c r="O10" s="4">
        <v>69</v>
      </c>
      <c r="P10" s="4">
        <f t="shared" si="4"/>
        <v>0.32203389830508472</v>
      </c>
      <c r="Q10" s="5">
        <f t="shared" si="5"/>
        <v>223.95253599999998</v>
      </c>
      <c r="R10" s="4">
        <f t="shared" si="6"/>
        <v>113.1073414141414</v>
      </c>
      <c r="S10" s="4">
        <v>75</v>
      </c>
      <c r="T10" s="4">
        <v>32</v>
      </c>
      <c r="U10" s="4">
        <f t="shared" si="7"/>
        <v>2.34375</v>
      </c>
      <c r="V10" s="4">
        <v>196</v>
      </c>
      <c r="W10" s="4">
        <v>23</v>
      </c>
      <c r="X10" s="4">
        <f>S10/W10</f>
        <v>3.2608695652173911</v>
      </c>
      <c r="Y10" s="4">
        <v>21.9</v>
      </c>
      <c r="Z10" s="4">
        <v>2.2999999999999998</v>
      </c>
      <c r="AA10" s="4">
        <f t="shared" si="9"/>
        <v>4.7290378199999985</v>
      </c>
      <c r="AB10" s="4">
        <f t="shared" si="10"/>
        <v>2.3884029393939388</v>
      </c>
      <c r="AC10" s="4">
        <v>25.3</v>
      </c>
      <c r="AD10" s="4">
        <v>25</v>
      </c>
      <c r="AE10" s="4">
        <v>54</v>
      </c>
      <c r="AF10" s="4">
        <v>18</v>
      </c>
      <c r="AG10" s="4">
        <f t="shared" si="11"/>
        <v>3</v>
      </c>
      <c r="AH10" s="4">
        <v>195</v>
      </c>
      <c r="AI10" s="4">
        <v>15</v>
      </c>
      <c r="AJ10" s="4">
        <v>69</v>
      </c>
      <c r="AK10" s="4">
        <f t="shared" si="12"/>
        <v>34.848484848484851</v>
      </c>
      <c r="AL10" s="4">
        <v>59</v>
      </c>
      <c r="AM10" s="4">
        <f t="shared" si="13"/>
        <v>29.797979797979799</v>
      </c>
      <c r="AN10" s="4">
        <v>170</v>
      </c>
      <c r="AO10" s="4">
        <f t="shared" si="14"/>
        <v>85.858585858585855</v>
      </c>
      <c r="AP10" s="4">
        <v>75</v>
      </c>
      <c r="AQ10" s="4">
        <f t="shared" si="15"/>
        <v>37.878787878787882</v>
      </c>
      <c r="AR10" s="4">
        <f t="shared" si="16"/>
        <v>95</v>
      </c>
      <c r="AS10" s="4">
        <v>56</v>
      </c>
      <c r="AT10" s="4">
        <v>27.9</v>
      </c>
      <c r="AU10" s="4">
        <v>16.399999999999999</v>
      </c>
      <c r="AV10" s="4">
        <f t="shared" si="17"/>
        <v>14.09090909090909</v>
      </c>
      <c r="AW10" s="4">
        <f t="shared" si="18"/>
        <v>8.282828282828282</v>
      </c>
      <c r="AX10" s="5">
        <f t="shared" si="19"/>
        <v>0.41218637992831542</v>
      </c>
      <c r="AY10" s="9" t="s">
        <v>291</v>
      </c>
      <c r="AZ10" s="9" t="s">
        <v>291</v>
      </c>
      <c r="BA10" s="9" t="s">
        <v>291</v>
      </c>
      <c r="BB10" s="9" t="s">
        <v>291</v>
      </c>
      <c r="BC10" s="9" t="s">
        <v>291</v>
      </c>
      <c r="BD10" s="9" t="s">
        <v>291</v>
      </c>
      <c r="BE10" s="9" t="s">
        <v>291</v>
      </c>
      <c r="BF10" s="9" t="s">
        <v>291</v>
      </c>
      <c r="BG10" s="9" t="s">
        <v>291</v>
      </c>
      <c r="BH10" s="9" t="s">
        <v>291</v>
      </c>
      <c r="BI10" s="9" t="s">
        <v>291</v>
      </c>
      <c r="BJ10" s="9" t="s">
        <v>291</v>
      </c>
      <c r="BK10" s="9" t="s">
        <v>291</v>
      </c>
      <c r="BL10" s="9" t="s">
        <v>291</v>
      </c>
      <c r="BM10" s="9" t="s">
        <v>291</v>
      </c>
      <c r="BN10" s="9" t="s">
        <v>291</v>
      </c>
      <c r="BO10" s="9" t="s">
        <v>291</v>
      </c>
      <c r="BP10" s="9" t="s">
        <v>291</v>
      </c>
      <c r="BQ10" s="9" t="s">
        <v>291</v>
      </c>
      <c r="BR10" s="9" t="s">
        <v>291</v>
      </c>
      <c r="BS10" s="9" t="s">
        <v>291</v>
      </c>
      <c r="BT10" s="9" t="s">
        <v>291</v>
      </c>
      <c r="BU10" s="9" t="s">
        <v>291</v>
      </c>
      <c r="BV10" s="9" t="s">
        <v>291</v>
      </c>
      <c r="BW10" s="9" t="s">
        <v>291</v>
      </c>
      <c r="BX10" s="9" t="s">
        <v>291</v>
      </c>
      <c r="BY10" s="9" t="s">
        <v>291</v>
      </c>
      <c r="BZ10" s="9" t="s">
        <v>291</v>
      </c>
      <c r="CA10" s="9" t="s">
        <v>291</v>
      </c>
      <c r="CB10" s="9" t="s">
        <v>291</v>
      </c>
      <c r="CC10" s="9" t="s">
        <v>291</v>
      </c>
      <c r="CD10" s="9" t="s">
        <v>291</v>
      </c>
      <c r="CE10" s="9" t="s">
        <v>291</v>
      </c>
      <c r="CF10" s="9" t="s">
        <v>291</v>
      </c>
      <c r="CG10" s="9" t="s">
        <v>291</v>
      </c>
      <c r="CH10" s="9" t="s">
        <v>291</v>
      </c>
      <c r="CI10" s="9" t="s">
        <v>291</v>
      </c>
      <c r="CJ10" s="9" t="s">
        <v>291</v>
      </c>
      <c r="CK10" s="9" t="s">
        <v>291</v>
      </c>
      <c r="CL10" s="9" t="s">
        <v>291</v>
      </c>
      <c r="CM10" s="9" t="s">
        <v>291</v>
      </c>
      <c r="CN10" s="9" t="s">
        <v>291</v>
      </c>
      <c r="CO10" s="9" t="s">
        <v>291</v>
      </c>
      <c r="CP10" s="9" t="s">
        <v>291</v>
      </c>
      <c r="CQ10" s="9" t="s">
        <v>291</v>
      </c>
      <c r="CR10" s="9" t="s">
        <v>291</v>
      </c>
      <c r="CS10" s="4">
        <v>131</v>
      </c>
      <c r="CT10" s="4">
        <v>77</v>
      </c>
      <c r="CU10" s="4">
        <f t="shared" si="40"/>
        <v>95</v>
      </c>
      <c r="CV10" s="4">
        <v>55</v>
      </c>
      <c r="CW10" s="4">
        <v>8</v>
      </c>
      <c r="CX10" s="4">
        <v>56</v>
      </c>
      <c r="CY10" s="4">
        <f t="shared" si="41"/>
        <v>28.282828282828284</v>
      </c>
      <c r="CZ10" s="4">
        <v>8</v>
      </c>
      <c r="DA10" s="4">
        <f t="shared" si="42"/>
        <v>72</v>
      </c>
      <c r="DB10" s="4">
        <v>39</v>
      </c>
      <c r="DC10" s="5">
        <f t="shared" si="43"/>
        <v>0.30357142857142855</v>
      </c>
      <c r="DD10" s="4">
        <v>55</v>
      </c>
      <c r="DE10" s="4">
        <f t="shared" si="44"/>
        <v>0.2857142857142857</v>
      </c>
      <c r="DF10" s="4">
        <f t="shared" si="45"/>
        <v>164.43042400000002</v>
      </c>
      <c r="DG10" s="4">
        <f t="shared" si="46"/>
        <v>83.045668686868694</v>
      </c>
      <c r="DH10" s="4">
        <v>88</v>
      </c>
      <c r="DI10" s="4">
        <v>34</v>
      </c>
      <c r="DJ10" s="5">
        <f t="shared" si="47"/>
        <v>2.5882352941176472</v>
      </c>
      <c r="DK10" s="4">
        <v>206</v>
      </c>
      <c r="DL10" s="4">
        <v>25</v>
      </c>
      <c r="DM10" s="5">
        <f t="shared" si="48"/>
        <v>3.52</v>
      </c>
      <c r="DN10" s="4">
        <v>28.9</v>
      </c>
      <c r="DO10" s="4">
        <f t="shared" si="49"/>
        <v>6.6006371749999992</v>
      </c>
      <c r="DP10" s="4">
        <f t="shared" si="50"/>
        <v>3.3336551388888886</v>
      </c>
      <c r="DQ10" s="4">
        <v>23.5</v>
      </c>
      <c r="DR10" s="4">
        <v>29</v>
      </c>
      <c r="DS10" s="4">
        <v>61</v>
      </c>
      <c r="DT10" s="4">
        <v>24</v>
      </c>
      <c r="DU10" s="5">
        <f t="shared" si="51"/>
        <v>2.5416666666666665</v>
      </c>
      <c r="DV10" s="4">
        <v>185</v>
      </c>
      <c r="DW10" s="9" t="s">
        <v>294</v>
      </c>
      <c r="DX10" s="4">
        <v>100</v>
      </c>
      <c r="DY10" s="4">
        <f t="shared" si="52"/>
        <v>50.505050505050505</v>
      </c>
      <c r="DZ10" s="4">
        <v>92</v>
      </c>
      <c r="EA10" s="4">
        <f t="shared" si="53"/>
        <v>46.464646464646464</v>
      </c>
      <c r="EB10" s="4">
        <v>179</v>
      </c>
      <c r="EC10" s="4">
        <f t="shared" si="54"/>
        <v>90.404040404040401</v>
      </c>
      <c r="ED10" s="4">
        <v>80</v>
      </c>
      <c r="EE10" s="4">
        <f t="shared" si="55"/>
        <v>40.404040404040401</v>
      </c>
      <c r="EF10" s="4">
        <f t="shared" si="56"/>
        <v>99</v>
      </c>
      <c r="EG10" s="4">
        <v>56</v>
      </c>
      <c r="EH10" s="4">
        <v>30.1</v>
      </c>
      <c r="EI10" s="4">
        <v>14</v>
      </c>
      <c r="EJ10" s="4">
        <f t="shared" si="57"/>
        <v>15.202020202020202</v>
      </c>
      <c r="EK10" s="4">
        <f t="shared" si="58"/>
        <v>7.0707070707070709</v>
      </c>
      <c r="EL10" s="5">
        <f t="shared" si="59"/>
        <v>0.53488372093023262</v>
      </c>
      <c r="EM10" s="4">
        <v>120</v>
      </c>
      <c r="EN10" s="4">
        <v>74</v>
      </c>
      <c r="EO10" s="4">
        <f t="shared" si="60"/>
        <v>89.333333333333329</v>
      </c>
      <c r="EP10" s="4">
        <v>50</v>
      </c>
      <c r="EQ10" s="4">
        <v>10</v>
      </c>
      <c r="ER10" s="4">
        <v>60</v>
      </c>
      <c r="ES10" s="4">
        <f t="shared" si="61"/>
        <v>30.303030303030305</v>
      </c>
      <c r="ET10" s="4">
        <v>10</v>
      </c>
      <c r="EU10" s="4">
        <f t="shared" si="62"/>
        <v>80</v>
      </c>
      <c r="EV10" s="4">
        <v>39</v>
      </c>
      <c r="EW10" s="5">
        <f t="shared" si="63"/>
        <v>0.35</v>
      </c>
      <c r="EX10" s="4">
        <v>64</v>
      </c>
      <c r="EY10" s="4">
        <f t="shared" si="64"/>
        <v>0.33333333333333331</v>
      </c>
      <c r="EZ10" s="4">
        <f t="shared" si="65"/>
        <v>246.27260000000001</v>
      </c>
      <c r="FA10" s="4">
        <f t="shared" si="66"/>
        <v>124.38010101010101</v>
      </c>
      <c r="FB10" s="4">
        <v>92</v>
      </c>
      <c r="FC10" s="4">
        <v>32</v>
      </c>
      <c r="FD10" s="5">
        <f t="shared" si="67"/>
        <v>2.875</v>
      </c>
      <c r="FE10" s="4">
        <v>197</v>
      </c>
      <c r="FF10" s="4">
        <v>18</v>
      </c>
      <c r="FG10" s="5">
        <f>FB10/FF10</f>
        <v>5.1111111111111107</v>
      </c>
      <c r="FH10" s="4">
        <v>30.7</v>
      </c>
      <c r="FI10" s="4">
        <f t="shared" si="69"/>
        <v>6.3743177499999994</v>
      </c>
      <c r="FJ10" s="4">
        <f t="shared" si="70"/>
        <v>3.2193523989898987</v>
      </c>
      <c r="FK10" s="4">
        <v>25.6</v>
      </c>
      <c r="FL10" s="4">
        <v>27</v>
      </c>
      <c r="FM10" s="4">
        <v>49</v>
      </c>
      <c r="FN10" s="4">
        <v>16</v>
      </c>
      <c r="FO10" s="5">
        <f t="shared" si="80"/>
        <v>3.0625</v>
      </c>
      <c r="FP10" s="4">
        <v>176</v>
      </c>
      <c r="FQ10" s="4">
        <v>14</v>
      </c>
      <c r="FR10" s="4">
        <v>82</v>
      </c>
      <c r="FS10" s="4">
        <f t="shared" si="72"/>
        <v>41.414141414141412</v>
      </c>
      <c r="FT10" s="4">
        <v>70</v>
      </c>
      <c r="FU10" s="4">
        <f t="shared" si="73"/>
        <v>35.353535353535356</v>
      </c>
      <c r="FV10" s="4">
        <v>170</v>
      </c>
      <c r="FW10" s="4">
        <f t="shared" si="74"/>
        <v>85.858585858585855</v>
      </c>
      <c r="FX10" s="4">
        <v>80</v>
      </c>
      <c r="FY10" s="4">
        <f t="shared" si="75"/>
        <v>40.404040404040401</v>
      </c>
      <c r="FZ10" s="4">
        <f t="shared" si="76"/>
        <v>90</v>
      </c>
      <c r="GA10" s="4">
        <v>53</v>
      </c>
      <c r="GB10" s="4">
        <v>29.6</v>
      </c>
      <c r="GC10" s="4">
        <v>13.8</v>
      </c>
      <c r="GD10" s="4">
        <f t="shared" si="77"/>
        <v>14.94949494949495</v>
      </c>
      <c r="GE10" s="4">
        <f t="shared" si="78"/>
        <v>6.9696969696969697</v>
      </c>
      <c r="GF10" s="5">
        <f t="shared" si="79"/>
        <v>0.53378378378378377</v>
      </c>
      <c r="GG10" s="9" t="s">
        <v>295</v>
      </c>
      <c r="GH10" s="9" t="s">
        <v>295</v>
      </c>
      <c r="GI10" s="9" t="s">
        <v>295</v>
      </c>
      <c r="GJ10" s="9" t="s">
        <v>295</v>
      </c>
      <c r="GK10" s="9" t="s">
        <v>295</v>
      </c>
      <c r="GL10" s="9" t="s">
        <v>295</v>
      </c>
      <c r="GM10" s="9" t="s">
        <v>295</v>
      </c>
      <c r="GN10" s="9" t="s">
        <v>295</v>
      </c>
      <c r="GO10" s="9" t="s">
        <v>295</v>
      </c>
      <c r="GP10" s="9" t="s">
        <v>295</v>
      </c>
      <c r="GQ10" s="9" t="s">
        <v>295</v>
      </c>
      <c r="GR10" s="9" t="s">
        <v>295</v>
      </c>
      <c r="GS10" s="9" t="s">
        <v>295</v>
      </c>
      <c r="GT10" s="9" t="s">
        <v>295</v>
      </c>
      <c r="GU10" s="9" t="s">
        <v>295</v>
      </c>
      <c r="GV10" s="9" t="s">
        <v>295</v>
      </c>
      <c r="GW10" s="9" t="s">
        <v>295</v>
      </c>
      <c r="GX10" s="9" t="s">
        <v>295</v>
      </c>
      <c r="GY10" s="9" t="s">
        <v>295</v>
      </c>
      <c r="GZ10" s="9" t="s">
        <v>295</v>
      </c>
      <c r="HA10" s="9" t="s">
        <v>295</v>
      </c>
      <c r="HB10" s="9" t="s">
        <v>295</v>
      </c>
      <c r="HC10" s="9" t="s">
        <v>295</v>
      </c>
      <c r="HD10" s="9" t="s">
        <v>295</v>
      </c>
      <c r="HE10" s="9" t="s">
        <v>295</v>
      </c>
      <c r="HF10" s="9" t="s">
        <v>295</v>
      </c>
      <c r="HG10" s="9" t="s">
        <v>295</v>
      </c>
      <c r="HH10" s="9" t="s">
        <v>295</v>
      </c>
      <c r="HI10" s="9" t="s">
        <v>295</v>
      </c>
      <c r="HJ10" s="9" t="s">
        <v>295</v>
      </c>
      <c r="HK10" s="9" t="s">
        <v>295</v>
      </c>
      <c r="HL10" s="9" t="s">
        <v>295</v>
      </c>
      <c r="HM10" s="9" t="s">
        <v>295</v>
      </c>
      <c r="HN10" s="9" t="s">
        <v>295</v>
      </c>
      <c r="HO10" s="9" t="s">
        <v>295</v>
      </c>
      <c r="HP10" s="9" t="s">
        <v>295</v>
      </c>
      <c r="HQ10" s="9" t="s">
        <v>295</v>
      </c>
      <c r="HR10" s="9" t="s">
        <v>295</v>
      </c>
      <c r="HS10" s="9" t="s">
        <v>295</v>
      </c>
      <c r="HT10" s="9" t="s">
        <v>295</v>
      </c>
      <c r="HU10" s="9" t="s">
        <v>295</v>
      </c>
      <c r="HV10" s="9" t="s">
        <v>295</v>
      </c>
      <c r="HW10" s="9" t="s">
        <v>295</v>
      </c>
      <c r="HX10" s="9" t="s">
        <v>295</v>
      </c>
      <c r="HY10" s="9" t="s">
        <v>295</v>
      </c>
      <c r="HZ10" s="9" t="s">
        <v>295</v>
      </c>
    </row>
    <row r="11" spans="1:234" ht="21">
      <c r="A11" s="3" t="s">
        <v>247</v>
      </c>
      <c r="B11" s="2" t="s">
        <v>240</v>
      </c>
      <c r="C11" s="4">
        <v>132</v>
      </c>
      <c r="D11" s="4">
        <v>82</v>
      </c>
      <c r="E11" s="4">
        <f t="shared" si="0"/>
        <v>98.666666666666671</v>
      </c>
      <c r="F11" s="4">
        <v>1.88</v>
      </c>
      <c r="G11" s="4">
        <v>36</v>
      </c>
      <c r="H11" s="4">
        <v>11</v>
      </c>
      <c r="I11" s="4">
        <v>54</v>
      </c>
      <c r="J11" s="4">
        <f t="shared" si="1"/>
        <v>28.723404255319149</v>
      </c>
      <c r="K11" s="4">
        <v>10</v>
      </c>
      <c r="L11" s="4">
        <f t="shared" si="2"/>
        <v>75</v>
      </c>
      <c r="M11" s="4">
        <v>32</v>
      </c>
      <c r="N11" s="4">
        <f t="shared" si="3"/>
        <v>0.40740740740740738</v>
      </c>
      <c r="O11" s="4">
        <v>72</v>
      </c>
      <c r="P11" s="4">
        <f t="shared" si="4"/>
        <v>0.3888888888888889</v>
      </c>
      <c r="Q11" s="5">
        <f t="shared" si="5"/>
        <v>219.99055200000004</v>
      </c>
      <c r="R11" s="4">
        <f t="shared" si="6"/>
        <v>117.01625106382981</v>
      </c>
      <c r="S11" s="4">
        <v>84</v>
      </c>
      <c r="T11" s="4">
        <v>31</v>
      </c>
      <c r="U11" s="4">
        <f t="shared" si="7"/>
        <v>2.7096774193548385</v>
      </c>
      <c r="V11" s="4">
        <v>233</v>
      </c>
      <c r="W11" s="4">
        <v>18</v>
      </c>
      <c r="X11" s="4">
        <f>S11/W11</f>
        <v>4.666666666666667</v>
      </c>
      <c r="Y11" s="4">
        <v>38</v>
      </c>
      <c r="Z11" s="4">
        <v>2.2999999999999998</v>
      </c>
      <c r="AA11" s="4">
        <f t="shared" si="9"/>
        <v>5.6808251999999992</v>
      </c>
      <c r="AB11" s="4">
        <f t="shared" si="10"/>
        <v>3.0217155319148934</v>
      </c>
      <c r="AC11" s="4">
        <v>23.1</v>
      </c>
      <c r="AD11" s="4">
        <v>28</v>
      </c>
      <c r="AE11" s="4">
        <v>66</v>
      </c>
      <c r="AF11" s="4">
        <v>20</v>
      </c>
      <c r="AG11" s="4">
        <f t="shared" si="11"/>
        <v>3.3</v>
      </c>
      <c r="AH11" s="4">
        <v>196</v>
      </c>
      <c r="AI11" s="4">
        <v>19</v>
      </c>
      <c r="AJ11" s="4">
        <v>90</v>
      </c>
      <c r="AK11" s="4">
        <f t="shared" si="12"/>
        <v>47.872340425531917</v>
      </c>
      <c r="AL11" s="4">
        <v>70</v>
      </c>
      <c r="AM11" s="4">
        <f t="shared" si="13"/>
        <v>37.234042553191493</v>
      </c>
      <c r="AN11" s="4">
        <v>158</v>
      </c>
      <c r="AO11" s="4">
        <f t="shared" si="14"/>
        <v>84.042553191489361</v>
      </c>
      <c r="AP11" s="4">
        <v>64</v>
      </c>
      <c r="AQ11" s="4">
        <f t="shared" si="15"/>
        <v>34.042553191489361</v>
      </c>
      <c r="AR11" s="4">
        <f t="shared" si="16"/>
        <v>94</v>
      </c>
      <c r="AS11" s="4">
        <v>59</v>
      </c>
      <c r="AT11" s="4">
        <v>26.2</v>
      </c>
      <c r="AU11" s="4">
        <v>12.3</v>
      </c>
      <c r="AV11" s="4">
        <f t="shared" si="17"/>
        <v>13.936170212765958</v>
      </c>
      <c r="AW11" s="4">
        <f t="shared" si="18"/>
        <v>6.5425531914893629</v>
      </c>
      <c r="AX11" s="5">
        <f t="shared" si="19"/>
        <v>0.53053435114503811</v>
      </c>
      <c r="AY11" s="4">
        <v>96</v>
      </c>
      <c r="AZ11" s="4">
        <v>58</v>
      </c>
      <c r="BA11" s="4">
        <f>AZ11+(AY11-AZ11)/3</f>
        <v>70.666666666666671</v>
      </c>
      <c r="BB11" s="4">
        <v>58</v>
      </c>
      <c r="BC11" s="4">
        <v>10</v>
      </c>
      <c r="BD11" s="4">
        <v>57</v>
      </c>
      <c r="BE11" s="4">
        <f>BD11/F11</f>
        <v>30.319148936170215</v>
      </c>
      <c r="BF11" s="4">
        <v>11</v>
      </c>
      <c r="BG11" s="4">
        <f>BC11+BD11+BF11</f>
        <v>78</v>
      </c>
      <c r="BH11" s="4">
        <v>36</v>
      </c>
      <c r="BI11" s="5">
        <f>(BD11-BH11)/BD11</f>
        <v>0.36842105263157893</v>
      </c>
      <c r="BJ11" s="4">
        <v>64</v>
      </c>
      <c r="BK11" s="4">
        <f>(BC11+BF11)/BD11</f>
        <v>0.36842105263157893</v>
      </c>
      <c r="BL11" s="4">
        <f>(0.8*(1.04*(POWER(BG11,3)-POWER(BD11,3)))+0.6)/1000</f>
        <v>240.747288</v>
      </c>
      <c r="BM11" s="4">
        <f>BL11/F11</f>
        <v>128.05706808510638</v>
      </c>
      <c r="BN11" s="4">
        <v>88</v>
      </c>
      <c r="BO11" s="4">
        <v>39</v>
      </c>
      <c r="BP11" s="5">
        <f>BN11/BO11</f>
        <v>2.2564102564102564</v>
      </c>
      <c r="BQ11" s="4">
        <v>246</v>
      </c>
      <c r="BR11" s="4">
        <v>13</v>
      </c>
      <c r="BS11" s="5">
        <f>BN11/BR11</f>
        <v>6.7692307692307692</v>
      </c>
      <c r="BT11" s="4">
        <v>29.7</v>
      </c>
      <c r="BU11" s="4">
        <f>((3.14*POWER(Z11,2)/4)*BT11*BB11)/1000</f>
        <v>7.1533548899999984</v>
      </c>
      <c r="BV11" s="4">
        <f>BU11/F11</f>
        <v>3.8049760053191481</v>
      </c>
      <c r="BW11" s="4">
        <v>20.9</v>
      </c>
      <c r="BX11" s="4">
        <v>27</v>
      </c>
      <c r="BY11" s="4">
        <v>49</v>
      </c>
      <c r="BZ11" s="4">
        <v>24</v>
      </c>
      <c r="CA11" s="5">
        <f>BY11/BZ11</f>
        <v>2.0416666666666665</v>
      </c>
      <c r="CB11" s="4">
        <v>220</v>
      </c>
      <c r="CC11" s="4">
        <v>16</v>
      </c>
      <c r="CD11" s="4">
        <v>95</v>
      </c>
      <c r="CE11" s="4">
        <f>CD11/F11</f>
        <v>50.531914893617021</v>
      </c>
      <c r="CF11" s="4">
        <v>75</v>
      </c>
      <c r="CG11" s="4">
        <f>CF11/F11</f>
        <v>39.893617021276597</v>
      </c>
      <c r="CH11" s="4">
        <v>161</v>
      </c>
      <c r="CI11" s="4">
        <f>CH11/F11</f>
        <v>85.638297872340431</v>
      </c>
      <c r="CJ11" s="4">
        <v>68</v>
      </c>
      <c r="CK11" s="4">
        <f>CJ11/F11</f>
        <v>36.170212765957451</v>
      </c>
      <c r="CL11" s="4">
        <f>CH11-CJ11</f>
        <v>93</v>
      </c>
      <c r="CM11" s="4">
        <v>61</v>
      </c>
      <c r="CN11" s="4">
        <v>23.7</v>
      </c>
      <c r="CO11" s="4">
        <v>13.6</v>
      </c>
      <c r="CP11" s="4">
        <f>CN11/F11</f>
        <v>12.606382978723405</v>
      </c>
      <c r="CQ11" s="4">
        <f>CO11/F11</f>
        <v>7.2340425531914896</v>
      </c>
      <c r="CR11" s="5">
        <f>(CN11-CO11)/CN11</f>
        <v>0.42616033755274263</v>
      </c>
      <c r="CS11" s="4">
        <v>129</v>
      </c>
      <c r="CT11" s="4">
        <v>79</v>
      </c>
      <c r="CU11" s="4">
        <f t="shared" si="40"/>
        <v>95.666666666666671</v>
      </c>
      <c r="CV11" s="4">
        <v>36</v>
      </c>
      <c r="CW11" s="4">
        <v>10</v>
      </c>
      <c r="CX11" s="4">
        <v>59</v>
      </c>
      <c r="CY11" s="4">
        <f t="shared" si="41"/>
        <v>31.382978723404257</v>
      </c>
      <c r="CZ11" s="4">
        <v>11</v>
      </c>
      <c r="DA11" s="4">
        <f t="shared" si="42"/>
        <v>80</v>
      </c>
      <c r="DB11" s="4">
        <v>40</v>
      </c>
      <c r="DC11" s="5">
        <f t="shared" si="43"/>
        <v>0.32203389830508472</v>
      </c>
      <c r="DD11" s="4">
        <v>60</v>
      </c>
      <c r="DE11" s="4">
        <f t="shared" si="44"/>
        <v>0.3559322033898305</v>
      </c>
      <c r="DF11" s="4">
        <f t="shared" si="45"/>
        <v>255.10927200000003</v>
      </c>
      <c r="DG11" s="4">
        <f t="shared" si="46"/>
        <v>135.69642127659577</v>
      </c>
      <c r="DH11" s="4">
        <v>90</v>
      </c>
      <c r="DI11" s="4">
        <v>36</v>
      </c>
      <c r="DJ11" s="5">
        <f t="shared" si="47"/>
        <v>2.5</v>
      </c>
      <c r="DK11" s="4">
        <v>201</v>
      </c>
      <c r="DL11" s="4">
        <v>15</v>
      </c>
      <c r="DM11" s="5">
        <f t="shared" si="48"/>
        <v>6</v>
      </c>
      <c r="DN11" s="4">
        <v>25.3</v>
      </c>
      <c r="DO11" s="4">
        <f t="shared" si="49"/>
        <v>3.7822336199999995</v>
      </c>
      <c r="DP11" s="4">
        <f t="shared" si="50"/>
        <v>2.0118263936170213</v>
      </c>
      <c r="DQ11" s="4">
        <v>22.6</v>
      </c>
      <c r="DR11" s="9">
        <v>20.53</v>
      </c>
      <c r="DS11" s="9">
        <v>50</v>
      </c>
      <c r="DT11" s="9">
        <v>24</v>
      </c>
      <c r="DU11" s="11">
        <v>2.13</v>
      </c>
      <c r="DV11" s="9">
        <v>120</v>
      </c>
      <c r="DW11" s="4">
        <v>14</v>
      </c>
      <c r="DX11" s="4">
        <v>105</v>
      </c>
      <c r="DY11" s="4">
        <f t="shared" si="52"/>
        <v>55.851063829787236</v>
      </c>
      <c r="DZ11" s="4">
        <v>96</v>
      </c>
      <c r="EA11" s="4">
        <f t="shared" si="53"/>
        <v>51.063829787234049</v>
      </c>
      <c r="EB11" s="4">
        <v>172</v>
      </c>
      <c r="EC11" s="4">
        <f t="shared" si="54"/>
        <v>91.489361702127667</v>
      </c>
      <c r="ED11" s="4">
        <v>85</v>
      </c>
      <c r="EE11" s="4">
        <f t="shared" si="55"/>
        <v>45.212765957446813</v>
      </c>
      <c r="EF11" s="4">
        <f t="shared" si="56"/>
        <v>87</v>
      </c>
      <c r="EG11" s="4">
        <v>51</v>
      </c>
      <c r="EH11" s="4">
        <v>27.2</v>
      </c>
      <c r="EI11" s="4">
        <v>12</v>
      </c>
      <c r="EJ11" s="4">
        <f t="shared" si="57"/>
        <v>14.468085106382979</v>
      </c>
      <c r="EK11" s="4">
        <f t="shared" si="58"/>
        <v>6.3829787234042561</v>
      </c>
      <c r="EL11" s="5">
        <f t="shared" si="59"/>
        <v>0.55882352941176472</v>
      </c>
      <c r="EM11" s="4">
        <v>118</v>
      </c>
      <c r="EN11" s="4">
        <v>64</v>
      </c>
      <c r="EO11" s="4">
        <f t="shared" si="60"/>
        <v>82</v>
      </c>
      <c r="EP11" s="4">
        <v>38</v>
      </c>
      <c r="EQ11" s="4">
        <v>10</v>
      </c>
      <c r="ER11" s="4">
        <v>54</v>
      </c>
      <c r="ES11" s="4">
        <f t="shared" si="61"/>
        <v>28.723404255319149</v>
      </c>
      <c r="ET11" s="4">
        <v>10</v>
      </c>
      <c r="EU11" s="4">
        <f t="shared" si="62"/>
        <v>74</v>
      </c>
      <c r="EV11" s="4">
        <v>37</v>
      </c>
      <c r="EW11" s="5">
        <f t="shared" si="63"/>
        <v>0.31481481481481483</v>
      </c>
      <c r="EX11" s="4">
        <v>61</v>
      </c>
      <c r="EY11" s="4">
        <f t="shared" si="64"/>
        <v>0.37037037037037035</v>
      </c>
      <c r="EZ11" s="4">
        <f t="shared" si="65"/>
        <v>206.13692000000003</v>
      </c>
      <c r="FA11" s="4">
        <f t="shared" si="66"/>
        <v>109.64729787234045</v>
      </c>
      <c r="FB11" s="4">
        <v>80</v>
      </c>
      <c r="FC11" s="4">
        <v>54</v>
      </c>
      <c r="FD11" s="5">
        <f t="shared" si="67"/>
        <v>1.4814814814814814</v>
      </c>
      <c r="FE11" s="4">
        <v>182</v>
      </c>
      <c r="FF11" s="4">
        <v>12</v>
      </c>
      <c r="FG11" s="5">
        <f>FB11/FF11</f>
        <v>6.666666666666667</v>
      </c>
      <c r="FH11" s="9" t="s">
        <v>297</v>
      </c>
      <c r="FI11" s="9" t="s">
        <v>297</v>
      </c>
      <c r="FJ11" s="9" t="s">
        <v>297</v>
      </c>
      <c r="FK11" s="4">
        <v>19.5</v>
      </c>
      <c r="FL11" s="9">
        <v>24.12</v>
      </c>
      <c r="FM11" s="4">
        <v>48</v>
      </c>
      <c r="FN11" s="4">
        <v>22</v>
      </c>
      <c r="FO11" s="5">
        <f t="shared" si="80"/>
        <v>2.1818181818181817</v>
      </c>
      <c r="FP11" s="4">
        <v>184</v>
      </c>
      <c r="FQ11" s="4">
        <v>15</v>
      </c>
      <c r="FR11" s="4">
        <v>87</v>
      </c>
      <c r="FS11" s="4">
        <f t="shared" si="72"/>
        <v>46.276595744680854</v>
      </c>
      <c r="FT11" s="4">
        <v>86</v>
      </c>
      <c r="FU11" s="4">
        <f t="shared" si="73"/>
        <v>45.744680851063833</v>
      </c>
      <c r="FV11" s="9">
        <v>144</v>
      </c>
      <c r="FW11" s="9">
        <f>FV11/F11</f>
        <v>76.59574468085107</v>
      </c>
      <c r="FX11" s="9">
        <v>57</v>
      </c>
      <c r="FY11" s="9">
        <f>FX11/F11</f>
        <v>30.319148936170215</v>
      </c>
      <c r="FZ11" s="9">
        <v>88</v>
      </c>
      <c r="GA11" s="9">
        <v>61</v>
      </c>
      <c r="GB11" s="4">
        <v>28.9</v>
      </c>
      <c r="GC11" s="4">
        <v>13.8</v>
      </c>
      <c r="GD11" s="4">
        <f t="shared" si="77"/>
        <v>15.372340425531915</v>
      </c>
      <c r="GE11" s="4">
        <f t="shared" si="78"/>
        <v>7.3404255319148941</v>
      </c>
      <c r="GF11" s="5">
        <f t="shared" si="79"/>
        <v>0.52249134948096876</v>
      </c>
      <c r="GG11" s="4">
        <v>131</v>
      </c>
      <c r="GH11" s="4">
        <v>73</v>
      </c>
      <c r="GI11" s="4">
        <f>GH11+(GG11-GH11)/3</f>
        <v>92.333333333333329</v>
      </c>
      <c r="GJ11" s="4">
        <v>50</v>
      </c>
      <c r="GK11" s="4">
        <v>10</v>
      </c>
      <c r="GL11" s="4">
        <v>57</v>
      </c>
      <c r="GM11" s="4">
        <f>GL11/F11</f>
        <v>30.319148936170215</v>
      </c>
      <c r="GN11" s="4">
        <v>10</v>
      </c>
      <c r="GO11" s="4">
        <f>GK11+GL11+GN11</f>
        <v>77</v>
      </c>
      <c r="GP11" s="4">
        <v>36</v>
      </c>
      <c r="GQ11" s="5">
        <f>(GL11-GP11)/GL11</f>
        <v>0.36842105263157893</v>
      </c>
      <c r="GR11" s="4">
        <v>66</v>
      </c>
      <c r="GS11" s="4">
        <f>(GK11+GN11)/GL11</f>
        <v>0.35087719298245612</v>
      </c>
      <c r="GT11" s="4">
        <f>(0.8*(1.04*(POWER(GO11,3)-POWER(GL11,3)))+0.6)/1000</f>
        <v>225.75548000000003</v>
      </c>
      <c r="GU11" s="4">
        <f>GT11/F11</f>
        <v>120.0827021276596</v>
      </c>
      <c r="GV11" s="4">
        <v>81</v>
      </c>
      <c r="GW11" s="4">
        <v>38</v>
      </c>
      <c r="GX11" s="5">
        <f>GV11/GW11</f>
        <v>2.1315789473684212</v>
      </c>
      <c r="GY11" s="4">
        <v>224</v>
      </c>
      <c r="GZ11" s="4">
        <v>12</v>
      </c>
      <c r="HA11" s="5">
        <f>GV11/GZ11</f>
        <v>6.75</v>
      </c>
      <c r="HB11" s="4">
        <v>32</v>
      </c>
      <c r="HC11" s="4">
        <f>((3.14*POWER(Z11,2)/4)*HB11*GJ11)/1000</f>
        <v>6.644239999999999</v>
      </c>
      <c r="HD11" s="4">
        <f>HC11/F11</f>
        <v>3.5341702127659573</v>
      </c>
      <c r="HE11" s="4">
        <v>23.1</v>
      </c>
      <c r="HF11" s="4">
        <v>36</v>
      </c>
      <c r="HG11" s="4">
        <v>56</v>
      </c>
      <c r="HH11" s="4">
        <v>25</v>
      </c>
      <c r="HI11" s="5">
        <f>HG11/HH11</f>
        <v>2.2400000000000002</v>
      </c>
      <c r="HJ11" s="4">
        <v>215</v>
      </c>
      <c r="HK11" s="4">
        <v>15</v>
      </c>
      <c r="HL11" s="4">
        <v>105</v>
      </c>
      <c r="HM11" s="4">
        <f>HL11/F11</f>
        <v>55.851063829787236</v>
      </c>
      <c r="HN11" s="4">
        <v>78</v>
      </c>
      <c r="HO11" s="4">
        <f>HN11/F11</f>
        <v>41.48936170212766</v>
      </c>
      <c r="HP11" s="4">
        <v>155</v>
      </c>
      <c r="HQ11" s="4">
        <f>HP11/F11</f>
        <v>82.446808510638306</v>
      </c>
      <c r="HR11" s="4">
        <v>62</v>
      </c>
      <c r="HS11" s="4">
        <f>HR11/F11</f>
        <v>32.978723404255319</v>
      </c>
      <c r="HT11" s="4">
        <f>HP11-HR11</f>
        <v>93</v>
      </c>
      <c r="HU11" s="4">
        <v>63</v>
      </c>
      <c r="HV11" s="4">
        <v>29.7</v>
      </c>
      <c r="HW11" s="4">
        <v>10.7</v>
      </c>
      <c r="HX11" s="4">
        <f>HV11/F11</f>
        <v>15.797872340425533</v>
      </c>
      <c r="HY11" s="4">
        <f>HW11/F11</f>
        <v>5.6914893617021276</v>
      </c>
      <c r="HZ11" s="5">
        <f>(HV11-HW11)/HV11</f>
        <v>0.63973063973063971</v>
      </c>
    </row>
    <row r="12" spans="1:234" ht="21">
      <c r="A12" s="3" t="s">
        <v>248</v>
      </c>
      <c r="B12" s="2" t="s">
        <v>240</v>
      </c>
      <c r="C12" s="4">
        <v>113</v>
      </c>
      <c r="D12" s="4">
        <v>68</v>
      </c>
      <c r="E12" s="4">
        <f t="shared" si="0"/>
        <v>83</v>
      </c>
      <c r="F12" s="4">
        <v>1.98</v>
      </c>
      <c r="G12" s="4">
        <v>46</v>
      </c>
      <c r="H12" s="4">
        <v>11</v>
      </c>
      <c r="I12" s="4">
        <v>53</v>
      </c>
      <c r="J12" s="4">
        <f t="shared" si="1"/>
        <v>26.767676767676768</v>
      </c>
      <c r="K12" s="4">
        <v>11</v>
      </c>
      <c r="L12" s="4">
        <f t="shared" si="2"/>
        <v>75</v>
      </c>
      <c r="M12" s="4">
        <v>34</v>
      </c>
      <c r="N12" s="4">
        <f t="shared" si="3"/>
        <v>0.35849056603773582</v>
      </c>
      <c r="O12" s="4">
        <v>64</v>
      </c>
      <c r="P12" s="4">
        <f t="shared" si="4"/>
        <v>0.41509433962264153</v>
      </c>
      <c r="Q12" s="5">
        <f t="shared" si="5"/>
        <v>227.13493600000001</v>
      </c>
      <c r="R12" s="4">
        <f t="shared" si="6"/>
        <v>114.71461414141415</v>
      </c>
      <c r="S12" s="4">
        <v>76</v>
      </c>
      <c r="T12" s="4">
        <v>36</v>
      </c>
      <c r="U12" s="4">
        <f t="shared" si="7"/>
        <v>2.1111111111111112</v>
      </c>
      <c r="V12" s="4">
        <v>164</v>
      </c>
      <c r="W12" s="4">
        <v>19</v>
      </c>
      <c r="X12" s="4">
        <f>S12/W12</f>
        <v>4</v>
      </c>
      <c r="Y12" s="4">
        <v>21.2</v>
      </c>
      <c r="Z12" s="4">
        <v>2.5</v>
      </c>
      <c r="AA12" s="4">
        <f t="shared" si="9"/>
        <v>4.7845750000000002</v>
      </c>
      <c r="AB12" s="4">
        <f t="shared" si="10"/>
        <v>2.4164520202020205</v>
      </c>
      <c r="AC12" s="4">
        <v>20.6</v>
      </c>
      <c r="AD12" s="4">
        <v>24</v>
      </c>
      <c r="AE12" s="4">
        <v>47</v>
      </c>
      <c r="AF12" s="4">
        <v>26</v>
      </c>
      <c r="AG12" s="4">
        <f t="shared" si="11"/>
        <v>1.8076923076923077</v>
      </c>
      <c r="AH12" s="4">
        <v>290</v>
      </c>
      <c r="AI12" s="4">
        <v>13</v>
      </c>
      <c r="AJ12" s="4">
        <v>74</v>
      </c>
      <c r="AK12" s="4">
        <f t="shared" si="12"/>
        <v>37.373737373737377</v>
      </c>
      <c r="AL12" s="4">
        <v>64</v>
      </c>
      <c r="AM12" s="4">
        <f t="shared" si="13"/>
        <v>32.323232323232325</v>
      </c>
      <c r="AN12" s="4">
        <v>149</v>
      </c>
      <c r="AO12" s="4">
        <f t="shared" si="14"/>
        <v>75.25252525252526</v>
      </c>
      <c r="AP12" s="4">
        <v>68</v>
      </c>
      <c r="AQ12" s="4">
        <f t="shared" si="15"/>
        <v>34.343434343434346</v>
      </c>
      <c r="AR12" s="4">
        <f t="shared" si="16"/>
        <v>81</v>
      </c>
      <c r="AS12" s="4">
        <v>54</v>
      </c>
      <c r="AT12" s="4">
        <v>25.6</v>
      </c>
      <c r="AU12" s="4">
        <v>16</v>
      </c>
      <c r="AV12" s="4">
        <f t="shared" si="17"/>
        <v>12.929292929292931</v>
      </c>
      <c r="AW12" s="4">
        <f t="shared" si="18"/>
        <v>8.0808080808080813</v>
      </c>
      <c r="AX12" s="5">
        <f t="shared" si="19"/>
        <v>0.37500000000000006</v>
      </c>
      <c r="AY12" s="4">
        <v>102</v>
      </c>
      <c r="AZ12" s="4">
        <v>62</v>
      </c>
      <c r="BA12" s="4">
        <f>AZ12+(AY12-AZ12)/3</f>
        <v>75.333333333333329</v>
      </c>
      <c r="BB12" s="4">
        <v>46</v>
      </c>
      <c r="BC12" s="4">
        <v>11</v>
      </c>
      <c r="BD12" s="4">
        <v>52</v>
      </c>
      <c r="BE12" s="4">
        <f>BD12/F12</f>
        <v>26.262626262626263</v>
      </c>
      <c r="BF12" s="4">
        <v>11</v>
      </c>
      <c r="BG12" s="4">
        <f>BC12+BD12+BF12</f>
        <v>74</v>
      </c>
      <c r="BH12" s="4">
        <v>33</v>
      </c>
      <c r="BI12" s="5">
        <f>(BD12-BH12)/BD12</f>
        <v>0.36538461538461536</v>
      </c>
      <c r="BJ12" s="4">
        <v>68</v>
      </c>
      <c r="BK12" s="4">
        <f>(BC12+BF12)/BD12</f>
        <v>0.42307692307692307</v>
      </c>
      <c r="BL12" s="4">
        <f>(0.8*(1.04*(POWER(BG12,3)-POWER(BD12,3)))+0.6)/1000</f>
        <v>220.16111200000003</v>
      </c>
      <c r="BM12" s="4">
        <f>BL12/F12</f>
        <v>111.19248080808083</v>
      </c>
      <c r="BN12" s="4">
        <v>62</v>
      </c>
      <c r="BO12" s="4">
        <v>32</v>
      </c>
      <c r="BP12" s="5">
        <f>BN12/BO12</f>
        <v>1.9375</v>
      </c>
      <c r="BQ12" s="4">
        <v>188</v>
      </c>
      <c r="BR12" s="4">
        <v>19</v>
      </c>
      <c r="BS12" s="5">
        <f>BN12/BR12</f>
        <v>3.263157894736842</v>
      </c>
      <c r="BT12" s="4">
        <v>27.2</v>
      </c>
      <c r="BU12" s="4">
        <f>((3.14*POWER(Z12,2)/4)*BT12*BB12)/1000</f>
        <v>6.1387</v>
      </c>
      <c r="BV12" s="4">
        <f>BU12/F12</f>
        <v>3.1003535353535354</v>
      </c>
      <c r="BW12" s="4">
        <v>21</v>
      </c>
      <c r="BX12" s="4">
        <v>30</v>
      </c>
      <c r="BY12" s="4">
        <v>50</v>
      </c>
      <c r="BZ12" s="4">
        <v>26</v>
      </c>
      <c r="CA12" s="5">
        <f>BY12/BZ12</f>
        <v>1.9230769230769231</v>
      </c>
      <c r="CB12" s="4">
        <v>162</v>
      </c>
      <c r="CC12" s="4">
        <v>14</v>
      </c>
      <c r="CD12" s="4">
        <v>82</v>
      </c>
      <c r="CE12" s="4">
        <f>CD12/F12</f>
        <v>41.414141414141412</v>
      </c>
      <c r="CF12" s="4">
        <v>75</v>
      </c>
      <c r="CG12" s="4">
        <f>CF12/F12</f>
        <v>37.878787878787882</v>
      </c>
      <c r="CH12" s="4">
        <v>132</v>
      </c>
      <c r="CI12" s="4">
        <f>CH12/F12</f>
        <v>66.666666666666671</v>
      </c>
      <c r="CJ12" s="4">
        <v>52</v>
      </c>
      <c r="CK12" s="4">
        <f>CJ12/F12</f>
        <v>26.262626262626263</v>
      </c>
      <c r="CL12" s="4">
        <f>CH12-CJ12</f>
        <v>80</v>
      </c>
      <c r="CM12" s="4">
        <v>61</v>
      </c>
      <c r="CN12" s="4">
        <v>24.9</v>
      </c>
      <c r="CO12" s="4">
        <v>15.4</v>
      </c>
      <c r="CP12" s="4">
        <f>CN12/F12</f>
        <v>12.575757575757574</v>
      </c>
      <c r="CQ12" s="4">
        <f>CO12/F12</f>
        <v>7.7777777777777777</v>
      </c>
      <c r="CR12" s="5">
        <f>(CN12-CO12)/CN12</f>
        <v>0.38152610441767065</v>
      </c>
      <c r="CS12" s="4">
        <v>119</v>
      </c>
      <c r="CT12" s="4">
        <v>70</v>
      </c>
      <c r="CU12" s="4">
        <f t="shared" si="40"/>
        <v>86.333333333333329</v>
      </c>
      <c r="CV12" s="4">
        <v>59</v>
      </c>
      <c r="CW12" s="4">
        <v>10</v>
      </c>
      <c r="CX12" s="4">
        <v>55</v>
      </c>
      <c r="CY12" s="4">
        <f t="shared" si="41"/>
        <v>27.777777777777779</v>
      </c>
      <c r="CZ12" s="4">
        <v>10</v>
      </c>
      <c r="DA12" s="4">
        <f t="shared" si="42"/>
        <v>75</v>
      </c>
      <c r="DB12" s="4">
        <v>38</v>
      </c>
      <c r="DC12" s="5">
        <f t="shared" si="43"/>
        <v>0.30909090909090908</v>
      </c>
      <c r="DD12" s="4">
        <v>58</v>
      </c>
      <c r="DE12" s="4">
        <f t="shared" si="44"/>
        <v>0.36363636363636365</v>
      </c>
      <c r="DF12" s="4">
        <f t="shared" si="45"/>
        <v>212.57660000000001</v>
      </c>
      <c r="DG12" s="4">
        <f t="shared" si="46"/>
        <v>107.3619191919192</v>
      </c>
      <c r="DH12" s="4">
        <v>78</v>
      </c>
      <c r="DI12" s="4">
        <v>37</v>
      </c>
      <c r="DJ12" s="5">
        <f t="shared" si="47"/>
        <v>2.1081081081081079</v>
      </c>
      <c r="DK12" s="4">
        <v>183</v>
      </c>
      <c r="DL12" s="4">
        <v>14</v>
      </c>
      <c r="DM12" s="5">
        <f t="shared" si="48"/>
        <v>5.5714285714285712</v>
      </c>
      <c r="DN12" s="4">
        <v>22.6</v>
      </c>
      <c r="DO12" s="4">
        <f t="shared" si="49"/>
        <v>6.5419937500000005</v>
      </c>
      <c r="DP12" s="4">
        <f t="shared" si="50"/>
        <v>3.3040372474747479</v>
      </c>
      <c r="DQ12" s="4">
        <v>21.1</v>
      </c>
      <c r="DR12" s="9" t="s">
        <v>294</v>
      </c>
      <c r="DS12" s="4">
        <v>46</v>
      </c>
      <c r="DT12" s="4">
        <v>24</v>
      </c>
      <c r="DU12" s="5">
        <f>DS12/DT12</f>
        <v>1.9166666666666667</v>
      </c>
      <c r="DV12" s="4">
        <v>198</v>
      </c>
      <c r="DW12" s="4">
        <v>13</v>
      </c>
      <c r="DX12" s="4">
        <v>88</v>
      </c>
      <c r="DY12" s="4">
        <f t="shared" si="52"/>
        <v>44.444444444444443</v>
      </c>
      <c r="DZ12" s="4">
        <v>88</v>
      </c>
      <c r="EA12" s="4">
        <f t="shared" si="53"/>
        <v>44.444444444444443</v>
      </c>
      <c r="EB12" s="4">
        <v>144</v>
      </c>
      <c r="EC12" s="4">
        <f t="shared" si="54"/>
        <v>72.727272727272734</v>
      </c>
      <c r="ED12" s="4">
        <v>73</v>
      </c>
      <c r="EE12" s="4">
        <f t="shared" si="55"/>
        <v>36.868686868686872</v>
      </c>
      <c r="EF12" s="4">
        <f t="shared" si="56"/>
        <v>71</v>
      </c>
      <c r="EG12" s="4">
        <v>49</v>
      </c>
      <c r="EH12" s="4">
        <v>29.8</v>
      </c>
      <c r="EI12" s="4">
        <v>17.2</v>
      </c>
      <c r="EJ12" s="4">
        <f t="shared" si="57"/>
        <v>15.05050505050505</v>
      </c>
      <c r="EK12" s="4">
        <f t="shared" si="58"/>
        <v>8.6868686868686869</v>
      </c>
      <c r="EL12" s="5">
        <f t="shared" si="59"/>
        <v>0.42281879194630878</v>
      </c>
      <c r="EM12" s="4">
        <v>119</v>
      </c>
      <c r="EN12" s="4">
        <v>63</v>
      </c>
      <c r="EO12" s="4">
        <f t="shared" si="60"/>
        <v>81.666666666666671</v>
      </c>
      <c r="EP12" s="4">
        <v>53</v>
      </c>
      <c r="EQ12" s="4">
        <v>10</v>
      </c>
      <c r="ER12" s="4">
        <v>56</v>
      </c>
      <c r="ES12" s="4">
        <f t="shared" si="61"/>
        <v>28.282828282828284</v>
      </c>
      <c r="ET12" s="4">
        <v>11</v>
      </c>
      <c r="EU12" s="4">
        <f t="shared" si="62"/>
        <v>77</v>
      </c>
      <c r="EV12" s="4">
        <v>34</v>
      </c>
      <c r="EW12" s="5">
        <f t="shared" si="63"/>
        <v>0.39285714285714285</v>
      </c>
      <c r="EX12" s="4">
        <v>69</v>
      </c>
      <c r="EY12" s="4">
        <f t="shared" si="64"/>
        <v>0.375</v>
      </c>
      <c r="EZ12" s="4">
        <f t="shared" si="65"/>
        <v>233.72354400000003</v>
      </c>
      <c r="FA12" s="4">
        <f t="shared" si="66"/>
        <v>118.04219393939395</v>
      </c>
      <c r="FB12" s="4">
        <v>75</v>
      </c>
      <c r="FC12" s="4">
        <v>37</v>
      </c>
      <c r="FD12" s="5">
        <f t="shared" si="67"/>
        <v>2.0270270270270272</v>
      </c>
      <c r="FE12" s="4">
        <v>211</v>
      </c>
      <c r="FF12" s="4">
        <v>13</v>
      </c>
      <c r="FG12" s="5">
        <f>FB12/FF12</f>
        <v>5.7692307692307692</v>
      </c>
      <c r="FH12" s="4">
        <v>23.6</v>
      </c>
      <c r="FI12" s="4">
        <f>((3.14*POWER(Z12,2)/4)*FH12*EP12)/1000</f>
        <v>6.1367375000000006</v>
      </c>
      <c r="FJ12" s="4">
        <f>FI12/F12</f>
        <v>3.0993623737373741</v>
      </c>
      <c r="FK12" s="4">
        <v>16</v>
      </c>
      <c r="FL12" s="4">
        <v>24</v>
      </c>
      <c r="FM12" s="4">
        <v>42</v>
      </c>
      <c r="FN12" s="4">
        <v>25</v>
      </c>
      <c r="FO12" s="5">
        <f t="shared" si="80"/>
        <v>1.68</v>
      </c>
      <c r="FP12" s="4">
        <v>214</v>
      </c>
      <c r="FQ12" s="4">
        <v>14</v>
      </c>
      <c r="FR12" s="4">
        <v>70</v>
      </c>
      <c r="FS12" s="4">
        <f t="shared" si="72"/>
        <v>35.353535353535356</v>
      </c>
      <c r="FT12" s="4">
        <v>75</v>
      </c>
      <c r="FU12" s="4">
        <f t="shared" si="73"/>
        <v>37.878787878787882</v>
      </c>
      <c r="FV12" s="4">
        <v>130</v>
      </c>
      <c r="FW12" s="4">
        <f>FV12/F12</f>
        <v>65.656565656565661</v>
      </c>
      <c r="FX12" s="4">
        <v>52</v>
      </c>
      <c r="FY12" s="4">
        <f>FX12/F12</f>
        <v>26.262626262626263</v>
      </c>
      <c r="FZ12" s="4">
        <f>FV12-FX12</f>
        <v>78</v>
      </c>
      <c r="GA12" s="4">
        <v>60</v>
      </c>
      <c r="GB12" s="4">
        <v>28.9</v>
      </c>
      <c r="GC12" s="4">
        <v>14.5</v>
      </c>
      <c r="GD12" s="4">
        <f t="shared" si="77"/>
        <v>14.595959595959595</v>
      </c>
      <c r="GE12" s="4">
        <f t="shared" si="78"/>
        <v>7.3232323232323235</v>
      </c>
      <c r="GF12" s="5">
        <f t="shared" si="79"/>
        <v>0.4982698961937716</v>
      </c>
      <c r="GG12" s="4">
        <v>115</v>
      </c>
      <c r="GH12" s="4">
        <v>64</v>
      </c>
      <c r="GI12" s="4">
        <f>GH12+(GG12-GH12)/3</f>
        <v>81</v>
      </c>
      <c r="GJ12" s="4">
        <v>56</v>
      </c>
      <c r="GK12" s="4">
        <v>10</v>
      </c>
      <c r="GL12" s="4">
        <v>54</v>
      </c>
      <c r="GM12" s="4">
        <f>GL12/F12</f>
        <v>27.272727272727273</v>
      </c>
      <c r="GN12" s="4">
        <v>9</v>
      </c>
      <c r="GO12" s="4">
        <f>GK12+GL12+GN12</f>
        <v>73</v>
      </c>
      <c r="GP12" s="4">
        <v>34</v>
      </c>
      <c r="GQ12" s="5">
        <f>(GL12-GP12)/GL12</f>
        <v>0.37037037037037035</v>
      </c>
      <c r="GR12" s="4">
        <v>67</v>
      </c>
      <c r="GS12" s="4">
        <f>(GK12+GN12)/GL12</f>
        <v>0.35185185185185186</v>
      </c>
      <c r="GT12" s="4">
        <f>(0.8*(1.04*(POWER(GO12,3)-POWER(GL12,3)))+0.6)/1000</f>
        <v>192.65269600000002</v>
      </c>
      <c r="GU12" s="4">
        <f>GT12/F12</f>
        <v>97.299341414141423</v>
      </c>
      <c r="GV12" s="4">
        <v>68</v>
      </c>
      <c r="GW12" s="4">
        <v>37</v>
      </c>
      <c r="GX12" s="5">
        <f>GV12/GW12</f>
        <v>1.8378378378378379</v>
      </c>
      <c r="GY12" s="4">
        <v>180</v>
      </c>
      <c r="GZ12" s="4">
        <v>14</v>
      </c>
      <c r="HA12" s="5">
        <f>GV12/GZ12</f>
        <v>4.8571428571428568</v>
      </c>
      <c r="HB12" s="4">
        <v>25</v>
      </c>
      <c r="HC12" s="4">
        <f>((3.14*POWER(Z12,2)/4)*HB12*GJ12)/1000</f>
        <v>6.8687500000000004</v>
      </c>
      <c r="HD12" s="4">
        <f>HC12/F12</f>
        <v>3.4690656565656566</v>
      </c>
      <c r="HE12" s="4">
        <v>19.2</v>
      </c>
      <c r="HF12" s="9" t="s">
        <v>294</v>
      </c>
      <c r="HG12" s="4">
        <v>45</v>
      </c>
      <c r="HH12" s="4">
        <v>27</v>
      </c>
      <c r="HI12" s="5">
        <f>HG12/HH12</f>
        <v>1.6666666666666667</v>
      </c>
      <c r="HJ12" s="4">
        <v>202</v>
      </c>
      <c r="HK12" s="4">
        <v>15</v>
      </c>
      <c r="HL12" s="4">
        <v>86</v>
      </c>
      <c r="HM12" s="4">
        <f>HL12/F12</f>
        <v>43.434343434343432</v>
      </c>
      <c r="HN12" s="4">
        <v>88</v>
      </c>
      <c r="HO12" s="4">
        <f>HN12/F12</f>
        <v>44.444444444444443</v>
      </c>
      <c r="HP12" s="4">
        <v>138</v>
      </c>
      <c r="HQ12" s="4">
        <f>HP12/F12</f>
        <v>69.696969696969703</v>
      </c>
      <c r="HR12" s="4">
        <v>61</v>
      </c>
      <c r="HS12" s="4">
        <f>HR12/F12</f>
        <v>30.80808080808081</v>
      </c>
      <c r="HT12" s="4">
        <f>HP12-HR12</f>
        <v>77</v>
      </c>
      <c r="HU12" s="4">
        <v>56</v>
      </c>
      <c r="HV12" s="4">
        <v>30.9</v>
      </c>
      <c r="HW12" s="4">
        <v>16.5</v>
      </c>
      <c r="HX12" s="4">
        <f>HV12/F12</f>
        <v>15.606060606060606</v>
      </c>
      <c r="HY12" s="4">
        <f>HW12/F12</f>
        <v>8.3333333333333339</v>
      </c>
      <c r="HZ12" s="5">
        <f>(HV12-HW12)/HV12</f>
        <v>0.46601941747572811</v>
      </c>
    </row>
    <row r="13" spans="1:234" ht="21">
      <c r="A13" s="3" t="s">
        <v>249</v>
      </c>
      <c r="B13" s="2" t="s">
        <v>240</v>
      </c>
      <c r="C13" s="4">
        <v>131</v>
      </c>
      <c r="D13" s="4">
        <v>73</v>
      </c>
      <c r="E13" s="4">
        <f t="shared" si="0"/>
        <v>92.333333333333329</v>
      </c>
      <c r="F13" s="4">
        <v>1.97</v>
      </c>
      <c r="G13" s="4">
        <v>50</v>
      </c>
      <c r="H13" s="4">
        <v>10</v>
      </c>
      <c r="I13" s="4">
        <v>53</v>
      </c>
      <c r="J13" s="4">
        <f t="shared" si="1"/>
        <v>26.903553299492387</v>
      </c>
      <c r="K13" s="4">
        <v>12</v>
      </c>
      <c r="L13" s="4">
        <f t="shared" si="2"/>
        <v>75</v>
      </c>
      <c r="M13" s="4">
        <v>30</v>
      </c>
      <c r="N13" s="4">
        <f t="shared" si="3"/>
        <v>0.43396226415094341</v>
      </c>
      <c r="O13" s="4">
        <v>74</v>
      </c>
      <c r="P13" s="4">
        <f t="shared" si="4"/>
        <v>0.41509433962264153</v>
      </c>
      <c r="Q13" s="5">
        <f t="shared" si="5"/>
        <v>227.13493600000001</v>
      </c>
      <c r="R13" s="4">
        <f t="shared" si="6"/>
        <v>115.29692182741117</v>
      </c>
      <c r="S13" s="4">
        <v>85</v>
      </c>
      <c r="T13" s="4">
        <v>41</v>
      </c>
      <c r="U13" s="4">
        <f t="shared" si="7"/>
        <v>2.0731707317073171</v>
      </c>
      <c r="V13" s="4">
        <v>242</v>
      </c>
      <c r="W13" s="4">
        <v>14</v>
      </c>
      <c r="X13" s="4">
        <f>S13/W13</f>
        <v>6.0714285714285712</v>
      </c>
      <c r="Y13" s="4">
        <v>29.4</v>
      </c>
      <c r="Z13" s="4">
        <v>2.2999999999999998</v>
      </c>
      <c r="AA13" s="4">
        <f t="shared" si="9"/>
        <v>6.104395499999999</v>
      </c>
      <c r="AB13" s="4">
        <f t="shared" si="10"/>
        <v>3.0986779187817253</v>
      </c>
      <c r="AC13" s="4">
        <v>21</v>
      </c>
      <c r="AD13" s="4">
        <v>29</v>
      </c>
      <c r="AE13" s="4">
        <v>44</v>
      </c>
      <c r="AF13" s="4">
        <v>20</v>
      </c>
      <c r="AG13" s="4">
        <f t="shared" si="11"/>
        <v>2.2000000000000002</v>
      </c>
      <c r="AH13" s="4">
        <v>211</v>
      </c>
      <c r="AI13" s="4">
        <v>20</v>
      </c>
      <c r="AJ13" s="4">
        <v>98</v>
      </c>
      <c r="AK13" s="4">
        <f t="shared" si="12"/>
        <v>49.746192893401016</v>
      </c>
      <c r="AL13" s="4">
        <v>72</v>
      </c>
      <c r="AM13" s="4">
        <f t="shared" si="13"/>
        <v>36.548223350253807</v>
      </c>
      <c r="AN13" s="4">
        <v>157</v>
      </c>
      <c r="AO13" s="4">
        <f t="shared" si="14"/>
        <v>79.695431472081225</v>
      </c>
      <c r="AP13" s="4">
        <v>63</v>
      </c>
      <c r="AQ13" s="4">
        <f t="shared" si="15"/>
        <v>31.979695431472081</v>
      </c>
      <c r="AR13" s="4">
        <f t="shared" si="16"/>
        <v>94</v>
      </c>
      <c r="AS13" s="4">
        <v>60</v>
      </c>
      <c r="AT13" s="4">
        <v>22.6</v>
      </c>
      <c r="AU13" s="4">
        <v>10.7</v>
      </c>
      <c r="AV13" s="4">
        <f t="shared" si="17"/>
        <v>11.472081218274113</v>
      </c>
      <c r="AW13" s="4">
        <f t="shared" si="18"/>
        <v>5.4314720812182742</v>
      </c>
      <c r="AX13" s="5">
        <f t="shared" si="19"/>
        <v>0.52654867256637172</v>
      </c>
      <c r="AY13" s="4">
        <v>116</v>
      </c>
      <c r="AZ13" s="4">
        <v>66</v>
      </c>
      <c r="BA13" s="4">
        <f>AZ13+(AY13-AZ13)/3</f>
        <v>82.666666666666671</v>
      </c>
      <c r="BB13" s="4">
        <v>63</v>
      </c>
      <c r="BC13" s="4">
        <v>10</v>
      </c>
      <c r="BD13" s="4">
        <v>52</v>
      </c>
      <c r="BE13" s="4">
        <f>BD13/F13</f>
        <v>26.395939086294415</v>
      </c>
      <c r="BF13" s="4">
        <v>11</v>
      </c>
      <c r="BG13" s="4">
        <f>BC13+BD13+BF13</f>
        <v>73</v>
      </c>
      <c r="BH13" s="4">
        <v>34</v>
      </c>
      <c r="BI13" s="5">
        <f>(BD13-BH13)/BD13</f>
        <v>0.34615384615384615</v>
      </c>
      <c r="BJ13" s="4">
        <v>63</v>
      </c>
      <c r="BK13" s="4">
        <f>(BC13+BF13)/BD13</f>
        <v>0.40384615384615385</v>
      </c>
      <c r="BL13" s="4">
        <f>(0.8*(1.04*(POWER(BG13,3)-POWER(BD13,3)))+0.6)/1000</f>
        <v>206.67688800000005</v>
      </c>
      <c r="BM13" s="4">
        <f>BL13/F13</f>
        <v>104.91212588832489</v>
      </c>
      <c r="BN13" s="4">
        <v>83</v>
      </c>
      <c r="BO13" s="4">
        <v>42</v>
      </c>
      <c r="BP13" s="5">
        <f>BN13/BO13</f>
        <v>1.9761904761904763</v>
      </c>
      <c r="BQ13" s="4">
        <v>229</v>
      </c>
      <c r="BR13" s="4">
        <v>13</v>
      </c>
      <c r="BS13" s="5">
        <f>BN13/BR13</f>
        <v>6.384615384615385</v>
      </c>
      <c r="BT13" s="4">
        <v>26.9</v>
      </c>
      <c r="BU13" s="4">
        <f>((3.14*POWER(Z13,2)/4)*BT13*BB13)/1000</f>
        <v>7.0374959549999989</v>
      </c>
      <c r="BV13" s="4">
        <f>BU13/F13</f>
        <v>3.5723329720812176</v>
      </c>
      <c r="BW13" s="4">
        <v>19.5</v>
      </c>
      <c r="BX13" s="4">
        <v>26</v>
      </c>
      <c r="BY13" s="4">
        <v>53</v>
      </c>
      <c r="BZ13" s="4">
        <v>24</v>
      </c>
      <c r="CA13" s="5">
        <f>BY13/BZ13</f>
        <v>2.2083333333333335</v>
      </c>
      <c r="CB13" s="4">
        <v>189</v>
      </c>
      <c r="CC13" s="4">
        <v>20</v>
      </c>
      <c r="CD13" s="4">
        <v>117</v>
      </c>
      <c r="CE13" s="4">
        <f>CD13/F13</f>
        <v>59.390862944162436</v>
      </c>
      <c r="CF13" s="4">
        <v>84</v>
      </c>
      <c r="CG13" s="4">
        <f>CF13/F13</f>
        <v>42.639593908629443</v>
      </c>
      <c r="CH13" s="4">
        <v>150</v>
      </c>
      <c r="CI13" s="4">
        <f>CH13/F13</f>
        <v>76.142131979695435</v>
      </c>
      <c r="CJ13" s="4">
        <v>66</v>
      </c>
      <c r="CK13" s="4">
        <f>CJ13/F13</f>
        <v>33.502538071065992</v>
      </c>
      <c r="CL13" s="4">
        <f>CH13-CJ13</f>
        <v>84</v>
      </c>
      <c r="CM13" s="4">
        <v>56</v>
      </c>
      <c r="CN13" s="4">
        <v>29.8</v>
      </c>
      <c r="CO13" s="4">
        <v>17.399999999999999</v>
      </c>
      <c r="CP13" s="4">
        <f>CN13/F13</f>
        <v>15.126903553299494</v>
      </c>
      <c r="CQ13" s="4">
        <f>CO13/F13</f>
        <v>8.8324873096446694</v>
      </c>
      <c r="CR13" s="5">
        <f>(CN13-CO13)/CN13</f>
        <v>0.41610738255033564</v>
      </c>
      <c r="CS13" s="9" t="s">
        <v>291</v>
      </c>
      <c r="CT13" s="9" t="s">
        <v>291</v>
      </c>
      <c r="CU13" s="9" t="s">
        <v>291</v>
      </c>
      <c r="CV13" s="9" t="s">
        <v>291</v>
      </c>
      <c r="CW13" s="9" t="s">
        <v>291</v>
      </c>
      <c r="CX13" s="9" t="s">
        <v>291</v>
      </c>
      <c r="CY13" s="9" t="s">
        <v>291</v>
      </c>
      <c r="CZ13" s="9" t="s">
        <v>291</v>
      </c>
      <c r="DA13" s="9" t="s">
        <v>291</v>
      </c>
      <c r="DB13" s="9" t="s">
        <v>291</v>
      </c>
      <c r="DC13" s="9" t="s">
        <v>291</v>
      </c>
      <c r="DD13" s="9" t="s">
        <v>291</v>
      </c>
      <c r="DE13" s="9" t="s">
        <v>291</v>
      </c>
      <c r="DF13" s="9" t="s">
        <v>291</v>
      </c>
      <c r="DG13" s="9" t="s">
        <v>291</v>
      </c>
      <c r="DH13" s="9" t="s">
        <v>291</v>
      </c>
      <c r="DI13" s="9" t="s">
        <v>291</v>
      </c>
      <c r="DJ13" s="9" t="s">
        <v>291</v>
      </c>
      <c r="DK13" s="9" t="s">
        <v>291</v>
      </c>
      <c r="DL13" s="9" t="s">
        <v>291</v>
      </c>
      <c r="DM13" s="9" t="s">
        <v>291</v>
      </c>
      <c r="DN13" s="9" t="s">
        <v>291</v>
      </c>
      <c r="DO13" s="9" t="s">
        <v>291</v>
      </c>
      <c r="DP13" s="9" t="s">
        <v>291</v>
      </c>
      <c r="DQ13" s="9" t="s">
        <v>291</v>
      </c>
      <c r="DR13" s="9" t="s">
        <v>291</v>
      </c>
      <c r="DS13" s="9" t="s">
        <v>291</v>
      </c>
      <c r="DT13" s="9" t="s">
        <v>291</v>
      </c>
      <c r="DU13" s="9" t="s">
        <v>291</v>
      </c>
      <c r="DV13" s="9" t="s">
        <v>291</v>
      </c>
      <c r="DW13" s="9" t="s">
        <v>291</v>
      </c>
      <c r="DX13" s="4">
        <v>112</v>
      </c>
      <c r="DY13" s="4">
        <f t="shared" si="52"/>
        <v>56.852791878172589</v>
      </c>
      <c r="DZ13" s="4">
        <v>85</v>
      </c>
      <c r="EA13" s="4">
        <f t="shared" si="53"/>
        <v>43.147208121827411</v>
      </c>
      <c r="EB13" s="4">
        <v>162</v>
      </c>
      <c r="EC13" s="4">
        <f t="shared" si="54"/>
        <v>82.233502538071065</v>
      </c>
      <c r="ED13" s="4">
        <v>74</v>
      </c>
      <c r="EE13" s="4">
        <f t="shared" si="55"/>
        <v>37.56345177664975</v>
      </c>
      <c r="EF13" s="4">
        <f t="shared" si="56"/>
        <v>88</v>
      </c>
      <c r="EG13" s="4">
        <v>55</v>
      </c>
      <c r="EH13" s="4">
        <v>25.8</v>
      </c>
      <c r="EI13" s="4">
        <v>13.8</v>
      </c>
      <c r="EJ13" s="4">
        <f t="shared" si="57"/>
        <v>13.096446700507615</v>
      </c>
      <c r="EK13" s="4">
        <f t="shared" si="58"/>
        <v>7.0050761421319798</v>
      </c>
      <c r="EL13" s="5">
        <f t="shared" si="59"/>
        <v>0.46511627906976744</v>
      </c>
      <c r="EM13" s="9" t="s">
        <v>291</v>
      </c>
      <c r="EN13" s="9" t="s">
        <v>291</v>
      </c>
      <c r="EO13" s="9" t="s">
        <v>291</v>
      </c>
      <c r="EP13" s="9" t="s">
        <v>291</v>
      </c>
      <c r="EQ13" s="9" t="s">
        <v>291</v>
      </c>
      <c r="ER13" s="9" t="s">
        <v>291</v>
      </c>
      <c r="ES13" s="9" t="s">
        <v>291</v>
      </c>
      <c r="ET13" s="9" t="s">
        <v>291</v>
      </c>
      <c r="EU13" s="9" t="s">
        <v>291</v>
      </c>
      <c r="EV13" s="9" t="s">
        <v>291</v>
      </c>
      <c r="EW13" s="9" t="s">
        <v>291</v>
      </c>
      <c r="EX13" s="9" t="s">
        <v>291</v>
      </c>
      <c r="EY13" s="9" t="s">
        <v>291</v>
      </c>
      <c r="EZ13" s="9" t="s">
        <v>291</v>
      </c>
      <c r="FA13" s="9" t="s">
        <v>291</v>
      </c>
      <c r="FB13" s="9" t="s">
        <v>291</v>
      </c>
      <c r="FC13" s="9" t="s">
        <v>291</v>
      </c>
      <c r="FD13" s="9" t="s">
        <v>291</v>
      </c>
      <c r="FE13" s="9" t="s">
        <v>291</v>
      </c>
      <c r="FF13" s="9" t="s">
        <v>291</v>
      </c>
      <c r="FG13" s="9" t="s">
        <v>291</v>
      </c>
      <c r="FH13" s="9" t="s">
        <v>291</v>
      </c>
      <c r="FI13" s="9" t="s">
        <v>291</v>
      </c>
      <c r="FJ13" s="9" t="s">
        <v>291</v>
      </c>
      <c r="FK13" s="9" t="s">
        <v>291</v>
      </c>
      <c r="FL13" s="9" t="s">
        <v>291</v>
      </c>
      <c r="FM13" s="9" t="s">
        <v>291</v>
      </c>
      <c r="FN13" s="9" t="s">
        <v>291</v>
      </c>
      <c r="FO13" s="9" t="s">
        <v>291</v>
      </c>
      <c r="FP13" s="9" t="s">
        <v>291</v>
      </c>
      <c r="FQ13" s="9" t="s">
        <v>291</v>
      </c>
      <c r="FR13" s="9" t="s">
        <v>291</v>
      </c>
      <c r="FS13" s="9" t="s">
        <v>291</v>
      </c>
      <c r="FT13" s="9" t="s">
        <v>291</v>
      </c>
      <c r="FU13" s="9" t="s">
        <v>291</v>
      </c>
      <c r="FV13" s="9" t="s">
        <v>291</v>
      </c>
      <c r="FW13" s="9" t="s">
        <v>291</v>
      </c>
      <c r="FX13" s="9" t="s">
        <v>291</v>
      </c>
      <c r="FY13" s="9" t="s">
        <v>291</v>
      </c>
      <c r="FZ13" s="9" t="s">
        <v>291</v>
      </c>
      <c r="GA13" s="9" t="s">
        <v>291</v>
      </c>
      <c r="GB13" s="9" t="s">
        <v>291</v>
      </c>
      <c r="GC13" s="9" t="s">
        <v>291</v>
      </c>
      <c r="GD13" s="9" t="s">
        <v>291</v>
      </c>
      <c r="GE13" s="9" t="s">
        <v>291</v>
      </c>
      <c r="GF13" s="9" t="s">
        <v>291</v>
      </c>
      <c r="GG13" s="9" t="s">
        <v>291</v>
      </c>
      <c r="GH13" s="9" t="s">
        <v>291</v>
      </c>
      <c r="GI13" s="9" t="s">
        <v>291</v>
      </c>
      <c r="GJ13" s="9" t="s">
        <v>291</v>
      </c>
      <c r="GK13" s="9" t="s">
        <v>291</v>
      </c>
      <c r="GL13" s="9" t="s">
        <v>291</v>
      </c>
      <c r="GM13" s="9" t="s">
        <v>291</v>
      </c>
      <c r="GN13" s="9" t="s">
        <v>291</v>
      </c>
      <c r="GO13" s="9" t="s">
        <v>291</v>
      </c>
      <c r="GP13" s="9" t="s">
        <v>291</v>
      </c>
      <c r="GQ13" s="9" t="s">
        <v>291</v>
      </c>
      <c r="GR13" s="9" t="s">
        <v>291</v>
      </c>
      <c r="GS13" s="9" t="s">
        <v>291</v>
      </c>
      <c r="GT13" s="9" t="s">
        <v>291</v>
      </c>
      <c r="GU13" s="9" t="s">
        <v>291</v>
      </c>
      <c r="GV13" s="9" t="s">
        <v>291</v>
      </c>
      <c r="GW13" s="9" t="s">
        <v>291</v>
      </c>
      <c r="GX13" s="9" t="s">
        <v>291</v>
      </c>
      <c r="GY13" s="9" t="s">
        <v>291</v>
      </c>
      <c r="GZ13" s="9" t="s">
        <v>291</v>
      </c>
      <c r="HA13" s="9" t="s">
        <v>291</v>
      </c>
      <c r="HB13" s="9" t="s">
        <v>291</v>
      </c>
      <c r="HC13" s="9" t="s">
        <v>291</v>
      </c>
      <c r="HD13" s="9" t="s">
        <v>291</v>
      </c>
      <c r="HE13" s="9" t="s">
        <v>291</v>
      </c>
      <c r="HF13" s="9" t="s">
        <v>291</v>
      </c>
      <c r="HG13" s="9" t="s">
        <v>291</v>
      </c>
      <c r="HH13" s="9" t="s">
        <v>291</v>
      </c>
      <c r="HI13" s="9" t="s">
        <v>291</v>
      </c>
      <c r="HJ13" s="9" t="s">
        <v>291</v>
      </c>
      <c r="HK13" s="9" t="s">
        <v>291</v>
      </c>
      <c r="HL13" s="9" t="s">
        <v>291</v>
      </c>
      <c r="HM13" s="9" t="s">
        <v>291</v>
      </c>
      <c r="HN13" s="9" t="s">
        <v>291</v>
      </c>
      <c r="HO13" s="9" t="s">
        <v>291</v>
      </c>
      <c r="HP13" s="9" t="s">
        <v>291</v>
      </c>
      <c r="HQ13" s="9" t="s">
        <v>291</v>
      </c>
      <c r="HR13" s="9" t="s">
        <v>291</v>
      </c>
      <c r="HS13" s="9" t="s">
        <v>291</v>
      </c>
      <c r="HT13" s="9" t="s">
        <v>291</v>
      </c>
      <c r="HU13" s="9" t="s">
        <v>291</v>
      </c>
      <c r="HV13" s="9" t="s">
        <v>291</v>
      </c>
      <c r="HW13" s="9" t="s">
        <v>291</v>
      </c>
      <c r="HX13" s="9" t="s">
        <v>291</v>
      </c>
      <c r="HY13" s="9" t="s">
        <v>291</v>
      </c>
      <c r="HZ13" s="9" t="s">
        <v>291</v>
      </c>
    </row>
    <row r="14" spans="1:234" ht="21">
      <c r="A14" s="3" t="s">
        <v>250</v>
      </c>
      <c r="B14" s="2" t="s">
        <v>240</v>
      </c>
      <c r="C14" s="4">
        <v>121</v>
      </c>
      <c r="D14" s="4">
        <v>76</v>
      </c>
      <c r="E14" s="4">
        <f t="shared" si="0"/>
        <v>91</v>
      </c>
      <c r="F14" s="4">
        <v>1.93</v>
      </c>
      <c r="G14" s="4">
        <v>49</v>
      </c>
      <c r="H14" s="4">
        <v>11</v>
      </c>
      <c r="I14" s="4">
        <v>51</v>
      </c>
      <c r="J14" s="4">
        <f t="shared" si="1"/>
        <v>26.424870466321245</v>
      </c>
      <c r="K14" s="4">
        <v>13</v>
      </c>
      <c r="L14" s="4">
        <f t="shared" si="2"/>
        <v>75</v>
      </c>
      <c r="M14" s="4">
        <v>26</v>
      </c>
      <c r="N14" s="4">
        <f t="shared" si="3"/>
        <v>0.49019607843137253</v>
      </c>
      <c r="O14" s="4">
        <v>80</v>
      </c>
      <c r="P14" s="4">
        <f t="shared" si="4"/>
        <v>0.47058823529411764</v>
      </c>
      <c r="Q14" s="5">
        <f t="shared" si="5"/>
        <v>240.63496800000001</v>
      </c>
      <c r="R14" s="4">
        <f t="shared" si="6"/>
        <v>124.6813305699482</v>
      </c>
      <c r="S14" s="4">
        <v>93</v>
      </c>
      <c r="T14" s="4">
        <v>89</v>
      </c>
      <c r="U14" s="4">
        <f t="shared" si="7"/>
        <v>1.0449438202247192</v>
      </c>
      <c r="V14" s="4">
        <v>287</v>
      </c>
      <c r="W14" s="9" t="s">
        <v>296</v>
      </c>
      <c r="X14" s="9" t="s">
        <v>296</v>
      </c>
      <c r="Y14" s="4">
        <v>32</v>
      </c>
      <c r="Z14" s="4">
        <v>2.5</v>
      </c>
      <c r="AA14" s="4">
        <f t="shared" si="9"/>
        <v>7.6929999999999996</v>
      </c>
      <c r="AB14" s="4">
        <f t="shared" si="10"/>
        <v>3.9860103626943006</v>
      </c>
      <c r="AC14" s="9" t="s">
        <v>294</v>
      </c>
      <c r="AD14" s="4">
        <v>22</v>
      </c>
      <c r="AE14" s="4">
        <v>63</v>
      </c>
      <c r="AF14" s="4">
        <v>22</v>
      </c>
      <c r="AG14" s="4">
        <f t="shared" si="11"/>
        <v>2.8636363636363638</v>
      </c>
      <c r="AH14" s="4">
        <v>289</v>
      </c>
      <c r="AI14" s="9" t="s">
        <v>296</v>
      </c>
      <c r="AJ14" s="4">
        <v>104</v>
      </c>
      <c r="AK14" s="4">
        <f t="shared" si="12"/>
        <v>53.8860103626943</v>
      </c>
      <c r="AL14" s="4">
        <v>67</v>
      </c>
      <c r="AM14" s="4">
        <f t="shared" si="13"/>
        <v>34.715025906735754</v>
      </c>
      <c r="AN14" s="4">
        <v>151</v>
      </c>
      <c r="AO14" s="4">
        <f t="shared" si="14"/>
        <v>78.238341968911925</v>
      </c>
      <c r="AP14" s="4">
        <v>65</v>
      </c>
      <c r="AQ14" s="4">
        <f t="shared" si="15"/>
        <v>33.678756476683937</v>
      </c>
      <c r="AR14" s="4">
        <f t="shared" si="16"/>
        <v>86</v>
      </c>
      <c r="AS14" s="4">
        <v>57</v>
      </c>
      <c r="AT14" s="4">
        <v>18.600000000000001</v>
      </c>
      <c r="AU14" s="4">
        <v>9</v>
      </c>
      <c r="AV14" s="4">
        <f t="shared" si="17"/>
        <v>9.6373056994818658</v>
      </c>
      <c r="AW14" s="4">
        <f t="shared" si="18"/>
        <v>4.6632124352331612</v>
      </c>
      <c r="AX14" s="5">
        <f t="shared" si="19"/>
        <v>0.5161290322580645</v>
      </c>
      <c r="AY14" s="4">
        <v>145</v>
      </c>
      <c r="AZ14" s="4">
        <v>82</v>
      </c>
      <c r="BA14" s="4">
        <f>AZ14+(AY14-AZ14)/3</f>
        <v>103</v>
      </c>
      <c r="BB14" s="4">
        <v>57</v>
      </c>
      <c r="BC14" s="4">
        <v>12</v>
      </c>
      <c r="BD14" s="4">
        <v>55</v>
      </c>
      <c r="BE14" s="4">
        <f>BD14/F14</f>
        <v>28.497409326424872</v>
      </c>
      <c r="BF14" s="4">
        <v>12</v>
      </c>
      <c r="BG14" s="4">
        <f>BC14+BD14+BF14</f>
        <v>79</v>
      </c>
      <c r="BH14" s="4">
        <v>31</v>
      </c>
      <c r="BI14" s="5">
        <f>(BD14-BH14)/BD14</f>
        <v>0.43636363636363634</v>
      </c>
      <c r="BJ14" s="4">
        <v>73</v>
      </c>
      <c r="BK14" s="4">
        <f>(BC14+BF14)/BD14</f>
        <v>0.43636363636363634</v>
      </c>
      <c r="BL14" s="4">
        <f>(0.8*(1.04*(POWER(BG14,3)-POWER(BD14,3)))+0.6)/1000</f>
        <v>271.78504800000002</v>
      </c>
      <c r="BM14" s="4">
        <f>BL14/F14</f>
        <v>140.82126839378239</v>
      </c>
      <c r="BN14" s="4">
        <v>91</v>
      </c>
      <c r="BO14" s="4">
        <v>107</v>
      </c>
      <c r="BP14" s="5">
        <f>BN14/BO14</f>
        <v>0.85046728971962615</v>
      </c>
      <c r="BQ14" s="4">
        <v>216</v>
      </c>
      <c r="BR14" s="4">
        <v>14</v>
      </c>
      <c r="BS14" s="5">
        <f>BN14/BR14</f>
        <v>6.5</v>
      </c>
      <c r="BT14" s="4">
        <v>28.1</v>
      </c>
      <c r="BU14" s="4">
        <f>((3.14*POWER(Z14,2)/4)*BT14*BB14)/1000</f>
        <v>7.8583406249999994</v>
      </c>
      <c r="BV14" s="4">
        <f>BU14/F14</f>
        <v>4.0716790803108802</v>
      </c>
      <c r="BW14" s="4">
        <v>23.1</v>
      </c>
      <c r="BX14" s="4">
        <v>30</v>
      </c>
      <c r="BY14" s="4">
        <v>72</v>
      </c>
      <c r="BZ14" s="4">
        <v>32</v>
      </c>
      <c r="CA14" s="5">
        <f>BY14/BZ14</f>
        <v>2.25</v>
      </c>
      <c r="CB14" s="4">
        <v>228</v>
      </c>
      <c r="CC14" s="4">
        <v>13</v>
      </c>
      <c r="CD14" s="4">
        <v>121</v>
      </c>
      <c r="CE14" s="4">
        <f>CD14/F14</f>
        <v>62.694300518134717</v>
      </c>
      <c r="CF14" s="4">
        <v>72</v>
      </c>
      <c r="CG14" s="4">
        <f>CF14/F14</f>
        <v>37.30569948186529</v>
      </c>
      <c r="CH14" s="4">
        <v>145</v>
      </c>
      <c r="CI14" s="4">
        <f>CH14/F14</f>
        <v>75.129533678756474</v>
      </c>
      <c r="CJ14" s="4">
        <v>53</v>
      </c>
      <c r="CK14" s="4">
        <f>CJ14/F14</f>
        <v>27.461139896373059</v>
      </c>
      <c r="CL14" s="4">
        <f>CH14-CJ14</f>
        <v>92</v>
      </c>
      <c r="CM14" s="4">
        <v>64</v>
      </c>
      <c r="CN14" s="4">
        <v>24.6</v>
      </c>
      <c r="CO14" s="4">
        <v>13.7</v>
      </c>
      <c r="CP14" s="4">
        <f>CN14/F14</f>
        <v>12.746113989637307</v>
      </c>
      <c r="CQ14" s="4">
        <f>CO14/F14</f>
        <v>7.0984455958549217</v>
      </c>
      <c r="CR14" s="5">
        <f>(CN14-CO14)/CN14</f>
        <v>0.44308943089430902</v>
      </c>
      <c r="CS14" s="4">
        <v>147</v>
      </c>
      <c r="CT14" s="4">
        <v>92</v>
      </c>
      <c r="CU14" s="4">
        <f>CT14+(CS14-CT14)/3</f>
        <v>110.33333333333333</v>
      </c>
      <c r="CV14" s="4">
        <v>47</v>
      </c>
      <c r="CW14" s="4">
        <v>12</v>
      </c>
      <c r="CX14" s="4">
        <v>51</v>
      </c>
      <c r="CY14" s="4">
        <f>CX14/F14</f>
        <v>26.424870466321245</v>
      </c>
      <c r="CZ14" s="4">
        <v>12</v>
      </c>
      <c r="DA14" s="4">
        <f>CW14+CX14+CZ14</f>
        <v>75</v>
      </c>
      <c r="DB14" s="4">
        <v>28</v>
      </c>
      <c r="DC14" s="5">
        <f>(CX14-DB14)/CX14</f>
        <v>0.45098039215686275</v>
      </c>
      <c r="DD14" s="4">
        <v>75</v>
      </c>
      <c r="DE14" s="4">
        <f>(CW14+CZ14)/CX14</f>
        <v>0.47058823529411764</v>
      </c>
      <c r="DF14" s="4">
        <f>(0.8*(1.04*(POWER(DA14,3)-POWER(CX14,3)))+0.6)/1000</f>
        <v>240.63496800000001</v>
      </c>
      <c r="DG14" s="4">
        <f>DF14/F14</f>
        <v>124.6813305699482</v>
      </c>
      <c r="DH14" s="4">
        <v>109</v>
      </c>
      <c r="DI14" s="4">
        <v>86</v>
      </c>
      <c r="DJ14" s="5">
        <f>DH14/DI14</f>
        <v>1.2674418604651163</v>
      </c>
      <c r="DK14" s="4">
        <v>220</v>
      </c>
      <c r="DL14" s="4">
        <v>13</v>
      </c>
      <c r="DM14" s="5">
        <f>DH14/DL14</f>
        <v>8.384615384615385</v>
      </c>
      <c r="DN14" s="4">
        <v>31.5</v>
      </c>
      <c r="DO14" s="4">
        <f>((3.14*POWER(Z14,2)/4)*DN14*CV14)/1000</f>
        <v>7.2637031250000001</v>
      </c>
      <c r="DP14" s="4">
        <f>DO14/F14</f>
        <v>3.7635767487046636</v>
      </c>
      <c r="DQ14" s="4">
        <v>23.1</v>
      </c>
      <c r="DR14" s="4">
        <v>28</v>
      </c>
      <c r="DS14" s="4">
        <v>61</v>
      </c>
      <c r="DT14" s="4">
        <v>31</v>
      </c>
      <c r="DU14" s="5">
        <f>DS14/DT14</f>
        <v>1.967741935483871</v>
      </c>
      <c r="DV14" s="4">
        <v>232</v>
      </c>
      <c r="DW14" s="4">
        <v>15</v>
      </c>
      <c r="DX14" s="4">
        <v>135</v>
      </c>
      <c r="DY14" s="4">
        <f t="shared" si="52"/>
        <v>69.948186528497416</v>
      </c>
      <c r="DZ14" s="4">
        <v>91</v>
      </c>
      <c r="EA14" s="4">
        <f t="shared" si="53"/>
        <v>47.150259067357517</v>
      </c>
      <c r="EB14" s="4">
        <v>152</v>
      </c>
      <c r="EC14" s="4">
        <f t="shared" si="54"/>
        <v>78.756476683937819</v>
      </c>
      <c r="ED14" s="4">
        <v>62</v>
      </c>
      <c r="EE14" s="4">
        <f t="shared" si="55"/>
        <v>32.124352331606218</v>
      </c>
      <c r="EF14" s="4">
        <f t="shared" si="56"/>
        <v>90</v>
      </c>
      <c r="EG14" s="4">
        <v>66</v>
      </c>
      <c r="EH14" s="4">
        <v>22.4</v>
      </c>
      <c r="EI14" s="4">
        <v>11.8</v>
      </c>
      <c r="EJ14" s="4">
        <f t="shared" si="57"/>
        <v>11.606217616580311</v>
      </c>
      <c r="EK14" s="4">
        <f t="shared" si="58"/>
        <v>6.1139896373056999</v>
      </c>
      <c r="EL14" s="5">
        <f t="shared" si="59"/>
        <v>0.47321428571428564</v>
      </c>
      <c r="EM14" s="4">
        <v>145</v>
      </c>
      <c r="EN14" s="4">
        <v>87</v>
      </c>
      <c r="EO14" s="4">
        <f>EN14+(EM14-EN14)/3</f>
        <v>106.33333333333333</v>
      </c>
      <c r="EP14" s="4">
        <v>46</v>
      </c>
      <c r="EQ14" s="4">
        <v>11</v>
      </c>
      <c r="ER14" s="4">
        <v>58</v>
      </c>
      <c r="ES14" s="4">
        <f>ER14/F14</f>
        <v>30.051813471502591</v>
      </c>
      <c r="ET14" s="4">
        <v>11</v>
      </c>
      <c r="EU14" s="4">
        <f>EQ14+ER14+ET14</f>
        <v>80</v>
      </c>
      <c r="EV14" s="4">
        <v>23</v>
      </c>
      <c r="EW14" s="5">
        <f>(ER14-EV14)/ER14</f>
        <v>0.60344827586206895</v>
      </c>
      <c r="EX14" s="4">
        <v>89</v>
      </c>
      <c r="EY14" s="4">
        <f>(EQ14+ET14)/ER14</f>
        <v>0.37931034482758619</v>
      </c>
      <c r="EZ14" s="4">
        <f>(0.8*(1.04*(POWER(EU14,3)-POWER(ER14,3)))+0.6)/1000</f>
        <v>263.65141600000004</v>
      </c>
      <c r="FA14" s="4">
        <f>EZ14/F14</f>
        <v>136.60695129533681</v>
      </c>
      <c r="FB14" s="4">
        <v>88</v>
      </c>
      <c r="FC14" s="4">
        <v>100</v>
      </c>
      <c r="FD14" s="5">
        <f>FB14/FC14</f>
        <v>0.88</v>
      </c>
      <c r="FE14" s="4">
        <v>233</v>
      </c>
      <c r="FF14" s="4">
        <v>13</v>
      </c>
      <c r="FG14" s="5">
        <f>FB14/FF14</f>
        <v>6.7692307692307692</v>
      </c>
      <c r="FH14" s="4">
        <v>32.6</v>
      </c>
      <c r="FI14" s="4">
        <f>((3.14*POWER(Z14,2)/4)*FH14*EP14)/1000</f>
        <v>7.3574124999999997</v>
      </c>
      <c r="FJ14" s="4">
        <f>FI14/F14</f>
        <v>3.812130829015544</v>
      </c>
      <c r="FK14" s="4">
        <v>21.3</v>
      </c>
      <c r="FL14" s="4">
        <v>25</v>
      </c>
      <c r="FM14" s="4">
        <v>49</v>
      </c>
      <c r="FN14" s="4">
        <v>25</v>
      </c>
      <c r="FO14" s="5">
        <f>FM14/FN14</f>
        <v>1.96</v>
      </c>
      <c r="FP14" s="4">
        <v>257</v>
      </c>
      <c r="FQ14" s="4">
        <v>12</v>
      </c>
      <c r="FR14" s="4">
        <v>110</v>
      </c>
      <c r="FS14" s="4">
        <f>FR14/F14</f>
        <v>56.994818652849744</v>
      </c>
      <c r="FT14" s="4">
        <v>67</v>
      </c>
      <c r="FU14" s="4">
        <f>FT14/F14</f>
        <v>34.715025906735754</v>
      </c>
      <c r="FV14" s="4">
        <v>155</v>
      </c>
      <c r="FW14" s="4">
        <f>FV14/F14</f>
        <v>80.310880829015545</v>
      </c>
      <c r="FX14" s="4">
        <v>59</v>
      </c>
      <c r="FY14" s="4">
        <f>FX14/F14</f>
        <v>30.569948186528499</v>
      </c>
      <c r="FZ14" s="4">
        <f>FV14-FX14</f>
        <v>96</v>
      </c>
      <c r="GA14" s="4">
        <v>62</v>
      </c>
      <c r="GB14" s="4">
        <v>22.6</v>
      </c>
      <c r="GC14" s="4">
        <v>12.8</v>
      </c>
      <c r="GD14" s="4">
        <f>GB14/F14</f>
        <v>11.709844559585493</v>
      </c>
      <c r="GE14" s="4">
        <f>GC14/F14</f>
        <v>6.6321243523316067</v>
      </c>
      <c r="GF14" s="5">
        <f>(GB14-GC14)/GB14</f>
        <v>0.4336283185840708</v>
      </c>
      <c r="GG14" s="4">
        <v>129</v>
      </c>
      <c r="GH14" s="4">
        <v>72</v>
      </c>
      <c r="GI14" s="4">
        <f>GH14+(GG14-GH14)/3</f>
        <v>91</v>
      </c>
      <c r="GJ14" s="4">
        <v>47</v>
      </c>
      <c r="GK14" s="4">
        <v>13</v>
      </c>
      <c r="GL14" s="4">
        <v>51</v>
      </c>
      <c r="GM14" s="4">
        <f>GL14/F14</f>
        <v>26.424870466321245</v>
      </c>
      <c r="GN14" s="4">
        <v>12</v>
      </c>
      <c r="GO14" s="4">
        <f>GK14+GL14+GN14</f>
        <v>76</v>
      </c>
      <c r="GP14" s="4">
        <v>26</v>
      </c>
      <c r="GQ14" s="5">
        <f>(GL14-GP14)/GL14</f>
        <v>0.49019607843137253</v>
      </c>
      <c r="GR14" s="4">
        <v>80</v>
      </c>
      <c r="GS14" s="4">
        <f>(GK14+GN14)/GL14</f>
        <v>0.49019607843137253</v>
      </c>
      <c r="GT14" s="4">
        <f>(0.8*(1.04*(POWER(GO14,3)-POWER(GL14,3)))+0.6)/1000</f>
        <v>254.86300000000003</v>
      </c>
      <c r="GU14" s="4">
        <f>GT14/F14</f>
        <v>132.05336787564769</v>
      </c>
      <c r="GV14" s="4">
        <v>82</v>
      </c>
      <c r="GW14" s="4">
        <v>86</v>
      </c>
      <c r="GX14" s="5">
        <f>GV14/GW14</f>
        <v>0.95348837209302328</v>
      </c>
      <c r="GY14" s="4">
        <v>196</v>
      </c>
      <c r="GZ14" s="4">
        <v>11</v>
      </c>
      <c r="HA14" s="5">
        <f>GV14/GZ14</f>
        <v>7.4545454545454541</v>
      </c>
      <c r="HB14" s="4">
        <v>29.2</v>
      </c>
      <c r="HC14" s="4">
        <f>((3.14*POWER(Z14,2)/4)*HB14*GJ14)/1000</f>
        <v>6.7333374999999993</v>
      </c>
      <c r="HD14" s="4">
        <f>HC14/F14</f>
        <v>3.4887759067357509</v>
      </c>
      <c r="HE14" s="9" t="s">
        <v>294</v>
      </c>
      <c r="HF14" s="9" t="s">
        <v>294</v>
      </c>
      <c r="HG14" s="4">
        <v>60</v>
      </c>
      <c r="HH14" s="4">
        <v>28</v>
      </c>
      <c r="HI14" s="5">
        <f>HG14/HH14</f>
        <v>2.1428571428571428</v>
      </c>
      <c r="HJ14" s="4">
        <v>264</v>
      </c>
      <c r="HK14" s="4">
        <v>13</v>
      </c>
      <c r="HL14" s="4">
        <v>112</v>
      </c>
      <c r="HM14" s="4">
        <f>HL14/F14</f>
        <v>58.031088082901555</v>
      </c>
      <c r="HN14" s="4">
        <v>89</v>
      </c>
      <c r="HO14" s="4">
        <f>HN14/F14</f>
        <v>46.1139896373057</v>
      </c>
      <c r="HP14" s="4">
        <v>140</v>
      </c>
      <c r="HQ14" s="4">
        <f>HP14/F14</f>
        <v>72.538860103626945</v>
      </c>
      <c r="HR14" s="4">
        <v>54</v>
      </c>
      <c r="HS14" s="4">
        <f>HR14/F14</f>
        <v>27.979274611398964</v>
      </c>
      <c r="HT14" s="4">
        <f>HP14-HR14</f>
        <v>86</v>
      </c>
      <c r="HU14" s="4">
        <v>61</v>
      </c>
      <c r="HV14" s="4">
        <v>24.5</v>
      </c>
      <c r="HW14" s="4">
        <v>13</v>
      </c>
      <c r="HX14" s="4">
        <f>HV14/F14</f>
        <v>12.694300518134716</v>
      </c>
      <c r="HY14" s="4">
        <f>HW14/F14</f>
        <v>6.7357512953367875</v>
      </c>
      <c r="HZ14" s="5">
        <f>(HV14-HW14)/HV14</f>
        <v>0.46938775510204084</v>
      </c>
    </row>
    <row r="15" spans="1:234" ht="21">
      <c r="A15" s="3" t="s">
        <v>251</v>
      </c>
      <c r="B15" s="2" t="s">
        <v>240</v>
      </c>
      <c r="C15" s="4">
        <v>119</v>
      </c>
      <c r="D15" s="4">
        <v>76</v>
      </c>
      <c r="E15" s="4">
        <f t="shared" si="0"/>
        <v>90.333333333333329</v>
      </c>
      <c r="F15" s="4">
        <v>1.91</v>
      </c>
      <c r="G15" s="4">
        <v>57</v>
      </c>
      <c r="H15" s="4">
        <v>10</v>
      </c>
      <c r="I15" s="4">
        <v>45</v>
      </c>
      <c r="J15" s="4">
        <f t="shared" si="1"/>
        <v>23.560209424083769</v>
      </c>
      <c r="K15" s="4">
        <v>9</v>
      </c>
      <c r="L15" s="4">
        <f t="shared" si="2"/>
        <v>64</v>
      </c>
      <c r="M15" s="4">
        <v>31</v>
      </c>
      <c r="N15" s="4">
        <f t="shared" si="3"/>
        <v>0.31111111111111112</v>
      </c>
      <c r="O15" s="4">
        <v>60</v>
      </c>
      <c r="P15" s="4">
        <f t="shared" si="4"/>
        <v>0.42222222222222222</v>
      </c>
      <c r="Q15" s="5">
        <f t="shared" si="5"/>
        <v>142.28840800000003</v>
      </c>
      <c r="R15" s="4">
        <f t="shared" si="6"/>
        <v>74.496548691099491</v>
      </c>
      <c r="S15" s="4">
        <v>64</v>
      </c>
      <c r="T15" s="4">
        <v>34</v>
      </c>
      <c r="U15" s="4">
        <f t="shared" si="7"/>
        <v>1.8823529411764706</v>
      </c>
      <c r="V15" s="4">
        <v>235</v>
      </c>
      <c r="W15" s="4">
        <v>16</v>
      </c>
      <c r="X15" s="4">
        <f t="shared" ref="X15:X21" si="81">S15/W15</f>
        <v>4</v>
      </c>
      <c r="Y15" s="4">
        <v>17</v>
      </c>
      <c r="Z15" s="4">
        <v>2.2999999999999998</v>
      </c>
      <c r="AA15" s="4">
        <f t="shared" si="9"/>
        <v>4.0239178499999992</v>
      </c>
      <c r="AB15" s="4">
        <f t="shared" si="10"/>
        <v>2.1067632722513085</v>
      </c>
      <c r="AC15" s="4">
        <v>17</v>
      </c>
      <c r="AD15" s="9" t="s">
        <v>294</v>
      </c>
      <c r="AE15" s="4">
        <v>34</v>
      </c>
      <c r="AF15" s="4">
        <v>16</v>
      </c>
      <c r="AG15" s="4">
        <f t="shared" si="11"/>
        <v>2.125</v>
      </c>
      <c r="AH15" s="4">
        <v>196</v>
      </c>
      <c r="AI15" s="4">
        <v>10</v>
      </c>
      <c r="AJ15" s="4">
        <v>57</v>
      </c>
      <c r="AK15" s="4">
        <f t="shared" si="12"/>
        <v>29.842931937172775</v>
      </c>
      <c r="AL15" s="4">
        <v>51</v>
      </c>
      <c r="AM15" s="4">
        <f t="shared" si="13"/>
        <v>26.701570680628272</v>
      </c>
      <c r="AN15" s="4">
        <v>113</v>
      </c>
      <c r="AO15" s="4">
        <f t="shared" si="14"/>
        <v>59.162303664921467</v>
      </c>
      <c r="AP15" s="4">
        <v>45</v>
      </c>
      <c r="AQ15" s="4">
        <f t="shared" si="15"/>
        <v>23.560209424083769</v>
      </c>
      <c r="AR15" s="4">
        <f t="shared" si="16"/>
        <v>68</v>
      </c>
      <c r="AS15" s="4">
        <v>60</v>
      </c>
      <c r="AT15" s="4">
        <v>22.2</v>
      </c>
      <c r="AU15" s="4">
        <v>13.8</v>
      </c>
      <c r="AV15" s="4">
        <f t="shared" si="17"/>
        <v>11.62303664921466</v>
      </c>
      <c r="AW15" s="4">
        <f t="shared" si="18"/>
        <v>7.2251308900523563</v>
      </c>
      <c r="AX15" s="5">
        <f t="shared" si="19"/>
        <v>0.37837837837837834</v>
      </c>
      <c r="AY15" s="9" t="s">
        <v>291</v>
      </c>
      <c r="AZ15" s="9" t="s">
        <v>291</v>
      </c>
      <c r="BA15" s="9" t="s">
        <v>291</v>
      </c>
      <c r="BB15" s="9" t="s">
        <v>291</v>
      </c>
      <c r="BC15" s="9" t="s">
        <v>291</v>
      </c>
      <c r="BD15" s="9" t="s">
        <v>291</v>
      </c>
      <c r="BE15" s="9" t="s">
        <v>291</v>
      </c>
      <c r="BF15" s="9" t="s">
        <v>291</v>
      </c>
      <c r="BG15" s="9" t="s">
        <v>291</v>
      </c>
      <c r="BH15" s="9" t="s">
        <v>291</v>
      </c>
      <c r="BI15" s="9" t="s">
        <v>291</v>
      </c>
      <c r="BJ15" s="9" t="s">
        <v>291</v>
      </c>
      <c r="BK15" s="9" t="s">
        <v>291</v>
      </c>
      <c r="BL15" s="9" t="s">
        <v>291</v>
      </c>
      <c r="BM15" s="9" t="s">
        <v>291</v>
      </c>
      <c r="BN15" s="9" t="s">
        <v>291</v>
      </c>
      <c r="BO15" s="9" t="s">
        <v>291</v>
      </c>
      <c r="BP15" s="9" t="s">
        <v>291</v>
      </c>
      <c r="BQ15" s="9" t="s">
        <v>291</v>
      </c>
      <c r="BR15" s="9" t="s">
        <v>291</v>
      </c>
      <c r="BS15" s="9" t="s">
        <v>291</v>
      </c>
      <c r="BT15" s="9" t="s">
        <v>291</v>
      </c>
      <c r="BU15" s="9" t="s">
        <v>291</v>
      </c>
      <c r="BV15" s="9" t="s">
        <v>291</v>
      </c>
      <c r="BW15" s="9" t="s">
        <v>291</v>
      </c>
      <c r="BX15" s="9" t="s">
        <v>291</v>
      </c>
      <c r="BY15" s="9" t="s">
        <v>291</v>
      </c>
      <c r="BZ15" s="9" t="s">
        <v>291</v>
      </c>
      <c r="CA15" s="9" t="s">
        <v>291</v>
      </c>
      <c r="CB15" s="9" t="s">
        <v>291</v>
      </c>
      <c r="CC15" s="9" t="s">
        <v>291</v>
      </c>
      <c r="CD15" s="9" t="s">
        <v>291</v>
      </c>
      <c r="CE15" s="9" t="s">
        <v>291</v>
      </c>
      <c r="CF15" s="9" t="s">
        <v>291</v>
      </c>
      <c r="CG15" s="9" t="s">
        <v>291</v>
      </c>
      <c r="CH15" s="9" t="s">
        <v>291</v>
      </c>
      <c r="CI15" s="9" t="s">
        <v>291</v>
      </c>
      <c r="CJ15" s="9" t="s">
        <v>291</v>
      </c>
      <c r="CK15" s="9" t="s">
        <v>291</v>
      </c>
      <c r="CL15" s="9" t="s">
        <v>291</v>
      </c>
      <c r="CM15" s="9" t="s">
        <v>291</v>
      </c>
      <c r="CN15" s="9" t="s">
        <v>291</v>
      </c>
      <c r="CO15" s="9" t="s">
        <v>291</v>
      </c>
      <c r="CP15" s="9" t="s">
        <v>291</v>
      </c>
      <c r="CQ15" s="9" t="s">
        <v>291</v>
      </c>
      <c r="CR15" s="9" t="s">
        <v>291</v>
      </c>
      <c r="CS15" s="9" t="s">
        <v>291</v>
      </c>
      <c r="CT15" s="9" t="s">
        <v>291</v>
      </c>
      <c r="CU15" s="9" t="s">
        <v>291</v>
      </c>
      <c r="CV15" s="9" t="s">
        <v>291</v>
      </c>
      <c r="CW15" s="9" t="s">
        <v>291</v>
      </c>
      <c r="CX15" s="9" t="s">
        <v>291</v>
      </c>
      <c r="CY15" s="9" t="s">
        <v>291</v>
      </c>
      <c r="CZ15" s="9" t="s">
        <v>291</v>
      </c>
      <c r="DA15" s="9" t="s">
        <v>291</v>
      </c>
      <c r="DB15" s="9" t="s">
        <v>291</v>
      </c>
      <c r="DC15" s="9" t="s">
        <v>291</v>
      </c>
      <c r="DD15" s="9" t="s">
        <v>291</v>
      </c>
      <c r="DE15" s="9" t="s">
        <v>291</v>
      </c>
      <c r="DF15" s="9" t="s">
        <v>291</v>
      </c>
      <c r="DG15" s="9" t="s">
        <v>291</v>
      </c>
      <c r="DH15" s="9" t="s">
        <v>291</v>
      </c>
      <c r="DI15" s="9" t="s">
        <v>291</v>
      </c>
      <c r="DJ15" s="9" t="s">
        <v>291</v>
      </c>
      <c r="DK15" s="9" t="s">
        <v>291</v>
      </c>
      <c r="DL15" s="9" t="s">
        <v>291</v>
      </c>
      <c r="DM15" s="9" t="s">
        <v>291</v>
      </c>
      <c r="DN15" s="9" t="s">
        <v>291</v>
      </c>
      <c r="DO15" s="9" t="s">
        <v>291</v>
      </c>
      <c r="DP15" s="9" t="s">
        <v>291</v>
      </c>
      <c r="DQ15" s="9" t="s">
        <v>291</v>
      </c>
      <c r="DR15" s="9" t="s">
        <v>291</v>
      </c>
      <c r="DS15" s="9" t="s">
        <v>291</v>
      </c>
      <c r="DT15" s="9" t="s">
        <v>291</v>
      </c>
      <c r="DU15" s="9" t="s">
        <v>291</v>
      </c>
      <c r="DV15" s="9" t="s">
        <v>291</v>
      </c>
      <c r="DW15" s="9" t="s">
        <v>291</v>
      </c>
      <c r="DX15" s="9" t="s">
        <v>291</v>
      </c>
      <c r="DY15" s="9" t="s">
        <v>291</v>
      </c>
      <c r="DZ15" s="9" t="s">
        <v>291</v>
      </c>
      <c r="EA15" s="9" t="s">
        <v>291</v>
      </c>
      <c r="EB15" s="9" t="s">
        <v>291</v>
      </c>
      <c r="EC15" s="9" t="s">
        <v>291</v>
      </c>
      <c r="ED15" s="9" t="s">
        <v>291</v>
      </c>
      <c r="EE15" s="9" t="s">
        <v>291</v>
      </c>
      <c r="EF15" s="9" t="s">
        <v>291</v>
      </c>
      <c r="EG15" s="9" t="s">
        <v>291</v>
      </c>
      <c r="EH15" s="9" t="s">
        <v>291</v>
      </c>
      <c r="EI15" s="9" t="s">
        <v>291</v>
      </c>
      <c r="EJ15" s="9" t="s">
        <v>291</v>
      </c>
      <c r="EK15" s="9" t="s">
        <v>291</v>
      </c>
      <c r="EL15" s="9" t="s">
        <v>291</v>
      </c>
      <c r="EM15" s="9" t="s">
        <v>291</v>
      </c>
      <c r="EN15" s="9" t="s">
        <v>291</v>
      </c>
      <c r="EO15" s="9" t="s">
        <v>291</v>
      </c>
      <c r="EP15" s="9" t="s">
        <v>291</v>
      </c>
      <c r="EQ15" s="9" t="s">
        <v>291</v>
      </c>
      <c r="ER15" s="9" t="s">
        <v>291</v>
      </c>
      <c r="ES15" s="9" t="s">
        <v>291</v>
      </c>
      <c r="ET15" s="9" t="s">
        <v>291</v>
      </c>
      <c r="EU15" s="9" t="s">
        <v>291</v>
      </c>
      <c r="EV15" s="9" t="s">
        <v>291</v>
      </c>
      <c r="EW15" s="9" t="s">
        <v>291</v>
      </c>
      <c r="EX15" s="9" t="s">
        <v>291</v>
      </c>
      <c r="EY15" s="9" t="s">
        <v>291</v>
      </c>
      <c r="EZ15" s="9" t="s">
        <v>291</v>
      </c>
      <c r="FA15" s="9" t="s">
        <v>291</v>
      </c>
      <c r="FB15" s="9" t="s">
        <v>291</v>
      </c>
      <c r="FC15" s="9" t="s">
        <v>291</v>
      </c>
      <c r="FD15" s="9" t="s">
        <v>291</v>
      </c>
      <c r="FE15" s="9" t="s">
        <v>291</v>
      </c>
      <c r="FF15" s="9" t="s">
        <v>291</v>
      </c>
      <c r="FG15" s="9" t="s">
        <v>291</v>
      </c>
      <c r="FH15" s="9" t="s">
        <v>291</v>
      </c>
      <c r="FI15" s="9" t="s">
        <v>291</v>
      </c>
      <c r="FJ15" s="9" t="s">
        <v>291</v>
      </c>
      <c r="FK15" s="9" t="s">
        <v>291</v>
      </c>
      <c r="FL15" s="9" t="s">
        <v>291</v>
      </c>
      <c r="FM15" s="9" t="s">
        <v>291</v>
      </c>
      <c r="FN15" s="9" t="s">
        <v>291</v>
      </c>
      <c r="FO15" s="9" t="s">
        <v>291</v>
      </c>
      <c r="FP15" s="9" t="s">
        <v>291</v>
      </c>
      <c r="FQ15" s="9" t="s">
        <v>291</v>
      </c>
      <c r="FR15" s="9" t="s">
        <v>291</v>
      </c>
      <c r="FS15" s="9" t="s">
        <v>291</v>
      </c>
      <c r="FT15" s="9" t="s">
        <v>291</v>
      </c>
      <c r="FU15" s="9" t="s">
        <v>291</v>
      </c>
      <c r="FV15" s="9" t="s">
        <v>291</v>
      </c>
      <c r="FW15" s="9" t="s">
        <v>291</v>
      </c>
      <c r="FX15" s="9" t="s">
        <v>291</v>
      </c>
      <c r="FY15" s="9" t="s">
        <v>291</v>
      </c>
      <c r="FZ15" s="9" t="s">
        <v>291</v>
      </c>
      <c r="GA15" s="9" t="s">
        <v>291</v>
      </c>
      <c r="GB15" s="9" t="s">
        <v>291</v>
      </c>
      <c r="GC15" s="9" t="s">
        <v>291</v>
      </c>
      <c r="GD15" s="9" t="s">
        <v>291</v>
      </c>
      <c r="GE15" s="9" t="s">
        <v>291</v>
      </c>
      <c r="GF15" s="9" t="s">
        <v>291</v>
      </c>
      <c r="GG15" s="9" t="s">
        <v>291</v>
      </c>
      <c r="GH15" s="9" t="s">
        <v>291</v>
      </c>
      <c r="GI15" s="9" t="s">
        <v>291</v>
      </c>
      <c r="GJ15" s="9" t="s">
        <v>291</v>
      </c>
      <c r="GK15" s="9" t="s">
        <v>291</v>
      </c>
      <c r="GL15" s="9" t="s">
        <v>291</v>
      </c>
      <c r="GM15" s="9" t="s">
        <v>291</v>
      </c>
      <c r="GN15" s="9" t="s">
        <v>291</v>
      </c>
      <c r="GO15" s="9" t="s">
        <v>291</v>
      </c>
      <c r="GP15" s="9" t="s">
        <v>291</v>
      </c>
      <c r="GQ15" s="9" t="s">
        <v>291</v>
      </c>
      <c r="GR15" s="9" t="s">
        <v>291</v>
      </c>
      <c r="GS15" s="9" t="s">
        <v>291</v>
      </c>
      <c r="GT15" s="9" t="s">
        <v>291</v>
      </c>
      <c r="GU15" s="9" t="s">
        <v>291</v>
      </c>
      <c r="GV15" s="9" t="s">
        <v>291</v>
      </c>
      <c r="GW15" s="9" t="s">
        <v>291</v>
      </c>
      <c r="GX15" s="9" t="s">
        <v>291</v>
      </c>
      <c r="GY15" s="9" t="s">
        <v>291</v>
      </c>
      <c r="GZ15" s="9" t="s">
        <v>291</v>
      </c>
      <c r="HA15" s="9" t="s">
        <v>291</v>
      </c>
      <c r="HB15" s="9" t="s">
        <v>291</v>
      </c>
      <c r="HC15" s="9" t="s">
        <v>291</v>
      </c>
      <c r="HD15" s="9" t="s">
        <v>291</v>
      </c>
      <c r="HE15" s="9" t="s">
        <v>291</v>
      </c>
      <c r="HF15" s="9" t="s">
        <v>291</v>
      </c>
      <c r="HG15" s="9" t="s">
        <v>291</v>
      </c>
      <c r="HH15" s="9" t="s">
        <v>291</v>
      </c>
      <c r="HI15" s="9" t="s">
        <v>291</v>
      </c>
      <c r="HJ15" s="9" t="s">
        <v>291</v>
      </c>
      <c r="HK15" s="9" t="s">
        <v>291</v>
      </c>
      <c r="HL15" s="9" t="s">
        <v>291</v>
      </c>
      <c r="HM15" s="9" t="s">
        <v>291</v>
      </c>
      <c r="HN15" s="9" t="s">
        <v>291</v>
      </c>
      <c r="HO15" s="9" t="s">
        <v>291</v>
      </c>
      <c r="HP15" s="9" t="s">
        <v>291</v>
      </c>
      <c r="HQ15" s="9" t="s">
        <v>291</v>
      </c>
      <c r="HR15" s="9" t="s">
        <v>291</v>
      </c>
      <c r="HS15" s="9" t="s">
        <v>291</v>
      </c>
      <c r="HT15" s="9" t="s">
        <v>291</v>
      </c>
      <c r="HU15" s="9" t="s">
        <v>291</v>
      </c>
      <c r="HV15" s="9" t="s">
        <v>291</v>
      </c>
      <c r="HW15" s="9" t="s">
        <v>291</v>
      </c>
      <c r="HX15" s="9" t="s">
        <v>291</v>
      </c>
      <c r="HY15" s="9" t="s">
        <v>291</v>
      </c>
      <c r="HZ15" s="9" t="s">
        <v>291</v>
      </c>
    </row>
    <row r="16" spans="1:234" ht="21">
      <c r="A16" s="3" t="s">
        <v>252</v>
      </c>
      <c r="B16" s="2" t="s">
        <v>240</v>
      </c>
      <c r="C16" s="4">
        <v>129</v>
      </c>
      <c r="D16" s="4">
        <v>77</v>
      </c>
      <c r="E16" s="4">
        <f t="shared" si="0"/>
        <v>94.333333333333329</v>
      </c>
      <c r="F16" s="4">
        <v>2</v>
      </c>
      <c r="G16" s="4">
        <v>66</v>
      </c>
      <c r="H16" s="4">
        <v>11</v>
      </c>
      <c r="I16" s="4">
        <v>49</v>
      </c>
      <c r="J16" s="4">
        <f t="shared" si="1"/>
        <v>24.5</v>
      </c>
      <c r="K16" s="4">
        <v>12</v>
      </c>
      <c r="L16" s="4">
        <f t="shared" si="2"/>
        <v>72</v>
      </c>
      <c r="M16" s="4">
        <v>29</v>
      </c>
      <c r="N16" s="4">
        <f t="shared" si="3"/>
        <v>0.40816326530612246</v>
      </c>
      <c r="O16" s="4">
        <v>71</v>
      </c>
      <c r="P16" s="4">
        <f t="shared" si="4"/>
        <v>0.46938775510204084</v>
      </c>
      <c r="Q16" s="5">
        <f t="shared" si="5"/>
        <v>212.65896800000002</v>
      </c>
      <c r="R16" s="4">
        <f t="shared" si="6"/>
        <v>106.32948400000001</v>
      </c>
      <c r="S16" s="4">
        <v>59</v>
      </c>
      <c r="T16" s="4">
        <v>39</v>
      </c>
      <c r="U16" s="4">
        <f t="shared" si="7"/>
        <v>1.5128205128205128</v>
      </c>
      <c r="V16" s="4">
        <v>243</v>
      </c>
      <c r="W16" s="4">
        <v>10</v>
      </c>
      <c r="X16" s="4">
        <f t="shared" si="81"/>
        <v>5.9</v>
      </c>
      <c r="Y16" s="4">
        <v>18.3</v>
      </c>
      <c r="Z16" s="4">
        <v>2.6</v>
      </c>
      <c r="AA16" s="4">
        <f t="shared" si="9"/>
        <v>6.4093114800000004</v>
      </c>
      <c r="AB16" s="4">
        <f t="shared" si="10"/>
        <v>3.2046557400000002</v>
      </c>
      <c r="AC16" s="9" t="s">
        <v>294</v>
      </c>
      <c r="AD16" s="4">
        <v>23</v>
      </c>
      <c r="AE16" s="4">
        <v>67</v>
      </c>
      <c r="AF16" s="4">
        <v>42</v>
      </c>
      <c r="AG16" s="4">
        <f t="shared" si="11"/>
        <v>1.5952380952380953</v>
      </c>
      <c r="AH16" s="4">
        <v>197</v>
      </c>
      <c r="AI16" s="9" t="s">
        <v>296</v>
      </c>
      <c r="AJ16" s="4">
        <v>85</v>
      </c>
      <c r="AK16" s="4">
        <f t="shared" si="12"/>
        <v>42.5</v>
      </c>
      <c r="AL16" s="4">
        <v>89</v>
      </c>
      <c r="AM16" s="4">
        <f t="shared" si="13"/>
        <v>44.5</v>
      </c>
      <c r="AN16" s="9">
        <v>110</v>
      </c>
      <c r="AO16" s="9">
        <f>AN16/F16</f>
        <v>55</v>
      </c>
      <c r="AP16" s="9">
        <v>31</v>
      </c>
      <c r="AQ16" s="9">
        <f>AP16/F16</f>
        <v>15.5</v>
      </c>
      <c r="AR16" s="9">
        <v>79</v>
      </c>
      <c r="AS16" s="9">
        <v>71</v>
      </c>
      <c r="AT16" s="4">
        <v>22.3</v>
      </c>
      <c r="AU16" s="4">
        <v>10.7</v>
      </c>
      <c r="AV16" s="4">
        <f t="shared" si="17"/>
        <v>11.15</v>
      </c>
      <c r="AW16" s="4">
        <f t="shared" si="18"/>
        <v>5.35</v>
      </c>
      <c r="AX16" s="5">
        <f t="shared" si="19"/>
        <v>0.52017937219730948</v>
      </c>
      <c r="AY16" s="9" t="s">
        <v>291</v>
      </c>
      <c r="AZ16" s="9" t="s">
        <v>291</v>
      </c>
      <c r="BA16" s="9" t="s">
        <v>291</v>
      </c>
      <c r="BB16" s="9" t="s">
        <v>291</v>
      </c>
      <c r="BC16" s="9" t="s">
        <v>291</v>
      </c>
      <c r="BD16" s="9" t="s">
        <v>291</v>
      </c>
      <c r="BE16" s="9" t="s">
        <v>291</v>
      </c>
      <c r="BF16" s="9" t="s">
        <v>291</v>
      </c>
      <c r="BG16" s="9" t="s">
        <v>291</v>
      </c>
      <c r="BH16" s="9" t="s">
        <v>291</v>
      </c>
      <c r="BI16" s="9" t="s">
        <v>291</v>
      </c>
      <c r="BJ16" s="9" t="s">
        <v>291</v>
      </c>
      <c r="BK16" s="9" t="s">
        <v>291</v>
      </c>
      <c r="BL16" s="9" t="s">
        <v>291</v>
      </c>
      <c r="BM16" s="9" t="s">
        <v>291</v>
      </c>
      <c r="BN16" s="9" t="s">
        <v>291</v>
      </c>
      <c r="BO16" s="9" t="s">
        <v>291</v>
      </c>
      <c r="BP16" s="9" t="s">
        <v>291</v>
      </c>
      <c r="BQ16" s="9" t="s">
        <v>291</v>
      </c>
      <c r="BR16" s="9" t="s">
        <v>291</v>
      </c>
      <c r="BS16" s="9" t="s">
        <v>291</v>
      </c>
      <c r="BT16" s="9" t="s">
        <v>291</v>
      </c>
      <c r="BU16" s="9" t="s">
        <v>291</v>
      </c>
      <c r="BV16" s="9" t="s">
        <v>291</v>
      </c>
      <c r="BW16" s="9" t="s">
        <v>291</v>
      </c>
      <c r="BX16" s="9" t="s">
        <v>291</v>
      </c>
      <c r="BY16" s="9" t="s">
        <v>291</v>
      </c>
      <c r="BZ16" s="9" t="s">
        <v>291</v>
      </c>
      <c r="CA16" s="9" t="s">
        <v>291</v>
      </c>
      <c r="CB16" s="9" t="s">
        <v>291</v>
      </c>
      <c r="CC16" s="9" t="s">
        <v>291</v>
      </c>
      <c r="CD16" s="9" t="s">
        <v>291</v>
      </c>
      <c r="CE16" s="9" t="s">
        <v>291</v>
      </c>
      <c r="CF16" s="9" t="s">
        <v>291</v>
      </c>
      <c r="CG16" s="9" t="s">
        <v>291</v>
      </c>
      <c r="CH16" s="9" t="s">
        <v>291</v>
      </c>
      <c r="CI16" s="9" t="s">
        <v>291</v>
      </c>
      <c r="CJ16" s="9" t="s">
        <v>291</v>
      </c>
      <c r="CK16" s="9" t="s">
        <v>291</v>
      </c>
      <c r="CL16" s="9" t="s">
        <v>291</v>
      </c>
      <c r="CM16" s="9" t="s">
        <v>291</v>
      </c>
      <c r="CN16" s="9" t="s">
        <v>291</v>
      </c>
      <c r="CO16" s="9" t="s">
        <v>291</v>
      </c>
      <c r="CP16" s="9" t="s">
        <v>291</v>
      </c>
      <c r="CQ16" s="9" t="s">
        <v>291</v>
      </c>
      <c r="CR16" s="9" t="s">
        <v>291</v>
      </c>
      <c r="CS16" s="9" t="s">
        <v>291</v>
      </c>
      <c r="CT16" s="9" t="s">
        <v>291</v>
      </c>
      <c r="CU16" s="9" t="s">
        <v>291</v>
      </c>
      <c r="CV16" s="9" t="s">
        <v>291</v>
      </c>
      <c r="CW16" s="9" t="s">
        <v>291</v>
      </c>
      <c r="CX16" s="9" t="s">
        <v>291</v>
      </c>
      <c r="CY16" s="9" t="s">
        <v>291</v>
      </c>
      <c r="CZ16" s="9" t="s">
        <v>291</v>
      </c>
      <c r="DA16" s="9" t="s">
        <v>291</v>
      </c>
      <c r="DB16" s="9" t="s">
        <v>291</v>
      </c>
      <c r="DC16" s="9" t="s">
        <v>291</v>
      </c>
      <c r="DD16" s="9" t="s">
        <v>291</v>
      </c>
      <c r="DE16" s="9" t="s">
        <v>291</v>
      </c>
      <c r="DF16" s="9" t="s">
        <v>291</v>
      </c>
      <c r="DG16" s="9" t="s">
        <v>291</v>
      </c>
      <c r="DH16" s="9" t="s">
        <v>291</v>
      </c>
      <c r="DI16" s="9" t="s">
        <v>291</v>
      </c>
      <c r="DJ16" s="9" t="s">
        <v>291</v>
      </c>
      <c r="DK16" s="9" t="s">
        <v>291</v>
      </c>
      <c r="DL16" s="9" t="s">
        <v>291</v>
      </c>
      <c r="DM16" s="9" t="s">
        <v>291</v>
      </c>
      <c r="DN16" s="9" t="s">
        <v>291</v>
      </c>
      <c r="DO16" s="9" t="s">
        <v>291</v>
      </c>
      <c r="DP16" s="9" t="s">
        <v>291</v>
      </c>
      <c r="DQ16" s="9" t="s">
        <v>291</v>
      </c>
      <c r="DR16" s="9" t="s">
        <v>291</v>
      </c>
      <c r="DS16" s="9" t="s">
        <v>291</v>
      </c>
      <c r="DT16" s="9" t="s">
        <v>291</v>
      </c>
      <c r="DU16" s="9" t="s">
        <v>291</v>
      </c>
      <c r="DV16" s="9" t="s">
        <v>291</v>
      </c>
      <c r="DW16" s="9" t="s">
        <v>291</v>
      </c>
      <c r="DX16" s="9" t="s">
        <v>291</v>
      </c>
      <c r="DY16" s="9" t="s">
        <v>291</v>
      </c>
      <c r="DZ16" s="9" t="s">
        <v>291</v>
      </c>
      <c r="EA16" s="9" t="s">
        <v>291</v>
      </c>
      <c r="EB16" s="9" t="s">
        <v>291</v>
      </c>
      <c r="EC16" s="9" t="s">
        <v>291</v>
      </c>
      <c r="ED16" s="9" t="s">
        <v>291</v>
      </c>
      <c r="EE16" s="9" t="s">
        <v>291</v>
      </c>
      <c r="EF16" s="9" t="s">
        <v>291</v>
      </c>
      <c r="EG16" s="9" t="s">
        <v>291</v>
      </c>
      <c r="EH16" s="9" t="s">
        <v>291</v>
      </c>
      <c r="EI16" s="9" t="s">
        <v>291</v>
      </c>
      <c r="EJ16" s="9" t="s">
        <v>291</v>
      </c>
      <c r="EK16" s="9" t="s">
        <v>291</v>
      </c>
      <c r="EL16" s="9" t="s">
        <v>291</v>
      </c>
      <c r="EM16" s="9" t="s">
        <v>291</v>
      </c>
      <c r="EN16" s="9" t="s">
        <v>291</v>
      </c>
      <c r="EO16" s="9" t="s">
        <v>291</v>
      </c>
      <c r="EP16" s="9" t="s">
        <v>291</v>
      </c>
      <c r="EQ16" s="9" t="s">
        <v>291</v>
      </c>
      <c r="ER16" s="9" t="s">
        <v>291</v>
      </c>
      <c r="ES16" s="9" t="s">
        <v>291</v>
      </c>
      <c r="ET16" s="9" t="s">
        <v>291</v>
      </c>
      <c r="EU16" s="9" t="s">
        <v>291</v>
      </c>
      <c r="EV16" s="9" t="s">
        <v>291</v>
      </c>
      <c r="EW16" s="9" t="s">
        <v>291</v>
      </c>
      <c r="EX16" s="9" t="s">
        <v>291</v>
      </c>
      <c r="EY16" s="9" t="s">
        <v>291</v>
      </c>
      <c r="EZ16" s="9" t="s">
        <v>291</v>
      </c>
      <c r="FA16" s="9" t="s">
        <v>291</v>
      </c>
      <c r="FB16" s="9" t="s">
        <v>291</v>
      </c>
      <c r="FC16" s="9" t="s">
        <v>291</v>
      </c>
      <c r="FD16" s="9" t="s">
        <v>291</v>
      </c>
      <c r="FE16" s="9" t="s">
        <v>291</v>
      </c>
      <c r="FF16" s="9" t="s">
        <v>291</v>
      </c>
      <c r="FG16" s="9" t="s">
        <v>291</v>
      </c>
      <c r="FH16" s="9" t="s">
        <v>291</v>
      </c>
      <c r="FI16" s="9" t="s">
        <v>291</v>
      </c>
      <c r="FJ16" s="9" t="s">
        <v>291</v>
      </c>
      <c r="FK16" s="9" t="s">
        <v>291</v>
      </c>
      <c r="FL16" s="9" t="s">
        <v>291</v>
      </c>
      <c r="FM16" s="9" t="s">
        <v>291</v>
      </c>
      <c r="FN16" s="9" t="s">
        <v>291</v>
      </c>
      <c r="FO16" s="9" t="s">
        <v>291</v>
      </c>
      <c r="FP16" s="9" t="s">
        <v>291</v>
      </c>
      <c r="FQ16" s="9" t="s">
        <v>291</v>
      </c>
      <c r="FR16" s="9" t="s">
        <v>291</v>
      </c>
      <c r="FS16" s="9" t="s">
        <v>291</v>
      </c>
      <c r="FT16" s="9" t="s">
        <v>291</v>
      </c>
      <c r="FU16" s="9" t="s">
        <v>291</v>
      </c>
      <c r="FV16" s="9" t="s">
        <v>291</v>
      </c>
      <c r="FW16" s="9" t="s">
        <v>291</v>
      </c>
      <c r="FX16" s="9" t="s">
        <v>291</v>
      </c>
      <c r="FY16" s="9" t="s">
        <v>291</v>
      </c>
      <c r="FZ16" s="9" t="s">
        <v>291</v>
      </c>
      <c r="GA16" s="9" t="s">
        <v>291</v>
      </c>
      <c r="GB16" s="9" t="s">
        <v>291</v>
      </c>
      <c r="GC16" s="9" t="s">
        <v>291</v>
      </c>
      <c r="GD16" s="9" t="s">
        <v>291</v>
      </c>
      <c r="GE16" s="9" t="s">
        <v>291</v>
      </c>
      <c r="GF16" s="9" t="s">
        <v>291</v>
      </c>
      <c r="GG16" s="9" t="s">
        <v>291</v>
      </c>
      <c r="GH16" s="9" t="s">
        <v>291</v>
      </c>
      <c r="GI16" s="9" t="s">
        <v>291</v>
      </c>
      <c r="GJ16" s="9" t="s">
        <v>291</v>
      </c>
      <c r="GK16" s="9" t="s">
        <v>291</v>
      </c>
      <c r="GL16" s="9" t="s">
        <v>291</v>
      </c>
      <c r="GM16" s="9" t="s">
        <v>291</v>
      </c>
      <c r="GN16" s="9" t="s">
        <v>291</v>
      </c>
      <c r="GO16" s="9" t="s">
        <v>291</v>
      </c>
      <c r="GP16" s="9" t="s">
        <v>291</v>
      </c>
      <c r="GQ16" s="9" t="s">
        <v>291</v>
      </c>
      <c r="GR16" s="9" t="s">
        <v>291</v>
      </c>
      <c r="GS16" s="9" t="s">
        <v>291</v>
      </c>
      <c r="GT16" s="9" t="s">
        <v>291</v>
      </c>
      <c r="GU16" s="9" t="s">
        <v>291</v>
      </c>
      <c r="GV16" s="9" t="s">
        <v>291</v>
      </c>
      <c r="GW16" s="9" t="s">
        <v>291</v>
      </c>
      <c r="GX16" s="9" t="s">
        <v>291</v>
      </c>
      <c r="GY16" s="9" t="s">
        <v>291</v>
      </c>
      <c r="GZ16" s="9" t="s">
        <v>291</v>
      </c>
      <c r="HA16" s="9" t="s">
        <v>291</v>
      </c>
      <c r="HB16" s="9" t="s">
        <v>291</v>
      </c>
      <c r="HC16" s="9" t="s">
        <v>291</v>
      </c>
      <c r="HD16" s="9" t="s">
        <v>291</v>
      </c>
      <c r="HE16" s="9" t="s">
        <v>291</v>
      </c>
      <c r="HF16" s="9" t="s">
        <v>291</v>
      </c>
      <c r="HG16" s="9" t="s">
        <v>291</v>
      </c>
      <c r="HH16" s="9" t="s">
        <v>291</v>
      </c>
      <c r="HI16" s="9" t="s">
        <v>291</v>
      </c>
      <c r="HJ16" s="9" t="s">
        <v>291</v>
      </c>
      <c r="HK16" s="9" t="s">
        <v>291</v>
      </c>
      <c r="HL16" s="9" t="s">
        <v>291</v>
      </c>
      <c r="HM16" s="9" t="s">
        <v>291</v>
      </c>
      <c r="HN16" s="9" t="s">
        <v>291</v>
      </c>
      <c r="HO16" s="9" t="s">
        <v>291</v>
      </c>
      <c r="HP16" s="9" t="s">
        <v>291</v>
      </c>
      <c r="HQ16" s="9" t="s">
        <v>291</v>
      </c>
      <c r="HR16" s="9" t="s">
        <v>291</v>
      </c>
      <c r="HS16" s="9" t="s">
        <v>291</v>
      </c>
      <c r="HT16" s="9" t="s">
        <v>291</v>
      </c>
      <c r="HU16" s="9" t="s">
        <v>291</v>
      </c>
      <c r="HV16" s="9" t="s">
        <v>291</v>
      </c>
      <c r="HW16" s="9" t="s">
        <v>291</v>
      </c>
      <c r="HX16" s="9" t="s">
        <v>291</v>
      </c>
      <c r="HY16" s="9" t="s">
        <v>291</v>
      </c>
      <c r="HZ16" s="9" t="s">
        <v>291</v>
      </c>
    </row>
    <row r="17" spans="1:234" ht="21">
      <c r="A17" s="3" t="s">
        <v>253</v>
      </c>
      <c r="B17" s="2" t="s">
        <v>240</v>
      </c>
      <c r="C17" s="4">
        <v>106</v>
      </c>
      <c r="D17" s="4">
        <v>76</v>
      </c>
      <c r="E17" s="4">
        <f t="shared" si="0"/>
        <v>86</v>
      </c>
      <c r="F17" s="4">
        <v>1.75</v>
      </c>
      <c r="G17" s="4">
        <v>35</v>
      </c>
      <c r="H17" s="4">
        <v>10</v>
      </c>
      <c r="I17" s="4">
        <v>49</v>
      </c>
      <c r="J17" s="4">
        <f t="shared" si="1"/>
        <v>28</v>
      </c>
      <c r="K17" s="4">
        <v>9</v>
      </c>
      <c r="L17" s="4">
        <f t="shared" si="2"/>
        <v>68</v>
      </c>
      <c r="M17" s="4">
        <v>28</v>
      </c>
      <c r="N17" s="4">
        <f t="shared" si="3"/>
        <v>0.42857142857142855</v>
      </c>
      <c r="O17" s="4">
        <v>75</v>
      </c>
      <c r="P17" s="4">
        <f t="shared" si="4"/>
        <v>0.38775510204081631</v>
      </c>
      <c r="Q17" s="5">
        <f t="shared" si="5"/>
        <v>163.72405600000002</v>
      </c>
      <c r="R17" s="4">
        <f t="shared" si="6"/>
        <v>93.556603428571435</v>
      </c>
      <c r="S17" s="4">
        <v>56</v>
      </c>
      <c r="T17" s="4">
        <v>28</v>
      </c>
      <c r="U17" s="4">
        <f t="shared" si="7"/>
        <v>2</v>
      </c>
      <c r="V17" s="4">
        <v>192</v>
      </c>
      <c r="W17" s="4">
        <v>12</v>
      </c>
      <c r="X17" s="4">
        <f t="shared" si="81"/>
        <v>4.666666666666667</v>
      </c>
      <c r="Y17" s="4">
        <v>24.9</v>
      </c>
      <c r="Z17" s="4">
        <v>2.4</v>
      </c>
      <c r="AA17" s="4">
        <f t="shared" si="9"/>
        <v>3.9405744</v>
      </c>
      <c r="AB17" s="4">
        <f t="shared" si="10"/>
        <v>2.2517567999999999</v>
      </c>
      <c r="AC17" s="9" t="s">
        <v>294</v>
      </c>
      <c r="AD17" s="4">
        <v>23</v>
      </c>
      <c r="AE17" s="4">
        <v>51</v>
      </c>
      <c r="AF17" s="4">
        <v>23</v>
      </c>
      <c r="AG17" s="4">
        <f t="shared" si="11"/>
        <v>2.2173913043478262</v>
      </c>
      <c r="AH17" s="4">
        <v>222</v>
      </c>
      <c r="AI17" s="9" t="s">
        <v>296</v>
      </c>
      <c r="AJ17" s="4">
        <v>74</v>
      </c>
      <c r="AK17" s="4">
        <f t="shared" si="12"/>
        <v>42.285714285714285</v>
      </c>
      <c r="AL17" s="4">
        <v>49</v>
      </c>
      <c r="AM17" s="4">
        <f t="shared" si="13"/>
        <v>28</v>
      </c>
      <c r="AN17" s="9">
        <v>115</v>
      </c>
      <c r="AO17" s="9">
        <f>AN17/F17</f>
        <v>65.714285714285708</v>
      </c>
      <c r="AP17" s="9">
        <v>29</v>
      </c>
      <c r="AQ17" s="9">
        <f>AP17/F17</f>
        <v>16.571428571428573</v>
      </c>
      <c r="AR17" s="9">
        <v>86</v>
      </c>
      <c r="AS17" s="9">
        <v>75</v>
      </c>
      <c r="AT17" s="4">
        <v>20.399999999999999</v>
      </c>
      <c r="AU17" s="4">
        <v>10.8</v>
      </c>
      <c r="AV17" s="4">
        <f t="shared" si="17"/>
        <v>11.657142857142857</v>
      </c>
      <c r="AW17" s="4">
        <f t="shared" si="18"/>
        <v>6.1714285714285717</v>
      </c>
      <c r="AX17" s="5">
        <f t="shared" si="19"/>
        <v>0.47058823529411759</v>
      </c>
      <c r="AY17" s="9" t="s">
        <v>291</v>
      </c>
      <c r="AZ17" s="9" t="s">
        <v>291</v>
      </c>
      <c r="BA17" s="9" t="s">
        <v>291</v>
      </c>
      <c r="BB17" s="9" t="s">
        <v>291</v>
      </c>
      <c r="BC17" s="9" t="s">
        <v>291</v>
      </c>
      <c r="BD17" s="9" t="s">
        <v>291</v>
      </c>
      <c r="BE17" s="9" t="s">
        <v>291</v>
      </c>
      <c r="BF17" s="9" t="s">
        <v>291</v>
      </c>
      <c r="BG17" s="9" t="s">
        <v>291</v>
      </c>
      <c r="BH17" s="9" t="s">
        <v>291</v>
      </c>
      <c r="BI17" s="9" t="s">
        <v>291</v>
      </c>
      <c r="BJ17" s="9" t="s">
        <v>291</v>
      </c>
      <c r="BK17" s="9" t="s">
        <v>291</v>
      </c>
      <c r="BL17" s="9" t="s">
        <v>291</v>
      </c>
      <c r="BM17" s="9" t="s">
        <v>291</v>
      </c>
      <c r="BN17" s="9" t="s">
        <v>291</v>
      </c>
      <c r="BO17" s="9" t="s">
        <v>291</v>
      </c>
      <c r="BP17" s="9" t="s">
        <v>291</v>
      </c>
      <c r="BQ17" s="9" t="s">
        <v>291</v>
      </c>
      <c r="BR17" s="9" t="s">
        <v>291</v>
      </c>
      <c r="BS17" s="9" t="s">
        <v>291</v>
      </c>
      <c r="BT17" s="9" t="s">
        <v>291</v>
      </c>
      <c r="BU17" s="9" t="s">
        <v>291</v>
      </c>
      <c r="BV17" s="9" t="s">
        <v>291</v>
      </c>
      <c r="BW17" s="9" t="s">
        <v>291</v>
      </c>
      <c r="BX17" s="9" t="s">
        <v>291</v>
      </c>
      <c r="BY17" s="9" t="s">
        <v>291</v>
      </c>
      <c r="BZ17" s="9" t="s">
        <v>291</v>
      </c>
      <c r="CA17" s="9" t="s">
        <v>291</v>
      </c>
      <c r="CB17" s="9" t="s">
        <v>291</v>
      </c>
      <c r="CC17" s="9" t="s">
        <v>291</v>
      </c>
      <c r="CD17" s="9" t="s">
        <v>291</v>
      </c>
      <c r="CE17" s="9" t="s">
        <v>291</v>
      </c>
      <c r="CF17" s="9" t="s">
        <v>291</v>
      </c>
      <c r="CG17" s="9" t="s">
        <v>291</v>
      </c>
      <c r="CH17" s="9" t="s">
        <v>291</v>
      </c>
      <c r="CI17" s="9" t="s">
        <v>291</v>
      </c>
      <c r="CJ17" s="9" t="s">
        <v>291</v>
      </c>
      <c r="CK17" s="9" t="s">
        <v>291</v>
      </c>
      <c r="CL17" s="9" t="s">
        <v>291</v>
      </c>
      <c r="CM17" s="9" t="s">
        <v>291</v>
      </c>
      <c r="CN17" s="9" t="s">
        <v>291</v>
      </c>
      <c r="CO17" s="9" t="s">
        <v>291</v>
      </c>
      <c r="CP17" s="9" t="s">
        <v>291</v>
      </c>
      <c r="CQ17" s="9" t="s">
        <v>291</v>
      </c>
      <c r="CR17" s="9" t="s">
        <v>291</v>
      </c>
      <c r="CS17" s="9" t="s">
        <v>291</v>
      </c>
      <c r="CT17" s="9" t="s">
        <v>291</v>
      </c>
      <c r="CU17" s="9" t="s">
        <v>291</v>
      </c>
      <c r="CV17" s="9" t="s">
        <v>291</v>
      </c>
      <c r="CW17" s="9" t="s">
        <v>291</v>
      </c>
      <c r="CX17" s="9" t="s">
        <v>291</v>
      </c>
      <c r="CY17" s="9" t="s">
        <v>291</v>
      </c>
      <c r="CZ17" s="9" t="s">
        <v>291</v>
      </c>
      <c r="DA17" s="9" t="s">
        <v>291</v>
      </c>
      <c r="DB17" s="9" t="s">
        <v>291</v>
      </c>
      <c r="DC17" s="9" t="s">
        <v>291</v>
      </c>
      <c r="DD17" s="9" t="s">
        <v>291</v>
      </c>
      <c r="DE17" s="9" t="s">
        <v>291</v>
      </c>
      <c r="DF17" s="9" t="s">
        <v>291</v>
      </c>
      <c r="DG17" s="9" t="s">
        <v>291</v>
      </c>
      <c r="DH17" s="9" t="s">
        <v>291</v>
      </c>
      <c r="DI17" s="9" t="s">
        <v>291</v>
      </c>
      <c r="DJ17" s="9" t="s">
        <v>291</v>
      </c>
      <c r="DK17" s="9" t="s">
        <v>291</v>
      </c>
      <c r="DL17" s="9" t="s">
        <v>291</v>
      </c>
      <c r="DM17" s="9" t="s">
        <v>291</v>
      </c>
      <c r="DN17" s="9" t="s">
        <v>291</v>
      </c>
      <c r="DO17" s="9" t="s">
        <v>291</v>
      </c>
      <c r="DP17" s="9" t="s">
        <v>291</v>
      </c>
      <c r="DQ17" s="9" t="s">
        <v>291</v>
      </c>
      <c r="DR17" s="9" t="s">
        <v>291</v>
      </c>
      <c r="DS17" s="9" t="s">
        <v>291</v>
      </c>
      <c r="DT17" s="9" t="s">
        <v>291</v>
      </c>
      <c r="DU17" s="9" t="s">
        <v>291</v>
      </c>
      <c r="DV17" s="9" t="s">
        <v>291</v>
      </c>
      <c r="DW17" s="9" t="s">
        <v>291</v>
      </c>
      <c r="DX17" s="9" t="s">
        <v>291</v>
      </c>
      <c r="DY17" s="9" t="s">
        <v>291</v>
      </c>
      <c r="DZ17" s="9" t="s">
        <v>291</v>
      </c>
      <c r="EA17" s="9" t="s">
        <v>291</v>
      </c>
      <c r="EB17" s="9" t="s">
        <v>291</v>
      </c>
      <c r="EC17" s="9" t="s">
        <v>291</v>
      </c>
      <c r="ED17" s="9" t="s">
        <v>291</v>
      </c>
      <c r="EE17" s="9" t="s">
        <v>291</v>
      </c>
      <c r="EF17" s="9" t="s">
        <v>291</v>
      </c>
      <c r="EG17" s="9" t="s">
        <v>291</v>
      </c>
      <c r="EH17" s="9" t="s">
        <v>291</v>
      </c>
      <c r="EI17" s="9" t="s">
        <v>291</v>
      </c>
      <c r="EJ17" s="9" t="s">
        <v>291</v>
      </c>
      <c r="EK17" s="9" t="s">
        <v>291</v>
      </c>
      <c r="EL17" s="9" t="s">
        <v>291</v>
      </c>
      <c r="EM17" s="9" t="s">
        <v>291</v>
      </c>
      <c r="EN17" s="9" t="s">
        <v>291</v>
      </c>
      <c r="EO17" s="9" t="s">
        <v>291</v>
      </c>
      <c r="EP17" s="9" t="s">
        <v>291</v>
      </c>
      <c r="EQ17" s="9" t="s">
        <v>291</v>
      </c>
      <c r="ER17" s="9" t="s">
        <v>291</v>
      </c>
      <c r="ES17" s="9" t="s">
        <v>291</v>
      </c>
      <c r="ET17" s="9" t="s">
        <v>291</v>
      </c>
      <c r="EU17" s="9" t="s">
        <v>291</v>
      </c>
      <c r="EV17" s="9" t="s">
        <v>291</v>
      </c>
      <c r="EW17" s="9" t="s">
        <v>291</v>
      </c>
      <c r="EX17" s="9" t="s">
        <v>291</v>
      </c>
      <c r="EY17" s="9" t="s">
        <v>291</v>
      </c>
      <c r="EZ17" s="9" t="s">
        <v>291</v>
      </c>
      <c r="FA17" s="9" t="s">
        <v>291</v>
      </c>
      <c r="FB17" s="9" t="s">
        <v>291</v>
      </c>
      <c r="FC17" s="9" t="s">
        <v>291</v>
      </c>
      <c r="FD17" s="9" t="s">
        <v>291</v>
      </c>
      <c r="FE17" s="9" t="s">
        <v>291</v>
      </c>
      <c r="FF17" s="9" t="s">
        <v>291</v>
      </c>
      <c r="FG17" s="9" t="s">
        <v>291</v>
      </c>
      <c r="FH17" s="9" t="s">
        <v>291</v>
      </c>
      <c r="FI17" s="9" t="s">
        <v>291</v>
      </c>
      <c r="FJ17" s="9" t="s">
        <v>291</v>
      </c>
      <c r="FK17" s="9" t="s">
        <v>291</v>
      </c>
      <c r="FL17" s="9" t="s">
        <v>291</v>
      </c>
      <c r="FM17" s="9" t="s">
        <v>291</v>
      </c>
      <c r="FN17" s="9" t="s">
        <v>291</v>
      </c>
      <c r="FO17" s="9" t="s">
        <v>291</v>
      </c>
      <c r="FP17" s="9" t="s">
        <v>291</v>
      </c>
      <c r="FQ17" s="9" t="s">
        <v>291</v>
      </c>
      <c r="FR17" s="9" t="s">
        <v>291</v>
      </c>
      <c r="FS17" s="9" t="s">
        <v>291</v>
      </c>
      <c r="FT17" s="9" t="s">
        <v>291</v>
      </c>
      <c r="FU17" s="9" t="s">
        <v>291</v>
      </c>
      <c r="FV17" s="9" t="s">
        <v>291</v>
      </c>
      <c r="FW17" s="9" t="s">
        <v>291</v>
      </c>
      <c r="FX17" s="9" t="s">
        <v>291</v>
      </c>
      <c r="FY17" s="9" t="s">
        <v>291</v>
      </c>
      <c r="FZ17" s="9" t="s">
        <v>291</v>
      </c>
      <c r="GA17" s="9" t="s">
        <v>291</v>
      </c>
      <c r="GB17" s="9" t="s">
        <v>291</v>
      </c>
      <c r="GC17" s="9" t="s">
        <v>291</v>
      </c>
      <c r="GD17" s="9" t="s">
        <v>291</v>
      </c>
      <c r="GE17" s="9" t="s">
        <v>291</v>
      </c>
      <c r="GF17" s="9" t="s">
        <v>291</v>
      </c>
      <c r="GG17" s="9" t="s">
        <v>291</v>
      </c>
      <c r="GH17" s="9" t="s">
        <v>291</v>
      </c>
      <c r="GI17" s="9" t="s">
        <v>291</v>
      </c>
      <c r="GJ17" s="9" t="s">
        <v>291</v>
      </c>
      <c r="GK17" s="9" t="s">
        <v>291</v>
      </c>
      <c r="GL17" s="9" t="s">
        <v>291</v>
      </c>
      <c r="GM17" s="9" t="s">
        <v>291</v>
      </c>
      <c r="GN17" s="9" t="s">
        <v>291</v>
      </c>
      <c r="GO17" s="9" t="s">
        <v>291</v>
      </c>
      <c r="GP17" s="9" t="s">
        <v>291</v>
      </c>
      <c r="GQ17" s="9" t="s">
        <v>291</v>
      </c>
      <c r="GR17" s="9" t="s">
        <v>291</v>
      </c>
      <c r="GS17" s="9" t="s">
        <v>291</v>
      </c>
      <c r="GT17" s="9" t="s">
        <v>291</v>
      </c>
      <c r="GU17" s="9" t="s">
        <v>291</v>
      </c>
      <c r="GV17" s="9" t="s">
        <v>291</v>
      </c>
      <c r="GW17" s="9" t="s">
        <v>291</v>
      </c>
      <c r="GX17" s="9" t="s">
        <v>291</v>
      </c>
      <c r="GY17" s="9" t="s">
        <v>291</v>
      </c>
      <c r="GZ17" s="9" t="s">
        <v>291</v>
      </c>
      <c r="HA17" s="9" t="s">
        <v>291</v>
      </c>
      <c r="HB17" s="9" t="s">
        <v>291</v>
      </c>
      <c r="HC17" s="9" t="s">
        <v>291</v>
      </c>
      <c r="HD17" s="9" t="s">
        <v>291</v>
      </c>
      <c r="HE17" s="9" t="s">
        <v>291</v>
      </c>
      <c r="HF17" s="9" t="s">
        <v>291</v>
      </c>
      <c r="HG17" s="9" t="s">
        <v>291</v>
      </c>
      <c r="HH17" s="9" t="s">
        <v>291</v>
      </c>
      <c r="HI17" s="9" t="s">
        <v>291</v>
      </c>
      <c r="HJ17" s="9" t="s">
        <v>291</v>
      </c>
      <c r="HK17" s="9" t="s">
        <v>291</v>
      </c>
      <c r="HL17" s="9" t="s">
        <v>291</v>
      </c>
      <c r="HM17" s="9" t="s">
        <v>291</v>
      </c>
      <c r="HN17" s="9" t="s">
        <v>291</v>
      </c>
      <c r="HO17" s="9" t="s">
        <v>291</v>
      </c>
      <c r="HP17" s="9" t="s">
        <v>291</v>
      </c>
      <c r="HQ17" s="9" t="s">
        <v>291</v>
      </c>
      <c r="HR17" s="9" t="s">
        <v>291</v>
      </c>
      <c r="HS17" s="9" t="s">
        <v>291</v>
      </c>
      <c r="HT17" s="9" t="s">
        <v>291</v>
      </c>
      <c r="HU17" s="9" t="s">
        <v>291</v>
      </c>
      <c r="HV17" s="9" t="s">
        <v>291</v>
      </c>
      <c r="HW17" s="9" t="s">
        <v>291</v>
      </c>
      <c r="HX17" s="9" t="s">
        <v>291</v>
      </c>
      <c r="HY17" s="9" t="s">
        <v>291</v>
      </c>
      <c r="HZ17" s="9" t="s">
        <v>291</v>
      </c>
    </row>
    <row r="18" spans="1:234" ht="21">
      <c r="A18" s="3" t="s">
        <v>254</v>
      </c>
      <c r="B18" s="2" t="s">
        <v>240</v>
      </c>
      <c r="C18" s="4">
        <v>124</v>
      </c>
      <c r="D18" s="4">
        <v>83</v>
      </c>
      <c r="E18" s="4">
        <f t="shared" si="0"/>
        <v>96.666666666666671</v>
      </c>
      <c r="F18" s="4">
        <v>1.8</v>
      </c>
      <c r="G18" s="4">
        <v>60</v>
      </c>
      <c r="H18" s="4">
        <v>10</v>
      </c>
      <c r="I18" s="4">
        <v>53</v>
      </c>
      <c r="J18" s="4">
        <f t="shared" si="1"/>
        <v>29.444444444444443</v>
      </c>
      <c r="K18" s="4">
        <v>10</v>
      </c>
      <c r="L18" s="4">
        <f t="shared" si="2"/>
        <v>73</v>
      </c>
      <c r="M18" s="4">
        <v>33</v>
      </c>
      <c r="N18" s="4">
        <f t="shared" si="3"/>
        <v>0.37735849056603776</v>
      </c>
      <c r="O18" s="4">
        <v>68</v>
      </c>
      <c r="P18" s="4">
        <f t="shared" si="4"/>
        <v>0.37735849056603776</v>
      </c>
      <c r="Q18" s="5">
        <f t="shared" si="5"/>
        <v>199.79708000000002</v>
      </c>
      <c r="R18" s="4">
        <f t="shared" si="6"/>
        <v>110.99837777777779</v>
      </c>
      <c r="S18" s="4">
        <v>94</v>
      </c>
      <c r="T18" s="4">
        <v>30</v>
      </c>
      <c r="U18" s="4">
        <f t="shared" si="7"/>
        <v>3.1333333333333333</v>
      </c>
      <c r="V18" s="4">
        <v>268</v>
      </c>
      <c r="W18" s="4">
        <v>17</v>
      </c>
      <c r="X18" s="4">
        <f t="shared" si="81"/>
        <v>5.5294117647058822</v>
      </c>
      <c r="Y18" s="4">
        <v>24.7</v>
      </c>
      <c r="Z18" s="4">
        <v>2.4</v>
      </c>
      <c r="AA18" s="4">
        <f t="shared" si="9"/>
        <v>6.7010111999999999</v>
      </c>
      <c r="AB18" s="4">
        <f t="shared" si="10"/>
        <v>3.7227839999999999</v>
      </c>
      <c r="AC18" s="9" t="s">
        <v>294</v>
      </c>
      <c r="AD18" s="4">
        <v>24</v>
      </c>
      <c r="AE18" s="4">
        <v>82</v>
      </c>
      <c r="AF18" s="4">
        <v>41</v>
      </c>
      <c r="AG18" s="4">
        <f t="shared" si="11"/>
        <v>2</v>
      </c>
      <c r="AH18" s="4">
        <v>320</v>
      </c>
      <c r="AI18" s="9" t="s">
        <v>296</v>
      </c>
      <c r="AJ18" s="4">
        <v>79</v>
      </c>
      <c r="AK18" s="4">
        <f t="shared" si="12"/>
        <v>43.888888888888886</v>
      </c>
      <c r="AL18" s="4">
        <v>51</v>
      </c>
      <c r="AM18" s="4">
        <f t="shared" si="13"/>
        <v>28.333333333333332</v>
      </c>
      <c r="AN18" s="4">
        <v>106</v>
      </c>
      <c r="AO18" s="4">
        <f t="shared" ref="AO18:AO21" si="82">AN18/F18</f>
        <v>58.888888888888886</v>
      </c>
      <c r="AP18" s="4">
        <v>43</v>
      </c>
      <c r="AQ18" s="4">
        <f t="shared" ref="AQ18:AQ21" si="83">AP18/F18</f>
        <v>23.888888888888889</v>
      </c>
      <c r="AR18" s="4">
        <f t="shared" ref="AR18:AR21" si="84">AN18-AP18</f>
        <v>63</v>
      </c>
      <c r="AS18" s="4">
        <v>60</v>
      </c>
      <c r="AT18" s="4">
        <v>21.8</v>
      </c>
      <c r="AU18" s="4">
        <v>11.5</v>
      </c>
      <c r="AV18" s="4">
        <f t="shared" si="17"/>
        <v>12.111111111111111</v>
      </c>
      <c r="AW18" s="4">
        <f t="shared" si="18"/>
        <v>6.3888888888888884</v>
      </c>
      <c r="AX18" s="5">
        <f t="shared" si="19"/>
        <v>0.47247706422018348</v>
      </c>
      <c r="AY18" s="4">
        <v>117</v>
      </c>
      <c r="AZ18" s="4">
        <v>68</v>
      </c>
      <c r="BA18" s="4">
        <f>AZ18+(AY18-AZ18)/3</f>
        <v>84.333333333333329</v>
      </c>
      <c r="BB18" s="4">
        <v>75</v>
      </c>
      <c r="BC18" s="4">
        <v>9</v>
      </c>
      <c r="BD18" s="4">
        <v>53</v>
      </c>
      <c r="BE18" s="4">
        <f>BD18/F18</f>
        <v>29.444444444444443</v>
      </c>
      <c r="BF18" s="4">
        <v>8</v>
      </c>
      <c r="BG18" s="4">
        <f>BC18+BD18+BF18</f>
        <v>70</v>
      </c>
      <c r="BH18" s="4">
        <v>36</v>
      </c>
      <c r="BI18" s="5">
        <f>(BD18-BH18)/BD18</f>
        <v>0.32075471698113206</v>
      </c>
      <c r="BJ18" s="4">
        <v>60</v>
      </c>
      <c r="BK18" s="4">
        <f>(BC18+BF18)/BD18</f>
        <v>0.32075471698113206</v>
      </c>
      <c r="BL18" s="4">
        <f>(0.8*(1.04*(POWER(BG18,3)-POWER(BD18,3)))+0.6)/1000</f>
        <v>161.51093600000002</v>
      </c>
      <c r="BM18" s="4">
        <f>BL18/F18</f>
        <v>89.728297777777783</v>
      </c>
      <c r="BN18" s="4">
        <v>95</v>
      </c>
      <c r="BO18" s="4">
        <v>36</v>
      </c>
      <c r="BP18" s="5">
        <f>BN18/BO18</f>
        <v>2.6388888888888888</v>
      </c>
      <c r="BQ18" s="4">
        <v>171</v>
      </c>
      <c r="BR18" s="4">
        <v>19</v>
      </c>
      <c r="BS18" s="5">
        <f>BN18/BR18</f>
        <v>5</v>
      </c>
      <c r="BT18" s="4">
        <v>20.399999999999999</v>
      </c>
      <c r="BU18" s="4">
        <f>((3.14*POWER(Z18,2)/4)*BT18*BB18)/1000</f>
        <v>6.9180479999999998</v>
      </c>
      <c r="BV18" s="4">
        <f>BU18/F18</f>
        <v>3.8433599999999997</v>
      </c>
      <c r="BW18" s="4">
        <v>19.899999999999999</v>
      </c>
      <c r="BX18" s="4">
        <v>29</v>
      </c>
      <c r="BY18" s="4">
        <v>50</v>
      </c>
      <c r="BZ18" s="4">
        <v>27</v>
      </c>
      <c r="CA18" s="5">
        <f>BY18/BZ18</f>
        <v>1.8518518518518519</v>
      </c>
      <c r="CB18" s="4">
        <v>175</v>
      </c>
      <c r="CC18" s="4">
        <v>13</v>
      </c>
      <c r="CD18" s="4">
        <v>87</v>
      </c>
      <c r="CE18" s="4">
        <f>CD18/F18</f>
        <v>48.333333333333329</v>
      </c>
      <c r="CF18" s="4">
        <v>54</v>
      </c>
      <c r="CG18" s="4">
        <f>CF18/F18</f>
        <v>30</v>
      </c>
      <c r="CH18" s="4">
        <v>104</v>
      </c>
      <c r="CI18" s="4">
        <f>CH18/F18</f>
        <v>57.777777777777779</v>
      </c>
      <c r="CJ18" s="4">
        <v>37</v>
      </c>
      <c r="CK18" s="4">
        <f>CJ18/F18</f>
        <v>20.555555555555554</v>
      </c>
      <c r="CL18" s="4">
        <f>CH18-CJ18</f>
        <v>67</v>
      </c>
      <c r="CM18" s="4">
        <v>50</v>
      </c>
      <c r="CN18" s="4">
        <v>22.8</v>
      </c>
      <c r="CO18" s="4">
        <v>16</v>
      </c>
      <c r="CP18" s="4">
        <f>CN18/F18</f>
        <v>12.666666666666666</v>
      </c>
      <c r="CQ18" s="4">
        <f>CO18/F18</f>
        <v>8.8888888888888893</v>
      </c>
      <c r="CR18" s="5">
        <f>(CN18-CO18)/CN18</f>
        <v>0.29824561403508776</v>
      </c>
      <c r="CS18" s="4">
        <v>133</v>
      </c>
      <c r="CT18" s="4">
        <v>89</v>
      </c>
      <c r="CU18" s="4">
        <f>CT18+(CS18-CT18)/3</f>
        <v>103.66666666666667</v>
      </c>
      <c r="CV18" s="4">
        <v>55</v>
      </c>
      <c r="CW18" s="4">
        <v>10</v>
      </c>
      <c r="CX18" s="4">
        <v>52</v>
      </c>
      <c r="CY18" s="4">
        <f>CX18/F18</f>
        <v>28.888888888888889</v>
      </c>
      <c r="CZ18" s="4">
        <v>9</v>
      </c>
      <c r="DA18" s="4">
        <f>CW18+CX18+CZ18</f>
        <v>71</v>
      </c>
      <c r="DB18" s="4">
        <v>38</v>
      </c>
      <c r="DC18" s="5">
        <f>(CX18-DB18)/CX18</f>
        <v>0.26923076923076922</v>
      </c>
      <c r="DD18" s="4">
        <v>53</v>
      </c>
      <c r="DE18" s="4">
        <f>(CW18+CZ18)/CX18</f>
        <v>0.36538461538461536</v>
      </c>
      <c r="DF18" s="4">
        <f>(0.8*(1.04*(POWER(DA18,3)-POWER(CX18,3)))+0.6)/1000</f>
        <v>180.79669600000003</v>
      </c>
      <c r="DG18" s="4">
        <f>DF18/F18</f>
        <v>100.4426088888889</v>
      </c>
      <c r="DH18" s="4">
        <v>83</v>
      </c>
      <c r="DI18" s="4">
        <v>27</v>
      </c>
      <c r="DJ18" s="5">
        <f>DH18/DI18</f>
        <v>3.074074074074074</v>
      </c>
      <c r="DK18" s="4">
        <v>266</v>
      </c>
      <c r="DL18" s="4">
        <v>19</v>
      </c>
      <c r="DM18" s="5">
        <f>DH18/DL18</f>
        <v>4.3684210526315788</v>
      </c>
      <c r="DN18" s="4">
        <v>21.3</v>
      </c>
      <c r="DO18" s="4">
        <f>((3.14*POWER(Z18,2)/4)*DN18*CV18)/1000</f>
        <v>5.2970544000000013</v>
      </c>
      <c r="DP18" s="4">
        <f>DO18/F18</f>
        <v>2.9428080000000008</v>
      </c>
      <c r="DQ18" s="4">
        <v>20.6</v>
      </c>
      <c r="DR18" s="4">
        <v>30</v>
      </c>
      <c r="DS18" s="4">
        <v>66</v>
      </c>
      <c r="DT18" s="4">
        <v>26</v>
      </c>
      <c r="DU18" s="5">
        <f>DS18/DT18</f>
        <v>2.5384615384615383</v>
      </c>
      <c r="DV18" s="4">
        <v>201</v>
      </c>
      <c r="DW18" s="4">
        <v>13</v>
      </c>
      <c r="DX18" s="4">
        <v>98</v>
      </c>
      <c r="DY18" s="4">
        <f>DX18/F18</f>
        <v>54.444444444444443</v>
      </c>
      <c r="DZ18" s="4">
        <v>84</v>
      </c>
      <c r="EA18" s="4">
        <f>DZ18/F18</f>
        <v>46.666666666666664</v>
      </c>
      <c r="EB18" s="4">
        <v>124</v>
      </c>
      <c r="EC18" s="4">
        <f>EB18/F18</f>
        <v>68.888888888888886</v>
      </c>
      <c r="ED18" s="4">
        <v>63</v>
      </c>
      <c r="EE18" s="4">
        <f>ED18/F18</f>
        <v>35</v>
      </c>
      <c r="EF18" s="4">
        <f>EB18-ED18</f>
        <v>61</v>
      </c>
      <c r="EG18" s="4">
        <v>49</v>
      </c>
      <c r="EH18" s="4">
        <v>20.7</v>
      </c>
      <c r="EI18" s="4">
        <v>12.9</v>
      </c>
      <c r="EJ18" s="4">
        <f>EH18/F18</f>
        <v>11.5</v>
      </c>
      <c r="EK18" s="4">
        <f>EI18/F18</f>
        <v>7.166666666666667</v>
      </c>
      <c r="EL18" s="5">
        <f>(EH18-EI18)/EH18</f>
        <v>0.3768115942028985</v>
      </c>
      <c r="EM18" s="4">
        <v>129</v>
      </c>
      <c r="EN18" s="4">
        <v>74</v>
      </c>
      <c r="EO18" s="4">
        <f>EN18+(EM18-EN18)/3</f>
        <v>92.333333333333329</v>
      </c>
      <c r="EP18" s="4">
        <v>56</v>
      </c>
      <c r="EQ18" s="4">
        <v>9</v>
      </c>
      <c r="ER18" s="4">
        <v>51</v>
      </c>
      <c r="ES18" s="4">
        <f>ER18/F18</f>
        <v>28.333333333333332</v>
      </c>
      <c r="ET18" s="4">
        <v>8</v>
      </c>
      <c r="EU18" s="4">
        <f>EQ18+ER18+ET18</f>
        <v>68</v>
      </c>
      <c r="EV18" s="4">
        <v>31</v>
      </c>
      <c r="EW18" s="5">
        <f>(ER18-EV18)/ER18</f>
        <v>0.39215686274509803</v>
      </c>
      <c r="EX18" s="4">
        <v>69</v>
      </c>
      <c r="EY18" s="4">
        <f>(EQ18+ET18)/ER18</f>
        <v>0.33333333333333331</v>
      </c>
      <c r="EZ18" s="4">
        <f>(0.8*(1.04*(POWER(EU18,3)-POWER(ER18,3)))+0.6)/1000</f>
        <v>151.24239200000002</v>
      </c>
      <c r="FA18" s="4">
        <f>EZ18/F18</f>
        <v>84.023551111111118</v>
      </c>
      <c r="FB18" s="4">
        <v>69</v>
      </c>
      <c r="FC18" s="4">
        <v>38</v>
      </c>
      <c r="FD18" s="5">
        <f>FB18/FC18</f>
        <v>1.8157894736842106</v>
      </c>
      <c r="FE18" s="4">
        <v>209</v>
      </c>
      <c r="FF18" s="4">
        <v>16</v>
      </c>
      <c r="FG18" s="5">
        <f>FB18/FF18</f>
        <v>4.3125</v>
      </c>
      <c r="FH18" s="4">
        <v>19.5</v>
      </c>
      <c r="FI18" s="4">
        <f>((3.14*POWER(Z18,2)/4)*FH18*EP18)/1000</f>
        <v>4.9375872000000003</v>
      </c>
      <c r="FJ18" s="4">
        <f>FI18/F18</f>
        <v>2.7431040000000002</v>
      </c>
      <c r="FK18" s="4">
        <v>25.6</v>
      </c>
      <c r="FL18" s="9" t="s">
        <v>297</v>
      </c>
      <c r="FM18" s="4">
        <v>67</v>
      </c>
      <c r="FN18" s="4">
        <v>28</v>
      </c>
      <c r="FO18" s="5">
        <f>FM18/FN18</f>
        <v>2.3928571428571428</v>
      </c>
      <c r="FP18" s="4">
        <v>242</v>
      </c>
      <c r="FQ18" s="4">
        <v>13</v>
      </c>
      <c r="FR18" s="4">
        <v>76</v>
      </c>
      <c r="FS18" s="4">
        <f>FR18/F18</f>
        <v>42.222222222222221</v>
      </c>
      <c r="FT18" s="4">
        <v>52</v>
      </c>
      <c r="FU18" s="4">
        <f>FT18/F18</f>
        <v>28.888888888888889</v>
      </c>
      <c r="FV18" s="4">
        <v>108</v>
      </c>
      <c r="FW18" s="4">
        <f>FV18/F18</f>
        <v>60</v>
      </c>
      <c r="FX18" s="4">
        <v>46</v>
      </c>
      <c r="FY18" s="4">
        <f>FX18/F18</f>
        <v>25.555555555555554</v>
      </c>
      <c r="FZ18" s="4">
        <f>FV18-FX18</f>
        <v>62</v>
      </c>
      <c r="GA18" s="4">
        <v>58</v>
      </c>
      <c r="GB18" s="4">
        <v>21</v>
      </c>
      <c r="GC18" s="4">
        <v>9.8000000000000007</v>
      </c>
      <c r="GD18" s="4">
        <f>GB18/F18</f>
        <v>11.666666666666666</v>
      </c>
      <c r="GE18" s="4">
        <f>GC18/F18</f>
        <v>5.4444444444444446</v>
      </c>
      <c r="GF18" s="5">
        <f>(GB18-GC18)/GB18</f>
        <v>0.53333333333333333</v>
      </c>
      <c r="GG18" s="4">
        <v>131</v>
      </c>
      <c r="GH18" s="4">
        <v>80</v>
      </c>
      <c r="GI18" s="4">
        <f>GH18+(GG18-GH18)/3</f>
        <v>97</v>
      </c>
      <c r="GJ18" s="4">
        <v>54</v>
      </c>
      <c r="GK18" s="4">
        <v>11</v>
      </c>
      <c r="GL18" s="4">
        <v>51</v>
      </c>
      <c r="GM18" s="4">
        <f>GL18/F18</f>
        <v>28.333333333333332</v>
      </c>
      <c r="GN18" s="4">
        <v>9</v>
      </c>
      <c r="GO18" s="4">
        <f>GK18+GL18+GN18</f>
        <v>71</v>
      </c>
      <c r="GP18" s="4">
        <v>31</v>
      </c>
      <c r="GQ18" s="5">
        <f>(GL18-GP18)/GL18</f>
        <v>0.39215686274509803</v>
      </c>
      <c r="GR18" s="4">
        <v>69</v>
      </c>
      <c r="GS18" s="4">
        <f>(GK18+GN18)/GL18</f>
        <v>0.39215686274509803</v>
      </c>
      <c r="GT18" s="4">
        <f>(0.8*(1.04*(POWER(GO18,3)-POWER(GL18,3)))+0.6)/1000</f>
        <v>187.41692</v>
      </c>
      <c r="GU18" s="4">
        <f>GT18/F18</f>
        <v>104.12051111111111</v>
      </c>
      <c r="GV18" s="4">
        <v>91</v>
      </c>
      <c r="GW18" s="4">
        <v>35</v>
      </c>
      <c r="GX18" s="5">
        <f>GV18/GW18</f>
        <v>2.6</v>
      </c>
      <c r="GY18" s="4">
        <v>228</v>
      </c>
      <c r="GZ18" s="4">
        <v>20</v>
      </c>
      <c r="HA18" s="5">
        <f>GV18/GZ18</f>
        <v>4.55</v>
      </c>
      <c r="HB18" s="4">
        <v>23.7</v>
      </c>
      <c r="HC18" s="4">
        <f>((3.14*POWER(Z18,2)/4)*HB18*GJ18)/1000</f>
        <v>5.7867436800000007</v>
      </c>
      <c r="HD18" s="4">
        <f>HC18/F18</f>
        <v>3.2148576000000002</v>
      </c>
      <c r="HE18" s="4">
        <v>22.2</v>
      </c>
      <c r="HF18" s="4">
        <v>26</v>
      </c>
      <c r="HG18" s="4">
        <v>72</v>
      </c>
      <c r="HH18" s="4">
        <v>35</v>
      </c>
      <c r="HI18" s="5">
        <f>HG18/HH18</f>
        <v>2.0571428571428569</v>
      </c>
      <c r="HJ18" s="4">
        <v>204</v>
      </c>
      <c r="HK18" s="4">
        <v>14</v>
      </c>
      <c r="HL18" s="4">
        <v>82</v>
      </c>
      <c r="HM18" s="4">
        <f>HL18/F18</f>
        <v>45.555555555555557</v>
      </c>
      <c r="HN18" s="4">
        <v>62</v>
      </c>
      <c r="HO18" s="4">
        <f>HN18/F18</f>
        <v>34.444444444444443</v>
      </c>
      <c r="HP18" s="4">
        <v>110</v>
      </c>
      <c r="HQ18" s="4">
        <f>HP18/F18</f>
        <v>61.111111111111107</v>
      </c>
      <c r="HR18" s="4">
        <v>55</v>
      </c>
      <c r="HS18" s="4">
        <f>HR18/F18</f>
        <v>30.555555555555554</v>
      </c>
      <c r="HT18" s="4">
        <f>HP18-HR18</f>
        <v>55</v>
      </c>
      <c r="HU18" s="4">
        <v>58</v>
      </c>
      <c r="HV18" s="4">
        <v>26.7</v>
      </c>
      <c r="HW18" s="4">
        <v>12</v>
      </c>
      <c r="HX18" s="4">
        <f>HV18/F18</f>
        <v>14.833333333333332</v>
      </c>
      <c r="HY18" s="4">
        <f>HW18/F18</f>
        <v>6.6666666666666661</v>
      </c>
      <c r="HZ18" s="5">
        <f>(HV18-HW18)/HV18</f>
        <v>0.550561797752809</v>
      </c>
    </row>
    <row r="19" spans="1:234" ht="21">
      <c r="A19" s="3" t="s">
        <v>255</v>
      </c>
      <c r="B19" s="2" t="s">
        <v>240</v>
      </c>
      <c r="C19" s="4">
        <v>102</v>
      </c>
      <c r="D19" s="4">
        <v>72</v>
      </c>
      <c r="E19" s="4">
        <f t="shared" si="0"/>
        <v>82</v>
      </c>
      <c r="F19" s="4">
        <v>1.87</v>
      </c>
      <c r="G19" s="4">
        <v>68</v>
      </c>
      <c r="H19" s="4">
        <v>8</v>
      </c>
      <c r="I19" s="4">
        <v>51</v>
      </c>
      <c r="J19" s="4">
        <f t="shared" si="1"/>
        <v>27.27272727272727</v>
      </c>
      <c r="K19" s="4">
        <v>9</v>
      </c>
      <c r="L19" s="4">
        <f t="shared" si="2"/>
        <v>68</v>
      </c>
      <c r="M19" s="4">
        <v>30</v>
      </c>
      <c r="N19" s="4">
        <f t="shared" si="3"/>
        <v>0.41176470588235292</v>
      </c>
      <c r="O19" s="4">
        <v>72</v>
      </c>
      <c r="P19" s="4">
        <f t="shared" si="4"/>
        <v>0.33333333333333331</v>
      </c>
      <c r="Q19" s="5">
        <f t="shared" si="5"/>
        <v>151.24239200000002</v>
      </c>
      <c r="R19" s="4">
        <f t="shared" si="6"/>
        <v>80.878284491978619</v>
      </c>
      <c r="S19" s="4">
        <v>71</v>
      </c>
      <c r="T19" s="4">
        <v>53</v>
      </c>
      <c r="U19" s="4">
        <f t="shared" si="7"/>
        <v>1.3396226415094339</v>
      </c>
      <c r="V19" s="4">
        <v>201</v>
      </c>
      <c r="W19" s="4">
        <v>12</v>
      </c>
      <c r="X19" s="4">
        <f t="shared" si="81"/>
        <v>5.916666666666667</v>
      </c>
      <c r="Y19" s="4">
        <v>17</v>
      </c>
      <c r="Z19" s="4">
        <v>2.2000000000000002</v>
      </c>
      <c r="AA19" s="4">
        <f t="shared" si="9"/>
        <v>4.3921064000000003</v>
      </c>
      <c r="AB19" s="4">
        <f t="shared" si="10"/>
        <v>2.3487200000000001</v>
      </c>
      <c r="AC19" s="9" t="s">
        <v>294</v>
      </c>
      <c r="AD19" s="4">
        <v>21</v>
      </c>
      <c r="AE19" s="4">
        <v>72</v>
      </c>
      <c r="AF19" s="4">
        <v>33</v>
      </c>
      <c r="AG19" s="4">
        <f t="shared" si="11"/>
        <v>2.1818181818181817</v>
      </c>
      <c r="AH19" s="4">
        <v>347</v>
      </c>
      <c r="AI19" s="9" t="s">
        <v>296</v>
      </c>
      <c r="AJ19" s="4">
        <v>51</v>
      </c>
      <c r="AK19" s="4">
        <f t="shared" si="12"/>
        <v>27.27272727272727</v>
      </c>
      <c r="AL19" s="4">
        <v>52</v>
      </c>
      <c r="AM19" s="4">
        <f t="shared" si="13"/>
        <v>27.80748663101604</v>
      </c>
      <c r="AN19" s="4">
        <v>106</v>
      </c>
      <c r="AO19" s="4">
        <f t="shared" si="82"/>
        <v>56.684491978609621</v>
      </c>
      <c r="AP19" s="4">
        <v>54</v>
      </c>
      <c r="AQ19" s="4">
        <f t="shared" si="83"/>
        <v>28.877005347593581</v>
      </c>
      <c r="AR19" s="4">
        <f t="shared" si="84"/>
        <v>52</v>
      </c>
      <c r="AS19" s="4">
        <v>50</v>
      </c>
      <c r="AT19" s="4">
        <v>19.8</v>
      </c>
      <c r="AU19" s="4">
        <v>8.5</v>
      </c>
      <c r="AV19" s="4">
        <f t="shared" si="17"/>
        <v>10.588235294117647</v>
      </c>
      <c r="AW19" s="4">
        <f t="shared" si="18"/>
        <v>4.545454545454545</v>
      </c>
      <c r="AX19" s="5">
        <f t="shared" si="19"/>
        <v>0.57070707070707072</v>
      </c>
      <c r="AY19" s="9" t="s">
        <v>291</v>
      </c>
      <c r="AZ19" s="9" t="s">
        <v>291</v>
      </c>
      <c r="BA19" s="9" t="s">
        <v>291</v>
      </c>
      <c r="BB19" s="9" t="s">
        <v>291</v>
      </c>
      <c r="BC19" s="9" t="s">
        <v>291</v>
      </c>
      <c r="BD19" s="9" t="s">
        <v>291</v>
      </c>
      <c r="BE19" s="9" t="s">
        <v>291</v>
      </c>
      <c r="BF19" s="9" t="s">
        <v>291</v>
      </c>
      <c r="BG19" s="9" t="s">
        <v>291</v>
      </c>
      <c r="BH19" s="9" t="s">
        <v>291</v>
      </c>
      <c r="BI19" s="9" t="s">
        <v>291</v>
      </c>
      <c r="BJ19" s="9" t="s">
        <v>291</v>
      </c>
      <c r="BK19" s="9" t="s">
        <v>291</v>
      </c>
      <c r="BL19" s="9" t="s">
        <v>291</v>
      </c>
      <c r="BM19" s="9" t="s">
        <v>291</v>
      </c>
      <c r="BN19" s="9" t="s">
        <v>291</v>
      </c>
      <c r="BO19" s="9" t="s">
        <v>291</v>
      </c>
      <c r="BP19" s="9" t="s">
        <v>291</v>
      </c>
      <c r="BQ19" s="9" t="s">
        <v>291</v>
      </c>
      <c r="BR19" s="9" t="s">
        <v>291</v>
      </c>
      <c r="BS19" s="9" t="s">
        <v>291</v>
      </c>
      <c r="BT19" s="9" t="s">
        <v>291</v>
      </c>
      <c r="BU19" s="9" t="s">
        <v>291</v>
      </c>
      <c r="BV19" s="9" t="s">
        <v>291</v>
      </c>
      <c r="BW19" s="9" t="s">
        <v>291</v>
      </c>
      <c r="BX19" s="9" t="s">
        <v>291</v>
      </c>
      <c r="BY19" s="9" t="s">
        <v>291</v>
      </c>
      <c r="BZ19" s="9" t="s">
        <v>291</v>
      </c>
      <c r="CA19" s="9" t="s">
        <v>291</v>
      </c>
      <c r="CB19" s="9" t="s">
        <v>291</v>
      </c>
      <c r="CC19" s="9" t="s">
        <v>291</v>
      </c>
      <c r="CD19" s="9" t="s">
        <v>291</v>
      </c>
      <c r="CE19" s="9" t="s">
        <v>291</v>
      </c>
      <c r="CF19" s="9" t="s">
        <v>291</v>
      </c>
      <c r="CG19" s="9" t="s">
        <v>291</v>
      </c>
      <c r="CH19" s="9" t="s">
        <v>291</v>
      </c>
      <c r="CI19" s="9" t="s">
        <v>291</v>
      </c>
      <c r="CJ19" s="9" t="s">
        <v>291</v>
      </c>
      <c r="CK19" s="9" t="s">
        <v>291</v>
      </c>
      <c r="CL19" s="9" t="s">
        <v>291</v>
      </c>
      <c r="CM19" s="9" t="s">
        <v>291</v>
      </c>
      <c r="CN19" s="9" t="s">
        <v>291</v>
      </c>
      <c r="CO19" s="9" t="s">
        <v>291</v>
      </c>
      <c r="CP19" s="9" t="s">
        <v>291</v>
      </c>
      <c r="CQ19" s="9" t="s">
        <v>291</v>
      </c>
      <c r="CR19" s="9" t="s">
        <v>291</v>
      </c>
      <c r="CS19" s="9" t="s">
        <v>291</v>
      </c>
      <c r="CT19" s="9" t="s">
        <v>291</v>
      </c>
      <c r="CU19" s="9" t="s">
        <v>291</v>
      </c>
      <c r="CV19" s="9" t="s">
        <v>291</v>
      </c>
      <c r="CW19" s="9" t="s">
        <v>291</v>
      </c>
      <c r="CX19" s="9" t="s">
        <v>291</v>
      </c>
      <c r="CY19" s="9" t="s">
        <v>291</v>
      </c>
      <c r="CZ19" s="9" t="s">
        <v>291</v>
      </c>
      <c r="DA19" s="9" t="s">
        <v>291</v>
      </c>
      <c r="DB19" s="9" t="s">
        <v>291</v>
      </c>
      <c r="DC19" s="9" t="s">
        <v>291</v>
      </c>
      <c r="DD19" s="9" t="s">
        <v>291</v>
      </c>
      <c r="DE19" s="9" t="s">
        <v>291</v>
      </c>
      <c r="DF19" s="9" t="s">
        <v>291</v>
      </c>
      <c r="DG19" s="9" t="s">
        <v>291</v>
      </c>
      <c r="DH19" s="9" t="s">
        <v>291</v>
      </c>
      <c r="DI19" s="9" t="s">
        <v>291</v>
      </c>
      <c r="DJ19" s="9" t="s">
        <v>291</v>
      </c>
      <c r="DK19" s="9" t="s">
        <v>291</v>
      </c>
      <c r="DL19" s="9" t="s">
        <v>291</v>
      </c>
      <c r="DM19" s="9" t="s">
        <v>291</v>
      </c>
      <c r="DN19" s="9" t="s">
        <v>291</v>
      </c>
      <c r="DO19" s="9" t="s">
        <v>291</v>
      </c>
      <c r="DP19" s="9" t="s">
        <v>291</v>
      </c>
      <c r="DQ19" s="9" t="s">
        <v>291</v>
      </c>
      <c r="DR19" s="9" t="s">
        <v>291</v>
      </c>
      <c r="DS19" s="9" t="s">
        <v>291</v>
      </c>
      <c r="DT19" s="9" t="s">
        <v>291</v>
      </c>
      <c r="DU19" s="9" t="s">
        <v>291</v>
      </c>
      <c r="DV19" s="9" t="s">
        <v>291</v>
      </c>
      <c r="DW19" s="9" t="s">
        <v>291</v>
      </c>
      <c r="DX19" s="9" t="s">
        <v>291</v>
      </c>
      <c r="DY19" s="9" t="s">
        <v>291</v>
      </c>
      <c r="DZ19" s="9" t="s">
        <v>291</v>
      </c>
      <c r="EA19" s="9" t="s">
        <v>291</v>
      </c>
      <c r="EB19" s="9" t="s">
        <v>291</v>
      </c>
      <c r="EC19" s="9" t="s">
        <v>291</v>
      </c>
      <c r="ED19" s="9" t="s">
        <v>291</v>
      </c>
      <c r="EE19" s="9" t="s">
        <v>291</v>
      </c>
      <c r="EF19" s="9" t="s">
        <v>291</v>
      </c>
      <c r="EG19" s="9" t="s">
        <v>291</v>
      </c>
      <c r="EH19" s="9" t="s">
        <v>291</v>
      </c>
      <c r="EI19" s="9" t="s">
        <v>291</v>
      </c>
      <c r="EJ19" s="9" t="s">
        <v>291</v>
      </c>
      <c r="EK19" s="9" t="s">
        <v>291</v>
      </c>
      <c r="EL19" s="9" t="s">
        <v>291</v>
      </c>
      <c r="EM19" s="9" t="s">
        <v>291</v>
      </c>
      <c r="EN19" s="9" t="s">
        <v>291</v>
      </c>
      <c r="EO19" s="9" t="s">
        <v>291</v>
      </c>
      <c r="EP19" s="9" t="s">
        <v>291</v>
      </c>
      <c r="EQ19" s="9" t="s">
        <v>291</v>
      </c>
      <c r="ER19" s="9" t="s">
        <v>291</v>
      </c>
      <c r="ES19" s="9" t="s">
        <v>291</v>
      </c>
      <c r="ET19" s="9" t="s">
        <v>291</v>
      </c>
      <c r="EU19" s="9" t="s">
        <v>291</v>
      </c>
      <c r="EV19" s="9" t="s">
        <v>291</v>
      </c>
      <c r="EW19" s="9" t="s">
        <v>291</v>
      </c>
      <c r="EX19" s="9" t="s">
        <v>291</v>
      </c>
      <c r="EY19" s="9" t="s">
        <v>291</v>
      </c>
      <c r="EZ19" s="9" t="s">
        <v>291</v>
      </c>
      <c r="FA19" s="9" t="s">
        <v>291</v>
      </c>
      <c r="FB19" s="9" t="s">
        <v>291</v>
      </c>
      <c r="FC19" s="9" t="s">
        <v>291</v>
      </c>
      <c r="FD19" s="9" t="s">
        <v>291</v>
      </c>
      <c r="FE19" s="9" t="s">
        <v>291</v>
      </c>
      <c r="FF19" s="9" t="s">
        <v>291</v>
      </c>
      <c r="FG19" s="9" t="s">
        <v>291</v>
      </c>
      <c r="FH19" s="9" t="s">
        <v>291</v>
      </c>
      <c r="FI19" s="9" t="s">
        <v>291</v>
      </c>
      <c r="FJ19" s="9" t="s">
        <v>291</v>
      </c>
      <c r="FK19" s="9" t="s">
        <v>291</v>
      </c>
      <c r="FL19" s="9" t="s">
        <v>291</v>
      </c>
      <c r="FM19" s="9" t="s">
        <v>291</v>
      </c>
      <c r="FN19" s="9" t="s">
        <v>291</v>
      </c>
      <c r="FO19" s="9" t="s">
        <v>291</v>
      </c>
      <c r="FP19" s="9" t="s">
        <v>291</v>
      </c>
      <c r="FQ19" s="9" t="s">
        <v>291</v>
      </c>
      <c r="FR19" s="9" t="s">
        <v>291</v>
      </c>
      <c r="FS19" s="9" t="s">
        <v>291</v>
      </c>
      <c r="FT19" s="9" t="s">
        <v>291</v>
      </c>
      <c r="FU19" s="9" t="s">
        <v>291</v>
      </c>
      <c r="FV19" s="9" t="s">
        <v>291</v>
      </c>
      <c r="FW19" s="9" t="s">
        <v>291</v>
      </c>
      <c r="FX19" s="9" t="s">
        <v>291</v>
      </c>
      <c r="FY19" s="9" t="s">
        <v>291</v>
      </c>
      <c r="FZ19" s="9" t="s">
        <v>291</v>
      </c>
      <c r="GA19" s="9" t="s">
        <v>291</v>
      </c>
      <c r="GB19" s="9" t="s">
        <v>291</v>
      </c>
      <c r="GC19" s="9" t="s">
        <v>291</v>
      </c>
      <c r="GD19" s="9" t="s">
        <v>291</v>
      </c>
      <c r="GE19" s="9" t="s">
        <v>291</v>
      </c>
      <c r="GF19" s="9" t="s">
        <v>291</v>
      </c>
      <c r="GG19" s="9" t="s">
        <v>291</v>
      </c>
      <c r="GH19" s="9" t="s">
        <v>291</v>
      </c>
      <c r="GI19" s="9" t="s">
        <v>291</v>
      </c>
      <c r="GJ19" s="9" t="s">
        <v>291</v>
      </c>
      <c r="GK19" s="9" t="s">
        <v>291</v>
      </c>
      <c r="GL19" s="9" t="s">
        <v>291</v>
      </c>
      <c r="GM19" s="9" t="s">
        <v>291</v>
      </c>
      <c r="GN19" s="9" t="s">
        <v>291</v>
      </c>
      <c r="GO19" s="9" t="s">
        <v>291</v>
      </c>
      <c r="GP19" s="9" t="s">
        <v>291</v>
      </c>
      <c r="GQ19" s="9" t="s">
        <v>291</v>
      </c>
      <c r="GR19" s="9" t="s">
        <v>291</v>
      </c>
      <c r="GS19" s="9" t="s">
        <v>291</v>
      </c>
      <c r="GT19" s="9" t="s">
        <v>291</v>
      </c>
      <c r="GU19" s="9" t="s">
        <v>291</v>
      </c>
      <c r="GV19" s="9" t="s">
        <v>291</v>
      </c>
      <c r="GW19" s="9" t="s">
        <v>291</v>
      </c>
      <c r="GX19" s="9" t="s">
        <v>291</v>
      </c>
      <c r="GY19" s="9" t="s">
        <v>291</v>
      </c>
      <c r="GZ19" s="9" t="s">
        <v>291</v>
      </c>
      <c r="HA19" s="9" t="s">
        <v>291</v>
      </c>
      <c r="HB19" s="9" t="s">
        <v>291</v>
      </c>
      <c r="HC19" s="9" t="s">
        <v>291</v>
      </c>
      <c r="HD19" s="9" t="s">
        <v>291</v>
      </c>
      <c r="HE19" s="9" t="s">
        <v>291</v>
      </c>
      <c r="HF19" s="9" t="s">
        <v>291</v>
      </c>
      <c r="HG19" s="9" t="s">
        <v>291</v>
      </c>
      <c r="HH19" s="9" t="s">
        <v>291</v>
      </c>
      <c r="HI19" s="9" t="s">
        <v>291</v>
      </c>
      <c r="HJ19" s="9" t="s">
        <v>291</v>
      </c>
      <c r="HK19" s="9" t="s">
        <v>291</v>
      </c>
      <c r="HL19" s="9" t="s">
        <v>291</v>
      </c>
      <c r="HM19" s="9" t="s">
        <v>291</v>
      </c>
      <c r="HN19" s="9" t="s">
        <v>291</v>
      </c>
      <c r="HO19" s="9" t="s">
        <v>291</v>
      </c>
      <c r="HP19" s="9" t="s">
        <v>291</v>
      </c>
      <c r="HQ19" s="9" t="s">
        <v>291</v>
      </c>
      <c r="HR19" s="9" t="s">
        <v>291</v>
      </c>
      <c r="HS19" s="9" t="s">
        <v>291</v>
      </c>
      <c r="HT19" s="9" t="s">
        <v>291</v>
      </c>
      <c r="HU19" s="9" t="s">
        <v>291</v>
      </c>
      <c r="HV19" s="9" t="s">
        <v>291</v>
      </c>
      <c r="HW19" s="9" t="s">
        <v>291</v>
      </c>
      <c r="HX19" s="9" t="s">
        <v>291</v>
      </c>
      <c r="HY19" s="9" t="s">
        <v>291</v>
      </c>
      <c r="HZ19" s="9" t="s">
        <v>291</v>
      </c>
    </row>
    <row r="20" spans="1:234" ht="21">
      <c r="A20" s="3" t="s">
        <v>256</v>
      </c>
      <c r="B20" s="2" t="s">
        <v>240</v>
      </c>
      <c r="C20" s="4">
        <v>123</v>
      </c>
      <c r="D20" s="4">
        <v>70</v>
      </c>
      <c r="E20" s="4">
        <f t="shared" si="0"/>
        <v>87.666666666666671</v>
      </c>
      <c r="F20" s="4">
        <v>1.75</v>
      </c>
      <c r="G20" s="4">
        <v>58</v>
      </c>
      <c r="H20" s="4">
        <v>9</v>
      </c>
      <c r="I20" s="4">
        <v>49</v>
      </c>
      <c r="J20" s="4">
        <f t="shared" si="1"/>
        <v>28</v>
      </c>
      <c r="K20" s="4">
        <v>9</v>
      </c>
      <c r="L20" s="4">
        <f t="shared" si="2"/>
        <v>67</v>
      </c>
      <c r="M20" s="4">
        <v>29</v>
      </c>
      <c r="N20" s="4">
        <f t="shared" si="3"/>
        <v>0.40816326530612246</v>
      </c>
      <c r="O20" s="4">
        <v>71</v>
      </c>
      <c r="P20" s="4">
        <f t="shared" si="4"/>
        <v>0.36734693877551022</v>
      </c>
      <c r="Q20" s="5">
        <f t="shared" si="5"/>
        <v>152.351448</v>
      </c>
      <c r="R20" s="4">
        <f t="shared" si="6"/>
        <v>87.057970285714291</v>
      </c>
      <c r="S20" s="4">
        <v>103</v>
      </c>
      <c r="T20" s="4">
        <v>53</v>
      </c>
      <c r="U20" s="4">
        <f t="shared" si="7"/>
        <v>1.9433962264150944</v>
      </c>
      <c r="V20" s="4">
        <v>210</v>
      </c>
      <c r="W20" s="4">
        <v>17</v>
      </c>
      <c r="X20" s="4">
        <f t="shared" si="81"/>
        <v>6.0588235294117645</v>
      </c>
      <c r="Y20" s="4">
        <v>30.5</v>
      </c>
      <c r="Z20" s="4">
        <v>2.1</v>
      </c>
      <c r="AA20" s="4">
        <f t="shared" si="9"/>
        <v>6.1240126500000009</v>
      </c>
      <c r="AB20" s="4">
        <f t="shared" si="10"/>
        <v>3.4994358000000005</v>
      </c>
      <c r="AC20" s="4">
        <v>23.2</v>
      </c>
      <c r="AD20" s="4">
        <v>26</v>
      </c>
      <c r="AE20" s="4">
        <v>66</v>
      </c>
      <c r="AF20" s="4">
        <v>28</v>
      </c>
      <c r="AG20" s="4">
        <f t="shared" si="11"/>
        <v>2.3571428571428572</v>
      </c>
      <c r="AH20" s="4">
        <v>253</v>
      </c>
      <c r="AI20" s="9" t="s">
        <v>296</v>
      </c>
      <c r="AJ20" s="4">
        <v>74</v>
      </c>
      <c r="AK20" s="4">
        <f t="shared" si="12"/>
        <v>42.285714285714285</v>
      </c>
      <c r="AL20" s="4">
        <v>43</v>
      </c>
      <c r="AM20" s="4">
        <f t="shared" si="13"/>
        <v>24.571428571428573</v>
      </c>
      <c r="AN20" s="4">
        <v>122</v>
      </c>
      <c r="AO20" s="4">
        <f t="shared" si="82"/>
        <v>69.714285714285708</v>
      </c>
      <c r="AP20" s="4">
        <v>45</v>
      </c>
      <c r="AQ20" s="4">
        <f t="shared" si="83"/>
        <v>25.714285714285715</v>
      </c>
      <c r="AR20" s="4">
        <f t="shared" si="84"/>
        <v>77</v>
      </c>
      <c r="AS20" s="4">
        <v>64</v>
      </c>
      <c r="AT20" s="4">
        <v>22.8</v>
      </c>
      <c r="AU20" s="4">
        <v>9.1999999999999993</v>
      </c>
      <c r="AV20" s="4">
        <f t="shared" si="17"/>
        <v>13.028571428571428</v>
      </c>
      <c r="AW20" s="4">
        <f t="shared" si="18"/>
        <v>5.2571428571428571</v>
      </c>
      <c r="AX20" s="5">
        <f t="shared" si="19"/>
        <v>0.59649122807017552</v>
      </c>
      <c r="AY20" s="4">
        <v>97</v>
      </c>
      <c r="AZ20" s="4">
        <v>56</v>
      </c>
      <c r="BA20" s="4">
        <f t="shared" ref="BA20:BA21" si="85">AZ20+(AY20-AZ20)/3</f>
        <v>69.666666666666671</v>
      </c>
      <c r="BB20" s="4">
        <v>79</v>
      </c>
      <c r="BC20" s="4">
        <v>10</v>
      </c>
      <c r="BD20" s="4">
        <v>47</v>
      </c>
      <c r="BE20" s="4">
        <f t="shared" ref="BE20:BE21" si="86">BD20/F20</f>
        <v>26.857142857142858</v>
      </c>
      <c r="BF20" s="4">
        <v>10</v>
      </c>
      <c r="BG20" s="4">
        <f t="shared" ref="BG20:BG21" si="87">BC20+BD20+BF20</f>
        <v>67</v>
      </c>
      <c r="BH20" s="4">
        <v>31</v>
      </c>
      <c r="BI20" s="5">
        <f t="shared" ref="BI20:BI21" si="88">(BD20-BH20)/BD20</f>
        <v>0.34042553191489361</v>
      </c>
      <c r="BJ20" s="4">
        <v>62</v>
      </c>
      <c r="BK20" s="4">
        <f t="shared" ref="BK20:BK21" si="89">(BC20+BF20)/BD20</f>
        <v>0.42553191489361702</v>
      </c>
      <c r="BL20" s="4">
        <f t="shared" ref="BL20:BL21" si="90">(0.8*(1.04*(POWER(BG20,3)-POWER(BD20,3)))+0.6)/1000</f>
        <v>163.85468000000003</v>
      </c>
      <c r="BM20" s="4">
        <f t="shared" ref="BM20:BM21" si="91">BL20/F20</f>
        <v>93.631245714285726</v>
      </c>
      <c r="BN20" s="4">
        <v>105</v>
      </c>
      <c r="BO20" s="4">
        <v>44</v>
      </c>
      <c r="BP20" s="5">
        <f t="shared" ref="BP20:BP21" si="92">BN20/BO20</f>
        <v>2.3863636363636362</v>
      </c>
      <c r="BQ20" s="4">
        <v>225</v>
      </c>
      <c r="BR20" s="4">
        <v>16</v>
      </c>
      <c r="BS20" s="5">
        <f t="shared" ref="BS20:BS21" si="93">BN20/BR20</f>
        <v>6.5625</v>
      </c>
      <c r="BT20" s="9">
        <v>21.7</v>
      </c>
      <c r="BU20" s="9">
        <v>5.82</v>
      </c>
      <c r="BV20" s="9">
        <v>3.38</v>
      </c>
      <c r="BW20" s="4">
        <v>22.5</v>
      </c>
      <c r="BX20" s="4">
        <v>35</v>
      </c>
      <c r="BY20" s="4">
        <v>59</v>
      </c>
      <c r="BZ20" s="4">
        <v>33</v>
      </c>
      <c r="CA20" s="5">
        <f t="shared" ref="CA20:CA21" si="94">BY20/BZ20</f>
        <v>1.7878787878787878</v>
      </c>
      <c r="CB20" s="4">
        <v>177</v>
      </c>
      <c r="CC20" s="4">
        <v>17</v>
      </c>
      <c r="CD20" s="4">
        <v>76</v>
      </c>
      <c r="CE20" s="4">
        <f t="shared" ref="CE20:CE21" si="95">CD20/F20</f>
        <v>43.428571428571431</v>
      </c>
      <c r="CF20" s="4">
        <v>42</v>
      </c>
      <c r="CG20" s="4">
        <f t="shared" ref="CG20:CG21" si="96">CF20/F20</f>
        <v>24</v>
      </c>
      <c r="CH20" s="9">
        <v>103</v>
      </c>
      <c r="CI20" s="9">
        <f>CH20/F20</f>
        <v>58.857142857142854</v>
      </c>
      <c r="CJ20" s="9">
        <v>29</v>
      </c>
      <c r="CK20" s="9">
        <f>CJ20/F20</f>
        <v>16.571428571428573</v>
      </c>
      <c r="CL20" s="9">
        <v>74</v>
      </c>
      <c r="CM20" s="9">
        <v>72</v>
      </c>
      <c r="CN20" s="4">
        <v>24.1</v>
      </c>
      <c r="CO20" s="4">
        <v>10.4</v>
      </c>
      <c r="CP20" s="4">
        <f t="shared" ref="CP20:CP21" si="97">CN20/F20</f>
        <v>13.771428571428572</v>
      </c>
      <c r="CQ20" s="4">
        <f t="shared" ref="CQ20:CQ21" si="98">CO20/F20</f>
        <v>5.9428571428571431</v>
      </c>
      <c r="CR20" s="5">
        <f t="shared" ref="CR20:CR21" si="99">(CN20-CO20)/CN20</f>
        <v>0.56846473029045641</v>
      </c>
      <c r="CS20" s="4">
        <v>126</v>
      </c>
      <c r="CT20" s="4">
        <v>77</v>
      </c>
      <c r="CU20" s="4">
        <f t="shared" ref="CU20:CU21" si="100">CT20+(CS20-CT20)/3</f>
        <v>93.333333333333329</v>
      </c>
      <c r="CV20" s="4">
        <v>42</v>
      </c>
      <c r="CW20" s="4">
        <v>10</v>
      </c>
      <c r="CX20" s="4">
        <v>49</v>
      </c>
      <c r="CY20" s="4">
        <f t="shared" ref="CY20:CY21" si="101">CX20/F20</f>
        <v>28</v>
      </c>
      <c r="CZ20" s="4">
        <v>10</v>
      </c>
      <c r="DA20" s="4">
        <f t="shared" ref="DA20:DA21" si="102">CW20+CX20+CZ20</f>
        <v>69</v>
      </c>
      <c r="DB20" s="4">
        <v>35</v>
      </c>
      <c r="DC20" s="5">
        <f t="shared" ref="DC20:DC21" si="103">(CX20-DB20)/CX20</f>
        <v>0.2857142857142857</v>
      </c>
      <c r="DD20" s="4">
        <v>55</v>
      </c>
      <c r="DE20" s="4">
        <f t="shared" ref="DE20:DE21" si="104">(CW20+CZ20)/CX20</f>
        <v>0.40816326530612246</v>
      </c>
      <c r="DF20" s="4">
        <f t="shared" ref="DF20:DF21" si="105">(0.8*(1.04*(POWER(DA20,3)-POWER(CX20,3)))+0.6)/1000</f>
        <v>175.43612000000002</v>
      </c>
      <c r="DG20" s="4">
        <f t="shared" ref="DG20:DG21" si="106">DF20/F20</f>
        <v>100.24921142857144</v>
      </c>
      <c r="DH20" s="4">
        <v>109</v>
      </c>
      <c r="DI20" s="4">
        <v>64</v>
      </c>
      <c r="DJ20" s="5">
        <f t="shared" ref="DJ20:DJ21" si="107">DH20/DI20</f>
        <v>1.703125</v>
      </c>
      <c r="DK20" s="4">
        <v>159</v>
      </c>
      <c r="DL20" s="4">
        <v>17</v>
      </c>
      <c r="DM20" s="5">
        <f t="shared" ref="DM20:DM21" si="108">DH20/DL20</f>
        <v>6.4117647058823533</v>
      </c>
      <c r="DN20" s="4">
        <v>20.7</v>
      </c>
      <c r="DO20" s="4">
        <f t="shared" ref="DO20:DO21" si="109">((3.14*POWER(Z20,2)/4)*DN20*CV20)/1000</f>
        <v>3.0097323899999999</v>
      </c>
      <c r="DP20" s="4">
        <f t="shared" ref="DP20:DP21" si="110">DO20/F20</f>
        <v>1.7198470799999999</v>
      </c>
      <c r="DQ20" s="4">
        <v>18.100000000000001</v>
      </c>
      <c r="DR20" s="4">
        <v>29</v>
      </c>
      <c r="DS20" s="4">
        <v>55</v>
      </c>
      <c r="DT20" s="4">
        <v>19</v>
      </c>
      <c r="DU20" s="5">
        <f t="shared" ref="DU20:DU21" si="111">DS20/DT20</f>
        <v>2.8947368421052633</v>
      </c>
      <c r="DV20" s="4">
        <v>183</v>
      </c>
      <c r="DW20" s="4">
        <v>13</v>
      </c>
      <c r="DX20" s="4">
        <v>88</v>
      </c>
      <c r="DY20" s="4">
        <f t="shared" ref="DY20:DY21" si="112">DX20/F20</f>
        <v>50.285714285714285</v>
      </c>
      <c r="DZ20" s="4">
        <v>68</v>
      </c>
      <c r="EA20" s="4">
        <f t="shared" ref="EA20:EA21" si="113">DZ20/F20</f>
        <v>38.857142857142854</v>
      </c>
      <c r="EB20" s="4">
        <v>119</v>
      </c>
      <c r="EC20" s="4">
        <f t="shared" ref="EC20:EC21" si="114">EB20/F20</f>
        <v>68</v>
      </c>
      <c r="ED20" s="4">
        <v>59</v>
      </c>
      <c r="EE20" s="4">
        <f t="shared" ref="EE20:EE21" si="115">ED20/F20</f>
        <v>33.714285714285715</v>
      </c>
      <c r="EF20" s="4">
        <f t="shared" ref="EF20:EF21" si="116">EB20-ED20</f>
        <v>60</v>
      </c>
      <c r="EG20" s="4">
        <v>50</v>
      </c>
      <c r="EH20" s="4">
        <v>22.6</v>
      </c>
      <c r="EI20" s="4">
        <v>10.3</v>
      </c>
      <c r="EJ20" s="4">
        <f t="shared" ref="EJ20:EJ21" si="117">EH20/F20</f>
        <v>12.914285714285715</v>
      </c>
      <c r="EK20" s="4">
        <f t="shared" ref="EK20:EK21" si="118">EI20/F20</f>
        <v>5.8857142857142861</v>
      </c>
      <c r="EL20" s="5">
        <f t="shared" ref="EL20:EL21" si="119">(EH20-EI20)/EH20</f>
        <v>0.54424778761061943</v>
      </c>
      <c r="EM20" s="4">
        <v>126</v>
      </c>
      <c r="EN20" s="4">
        <v>65</v>
      </c>
      <c r="EO20" s="4">
        <f t="shared" ref="EO20:EO21" si="120">EN20+(EM20-EN20)/3</f>
        <v>85.333333333333329</v>
      </c>
      <c r="EP20" s="4">
        <v>54</v>
      </c>
      <c r="EQ20" s="4">
        <v>10</v>
      </c>
      <c r="ER20" s="4">
        <v>46</v>
      </c>
      <c r="ES20" s="4">
        <f t="shared" ref="ES20:ES21" si="121">ER20/F20</f>
        <v>26.285714285714285</v>
      </c>
      <c r="ET20" s="4">
        <v>9</v>
      </c>
      <c r="EU20" s="4">
        <f t="shared" ref="EU20:EU21" si="122">EQ20+ER20+ET20</f>
        <v>65</v>
      </c>
      <c r="EV20" s="4">
        <v>24</v>
      </c>
      <c r="EW20" s="5">
        <f t="shared" ref="EW20:EW21" si="123">(ER20-EV20)/ER20</f>
        <v>0.47826086956521741</v>
      </c>
      <c r="EX20" s="4">
        <v>79</v>
      </c>
      <c r="EY20" s="4">
        <f t="shared" ref="EY20:EY21" si="124">(EQ20+ET20)/ER20</f>
        <v>0.41304347826086957</v>
      </c>
      <c r="EZ20" s="4">
        <f t="shared" ref="EZ20:EZ21" si="125">(0.8*(1.04*(POWER(EU20,3)-POWER(ER20,3)))+0.6)/1000</f>
        <v>147.50504800000002</v>
      </c>
      <c r="FA20" s="4">
        <f t="shared" ref="FA20:FA21" si="126">EZ20/F20</f>
        <v>84.288598857142873</v>
      </c>
      <c r="FB20" s="4">
        <v>118</v>
      </c>
      <c r="FC20" s="4">
        <v>46</v>
      </c>
      <c r="FD20" s="5">
        <f t="shared" ref="FD20:FD21" si="127">FB20/FC20</f>
        <v>2.5652173913043477</v>
      </c>
      <c r="FE20" s="4">
        <v>243</v>
      </c>
      <c r="FF20" s="4">
        <v>16</v>
      </c>
      <c r="FG20" s="5">
        <f t="shared" ref="FG20:FG21" si="128">FB20/FF20</f>
        <v>7.375</v>
      </c>
      <c r="FH20" s="4">
        <v>23.4</v>
      </c>
      <c r="FI20" s="4">
        <f t="shared" ref="FI20:FI21" si="129">((3.14*POWER(Z20,2)/4)*FH20*EP20)/1000</f>
        <v>4.37439366</v>
      </c>
      <c r="FJ20" s="4">
        <f t="shared" ref="FJ20:FJ21" si="130">FI20/F20</f>
        <v>2.4996535199999999</v>
      </c>
      <c r="FK20" s="4">
        <v>21.2</v>
      </c>
      <c r="FL20" s="4">
        <v>28</v>
      </c>
      <c r="FM20" s="4">
        <v>71</v>
      </c>
      <c r="FN20" s="4">
        <v>23</v>
      </c>
      <c r="FO20" s="5">
        <f t="shared" ref="FO20:FO21" si="131">FM20/FN20</f>
        <v>3.0869565217391304</v>
      </c>
      <c r="FP20" s="4">
        <v>257</v>
      </c>
      <c r="FQ20" s="4">
        <v>15</v>
      </c>
      <c r="FR20" s="4">
        <v>72</v>
      </c>
      <c r="FS20" s="4">
        <f t="shared" ref="FS20:FS21" si="132">FR20/F20</f>
        <v>41.142857142857146</v>
      </c>
      <c r="FT20" s="4">
        <v>44</v>
      </c>
      <c r="FU20" s="4">
        <f t="shared" ref="FU20:FU21" si="133">FT20/F20</f>
        <v>25.142857142857142</v>
      </c>
      <c r="FV20" s="4">
        <v>107</v>
      </c>
      <c r="FW20" s="4">
        <f t="shared" ref="FW20:FW21" si="134">FV20/F20</f>
        <v>61.142857142857146</v>
      </c>
      <c r="FX20" s="4">
        <v>46</v>
      </c>
      <c r="FY20" s="4">
        <f t="shared" ref="FY20:FY21" si="135">FX20/F20</f>
        <v>26.285714285714285</v>
      </c>
      <c r="FZ20" s="4">
        <f t="shared" ref="FZ20:FZ21" si="136">FV20-FX20</f>
        <v>61</v>
      </c>
      <c r="GA20" s="4">
        <v>57</v>
      </c>
      <c r="GB20" s="4">
        <v>22.9</v>
      </c>
      <c r="GC20" s="4">
        <v>10.6</v>
      </c>
      <c r="GD20" s="4">
        <f t="shared" ref="GD20:GD21" si="137">GB20/F20</f>
        <v>13.085714285714285</v>
      </c>
      <c r="GE20" s="4">
        <f t="shared" ref="GE20:GE21" si="138">GC20/F20</f>
        <v>6.0571428571428569</v>
      </c>
      <c r="GF20" s="5">
        <f t="shared" ref="GF20:GF21" si="139">(GB20-GC20)/GB20</f>
        <v>0.53711790393013104</v>
      </c>
      <c r="GG20" s="4">
        <v>129</v>
      </c>
      <c r="GH20" s="4">
        <v>67</v>
      </c>
      <c r="GI20" s="4">
        <f t="shared" ref="GI20:GI21" si="140">GH20+(GG20-GH20)/3</f>
        <v>87.666666666666671</v>
      </c>
      <c r="GJ20" s="4">
        <v>61</v>
      </c>
      <c r="GK20" s="4">
        <v>11</v>
      </c>
      <c r="GL20" s="4">
        <v>48</v>
      </c>
      <c r="GM20" s="4">
        <f t="shared" ref="GM20:GM21" si="141">GL20/F20</f>
        <v>27.428571428571427</v>
      </c>
      <c r="GN20" s="4">
        <v>8</v>
      </c>
      <c r="GO20" s="4">
        <f t="shared" ref="GO20:GO21" si="142">GK20+GL20+GN20</f>
        <v>67</v>
      </c>
      <c r="GP20" s="4">
        <v>26</v>
      </c>
      <c r="GQ20" s="5">
        <f t="shared" ref="GQ20:GQ21" si="143">(GL20-GP20)/GL20</f>
        <v>0.45833333333333331</v>
      </c>
      <c r="GR20" s="4">
        <v>76</v>
      </c>
      <c r="GS20" s="4">
        <f t="shared" ref="GS20:GS21" si="144">(GK20+GN20)/GL20</f>
        <v>0.39583333333333331</v>
      </c>
      <c r="GT20" s="4">
        <f t="shared" ref="GT20:GT21" si="145">(0.8*(1.04*(POWER(GO20,3)-POWER(GL20,3)))+0.6)/1000</f>
        <v>158.222872</v>
      </c>
      <c r="GU20" s="4">
        <f t="shared" ref="GU20:GU21" si="146">GT20/F20</f>
        <v>90.413069714285712</v>
      </c>
      <c r="GV20" s="4">
        <v>102</v>
      </c>
      <c r="GW20" s="4">
        <v>43</v>
      </c>
      <c r="GX20" s="5">
        <f t="shared" ref="GX20:GX21" si="147">GV20/GW20</f>
        <v>2.3720930232558142</v>
      </c>
      <c r="GY20" s="4">
        <v>219</v>
      </c>
      <c r="GZ20" s="4">
        <v>18</v>
      </c>
      <c r="HA20" s="5">
        <f t="shared" ref="HA20:HA21" si="148">GV20/GZ20</f>
        <v>5.666666666666667</v>
      </c>
      <c r="HB20" s="4">
        <v>24.4</v>
      </c>
      <c r="HC20" s="4">
        <f t="shared" ref="HC20:HC21" si="149">((3.14*POWER(Z20,2)/4)*HB20*GJ20)/1000</f>
        <v>5.1526175400000005</v>
      </c>
      <c r="HD20" s="4">
        <f t="shared" ref="HD20:HD21" si="150">HC20/F20</f>
        <v>2.9443528800000003</v>
      </c>
      <c r="HE20" s="4">
        <v>23.9</v>
      </c>
      <c r="HF20" s="4">
        <v>24</v>
      </c>
      <c r="HG20" s="4">
        <v>54</v>
      </c>
      <c r="HH20" s="4">
        <v>25</v>
      </c>
      <c r="HI20" s="5">
        <f t="shared" ref="HI20:HI21" si="151">HG20/HH20</f>
        <v>2.16</v>
      </c>
      <c r="HJ20" s="4">
        <v>204</v>
      </c>
      <c r="HK20" s="4">
        <v>15</v>
      </c>
      <c r="HL20" s="4">
        <v>79</v>
      </c>
      <c r="HM20" s="4">
        <f t="shared" ref="HM20:HM21" si="152">HL20/F20</f>
        <v>45.142857142857146</v>
      </c>
      <c r="HN20" s="4">
        <v>48</v>
      </c>
      <c r="HO20" s="4">
        <f t="shared" ref="HO20:HO21" si="153">HN20/F20</f>
        <v>27.428571428571427</v>
      </c>
      <c r="HP20" s="4">
        <v>115</v>
      </c>
      <c r="HQ20" s="4">
        <f t="shared" ref="HQ20:HQ21" si="154">HP20/F20</f>
        <v>65.714285714285708</v>
      </c>
      <c r="HR20" s="4">
        <v>49</v>
      </c>
      <c r="HS20" s="4">
        <f t="shared" ref="HS20:HS21" si="155">HR20/F20</f>
        <v>28</v>
      </c>
      <c r="HT20" s="4">
        <f t="shared" ref="HT20:HT21" si="156">HP20-HR20</f>
        <v>66</v>
      </c>
      <c r="HU20" s="4">
        <v>53</v>
      </c>
      <c r="HV20" s="4">
        <v>24.8</v>
      </c>
      <c r="HW20" s="4">
        <v>13.3</v>
      </c>
      <c r="HX20" s="4">
        <f t="shared" ref="HX20:HX21" si="157">HV20/F20</f>
        <v>14.171428571428573</v>
      </c>
      <c r="HY20" s="4">
        <f t="shared" ref="HY20:HY21" si="158">HW20/F20</f>
        <v>7.6000000000000005</v>
      </c>
      <c r="HZ20" s="5">
        <f t="shared" ref="HZ20:HZ21" si="159">(HV20-HW20)/HV20</f>
        <v>0.46370967741935482</v>
      </c>
    </row>
    <row r="21" spans="1:234" ht="21">
      <c r="A21" s="3" t="s">
        <v>257</v>
      </c>
      <c r="B21" s="2" t="s">
        <v>240</v>
      </c>
      <c r="C21" s="4">
        <v>114</v>
      </c>
      <c r="D21" s="4">
        <v>70</v>
      </c>
      <c r="E21" s="4">
        <f t="shared" si="0"/>
        <v>84.666666666666671</v>
      </c>
      <c r="F21" s="4">
        <v>1.86</v>
      </c>
      <c r="G21" s="4">
        <v>55</v>
      </c>
      <c r="H21" s="4">
        <v>8</v>
      </c>
      <c r="I21" s="4">
        <v>54</v>
      </c>
      <c r="J21" s="4">
        <f t="shared" si="1"/>
        <v>29.032258064516128</v>
      </c>
      <c r="K21" s="4">
        <v>9</v>
      </c>
      <c r="L21" s="4">
        <f t="shared" si="2"/>
        <v>71</v>
      </c>
      <c r="M21" s="4">
        <v>31</v>
      </c>
      <c r="N21" s="4">
        <f t="shared" si="3"/>
        <v>0.42592592592592593</v>
      </c>
      <c r="O21" s="4">
        <v>73</v>
      </c>
      <c r="P21" s="4">
        <f t="shared" si="4"/>
        <v>0.31481481481481483</v>
      </c>
      <c r="Q21" s="5">
        <f t="shared" si="5"/>
        <v>166.77250400000003</v>
      </c>
      <c r="R21" s="4">
        <f t="shared" si="6"/>
        <v>89.662636559139798</v>
      </c>
      <c r="S21" s="4">
        <v>69</v>
      </c>
      <c r="T21" s="4">
        <v>59</v>
      </c>
      <c r="U21" s="4">
        <f t="shared" si="7"/>
        <v>1.1694915254237288</v>
      </c>
      <c r="V21" s="4">
        <v>173</v>
      </c>
      <c r="W21" s="4">
        <v>18</v>
      </c>
      <c r="X21" s="4">
        <f t="shared" si="81"/>
        <v>3.8333333333333335</v>
      </c>
      <c r="Y21" s="4">
        <v>21.8</v>
      </c>
      <c r="Z21" s="4">
        <v>2.1</v>
      </c>
      <c r="AA21" s="4">
        <f t="shared" si="9"/>
        <v>4.1507581500000006</v>
      </c>
      <c r="AB21" s="4">
        <f t="shared" si="10"/>
        <v>2.2315904032258067</v>
      </c>
      <c r="AC21" s="4">
        <v>18.399999999999999</v>
      </c>
      <c r="AD21" s="9" t="s">
        <v>290</v>
      </c>
      <c r="AE21" s="4">
        <v>61</v>
      </c>
      <c r="AF21" s="4">
        <v>21</v>
      </c>
      <c r="AG21" s="4">
        <f t="shared" si="11"/>
        <v>2.9047619047619047</v>
      </c>
      <c r="AH21" s="4">
        <v>247</v>
      </c>
      <c r="AI21" s="4">
        <v>15</v>
      </c>
      <c r="AJ21" s="4">
        <v>74</v>
      </c>
      <c r="AK21" s="4">
        <f t="shared" si="12"/>
        <v>39.784946236559136</v>
      </c>
      <c r="AL21" s="4">
        <v>57</v>
      </c>
      <c r="AM21" s="4">
        <f t="shared" si="13"/>
        <v>30.64516129032258</v>
      </c>
      <c r="AN21" s="4">
        <v>115</v>
      </c>
      <c r="AO21" s="4">
        <f t="shared" si="82"/>
        <v>61.827956989247312</v>
      </c>
      <c r="AP21" s="4">
        <v>58</v>
      </c>
      <c r="AQ21" s="4">
        <f t="shared" si="83"/>
        <v>31.182795698924728</v>
      </c>
      <c r="AR21" s="4">
        <f t="shared" si="84"/>
        <v>57</v>
      </c>
      <c r="AS21" s="4">
        <v>49</v>
      </c>
      <c r="AT21" s="4">
        <v>23.3</v>
      </c>
      <c r="AU21" s="4">
        <v>14.3</v>
      </c>
      <c r="AV21" s="4">
        <f t="shared" si="17"/>
        <v>12.526881720430108</v>
      </c>
      <c r="AW21" s="4">
        <f t="shared" si="18"/>
        <v>7.688172043010753</v>
      </c>
      <c r="AX21" s="5">
        <f t="shared" si="19"/>
        <v>0.38626609442060084</v>
      </c>
      <c r="AY21" s="4">
        <v>97</v>
      </c>
      <c r="AZ21" s="4">
        <v>56</v>
      </c>
      <c r="BA21" s="4">
        <f t="shared" si="85"/>
        <v>69.666666666666671</v>
      </c>
      <c r="BB21" s="4">
        <v>57</v>
      </c>
      <c r="BC21" s="4">
        <v>8</v>
      </c>
      <c r="BD21" s="4">
        <v>55</v>
      </c>
      <c r="BE21" s="4">
        <f t="shared" si="86"/>
        <v>29.569892473118276</v>
      </c>
      <c r="BF21" s="4">
        <v>8</v>
      </c>
      <c r="BG21" s="4">
        <f t="shared" si="87"/>
        <v>71</v>
      </c>
      <c r="BH21" s="4">
        <v>36</v>
      </c>
      <c r="BI21" s="5">
        <f t="shared" si="88"/>
        <v>0.34545454545454546</v>
      </c>
      <c r="BJ21" s="4">
        <v>72</v>
      </c>
      <c r="BK21" s="4">
        <f t="shared" si="89"/>
        <v>0.29090909090909089</v>
      </c>
      <c r="BL21" s="4">
        <f t="shared" si="90"/>
        <v>159.35855200000003</v>
      </c>
      <c r="BM21" s="4">
        <f t="shared" si="91"/>
        <v>85.676640860215073</v>
      </c>
      <c r="BN21" s="4">
        <v>66</v>
      </c>
      <c r="BO21" s="4">
        <v>63</v>
      </c>
      <c r="BP21" s="5">
        <f t="shared" si="92"/>
        <v>1.0476190476190477</v>
      </c>
      <c r="BQ21" s="4">
        <v>169</v>
      </c>
      <c r="BR21" s="4">
        <v>12</v>
      </c>
      <c r="BS21" s="5">
        <f t="shared" si="93"/>
        <v>5.5</v>
      </c>
      <c r="BT21" s="4">
        <v>24.9</v>
      </c>
      <c r="BU21" s="4">
        <f>((3.14*POWER(Z21,2)/4)*BT21*BB21)/1000</f>
        <v>4.9134037049999995</v>
      </c>
      <c r="BV21" s="4">
        <f>BU21/F21</f>
        <v>2.6416148951612901</v>
      </c>
      <c r="BW21" s="4">
        <v>26.5</v>
      </c>
      <c r="BX21" s="9" t="s">
        <v>290</v>
      </c>
      <c r="BY21" s="4">
        <v>37</v>
      </c>
      <c r="BZ21" s="4">
        <v>22</v>
      </c>
      <c r="CA21" s="5">
        <f t="shared" si="94"/>
        <v>1.6818181818181819</v>
      </c>
      <c r="CB21" s="4">
        <v>290</v>
      </c>
      <c r="CC21" s="4">
        <v>16</v>
      </c>
      <c r="CD21" s="4">
        <v>90</v>
      </c>
      <c r="CE21" s="4">
        <f t="shared" si="95"/>
        <v>48.387096774193544</v>
      </c>
      <c r="CF21" s="4">
        <v>67</v>
      </c>
      <c r="CG21" s="4">
        <f t="shared" si="96"/>
        <v>36.021505376344081</v>
      </c>
      <c r="CH21" s="4">
        <v>106</v>
      </c>
      <c r="CI21" s="4">
        <f>CH21/F21</f>
        <v>56.989247311827953</v>
      </c>
      <c r="CJ21" s="4">
        <v>56</v>
      </c>
      <c r="CK21" s="4">
        <f>CJ21/F21</f>
        <v>30.107526881720428</v>
      </c>
      <c r="CL21" s="4">
        <f>CH21-CJ21</f>
        <v>50</v>
      </c>
      <c r="CM21" s="4">
        <v>47</v>
      </c>
      <c r="CN21" s="4">
        <v>26.8</v>
      </c>
      <c r="CO21" s="4">
        <v>13.4</v>
      </c>
      <c r="CP21" s="4">
        <f t="shared" si="97"/>
        <v>14.408602150537634</v>
      </c>
      <c r="CQ21" s="4">
        <f t="shared" si="98"/>
        <v>7.204301075268817</v>
      </c>
      <c r="CR21" s="5">
        <f t="shared" si="99"/>
        <v>0.5</v>
      </c>
      <c r="CS21" s="4">
        <v>116</v>
      </c>
      <c r="CT21" s="4">
        <v>69</v>
      </c>
      <c r="CU21" s="4">
        <f t="shared" si="100"/>
        <v>84.666666666666671</v>
      </c>
      <c r="CV21" s="4">
        <v>50</v>
      </c>
      <c r="CW21" s="4">
        <v>9</v>
      </c>
      <c r="CX21" s="4">
        <v>54</v>
      </c>
      <c r="CY21" s="4">
        <f t="shared" si="101"/>
        <v>29.032258064516128</v>
      </c>
      <c r="CZ21" s="4">
        <v>9</v>
      </c>
      <c r="DA21" s="4">
        <f t="shared" si="102"/>
        <v>72</v>
      </c>
      <c r="DB21" s="4">
        <v>37</v>
      </c>
      <c r="DC21" s="5">
        <f t="shared" si="103"/>
        <v>0.31481481481481483</v>
      </c>
      <c r="DD21" s="4">
        <v>60</v>
      </c>
      <c r="DE21" s="4">
        <f t="shared" si="104"/>
        <v>0.33333333333333331</v>
      </c>
      <c r="DF21" s="4">
        <f t="shared" si="105"/>
        <v>179.53288800000004</v>
      </c>
      <c r="DG21" s="4">
        <f t="shared" si="106"/>
        <v>96.52305806451615</v>
      </c>
      <c r="DH21" s="4">
        <v>61</v>
      </c>
      <c r="DI21" s="4">
        <v>48</v>
      </c>
      <c r="DJ21" s="5">
        <f t="shared" si="107"/>
        <v>1.2708333333333333</v>
      </c>
      <c r="DK21" s="4">
        <v>185</v>
      </c>
      <c r="DL21" s="4">
        <v>18</v>
      </c>
      <c r="DM21" s="5">
        <f t="shared" si="108"/>
        <v>3.3888888888888888</v>
      </c>
      <c r="DN21" s="4">
        <v>19.5</v>
      </c>
      <c r="DO21" s="4">
        <f t="shared" si="109"/>
        <v>3.3753037499999996</v>
      </c>
      <c r="DP21" s="4">
        <f t="shared" si="110"/>
        <v>1.8146794354838707</v>
      </c>
      <c r="DQ21" s="4">
        <v>20.3</v>
      </c>
      <c r="DR21" s="4">
        <v>21</v>
      </c>
      <c r="DS21" s="4">
        <v>61</v>
      </c>
      <c r="DT21" s="4">
        <v>20</v>
      </c>
      <c r="DU21" s="5">
        <f t="shared" si="111"/>
        <v>3.05</v>
      </c>
      <c r="DV21" s="4">
        <v>197</v>
      </c>
      <c r="DW21" s="4">
        <v>13</v>
      </c>
      <c r="DX21" s="4">
        <v>84</v>
      </c>
      <c r="DY21" s="4">
        <f t="shared" si="112"/>
        <v>45.161290322580641</v>
      </c>
      <c r="DZ21" s="4">
        <v>69</v>
      </c>
      <c r="EA21" s="4">
        <f t="shared" si="113"/>
        <v>37.096774193548384</v>
      </c>
      <c r="EB21" s="4">
        <v>159</v>
      </c>
      <c r="EC21" s="4">
        <f t="shared" si="114"/>
        <v>85.483870967741936</v>
      </c>
      <c r="ED21" s="4">
        <v>74</v>
      </c>
      <c r="EE21" s="4">
        <f t="shared" si="115"/>
        <v>39.784946236559136</v>
      </c>
      <c r="EF21" s="4">
        <f t="shared" si="116"/>
        <v>85</v>
      </c>
      <c r="EG21" s="4">
        <v>53</v>
      </c>
      <c r="EH21" s="4">
        <v>23.5</v>
      </c>
      <c r="EI21" s="4">
        <v>13.2</v>
      </c>
      <c r="EJ21" s="4">
        <f t="shared" si="117"/>
        <v>12.634408602150536</v>
      </c>
      <c r="EK21" s="4">
        <f t="shared" si="118"/>
        <v>7.0967741935483861</v>
      </c>
      <c r="EL21" s="5">
        <f t="shared" si="119"/>
        <v>0.43829787234042555</v>
      </c>
      <c r="EM21" s="4">
        <v>115</v>
      </c>
      <c r="EN21" s="4">
        <v>70</v>
      </c>
      <c r="EO21" s="4">
        <f t="shared" si="120"/>
        <v>85</v>
      </c>
      <c r="EP21" s="4">
        <v>47</v>
      </c>
      <c r="EQ21" s="4">
        <v>8</v>
      </c>
      <c r="ER21" s="4">
        <v>53</v>
      </c>
      <c r="ES21" s="4">
        <f t="shared" si="121"/>
        <v>28.494623655913976</v>
      </c>
      <c r="ET21" s="4">
        <v>9</v>
      </c>
      <c r="EU21" s="4">
        <f t="shared" si="122"/>
        <v>70</v>
      </c>
      <c r="EV21" s="4">
        <v>32</v>
      </c>
      <c r="EW21" s="5">
        <f t="shared" si="123"/>
        <v>0.39622641509433965</v>
      </c>
      <c r="EX21" s="4">
        <v>70</v>
      </c>
      <c r="EY21" s="4">
        <f t="shared" si="124"/>
        <v>0.32075471698113206</v>
      </c>
      <c r="EZ21" s="4">
        <f t="shared" si="125"/>
        <v>161.51093600000002</v>
      </c>
      <c r="FA21" s="4">
        <f t="shared" si="126"/>
        <v>86.833836559139783</v>
      </c>
      <c r="FB21" s="4">
        <v>70</v>
      </c>
      <c r="FC21" s="4">
        <v>42</v>
      </c>
      <c r="FD21" s="5">
        <f t="shared" si="127"/>
        <v>1.6666666666666667</v>
      </c>
      <c r="FE21" s="4">
        <v>189</v>
      </c>
      <c r="FF21" s="4">
        <v>17</v>
      </c>
      <c r="FG21" s="5">
        <f t="shared" si="128"/>
        <v>4.117647058823529</v>
      </c>
      <c r="FH21" s="4">
        <v>22.2</v>
      </c>
      <c r="FI21" s="4">
        <f t="shared" si="129"/>
        <v>3.6120942899999999</v>
      </c>
      <c r="FJ21" s="4">
        <f t="shared" si="130"/>
        <v>1.9419861774193548</v>
      </c>
      <c r="FK21" s="4">
        <v>18.8</v>
      </c>
      <c r="FL21" s="9" t="s">
        <v>297</v>
      </c>
      <c r="FM21" s="4">
        <v>63</v>
      </c>
      <c r="FN21" s="4">
        <v>23</v>
      </c>
      <c r="FO21" s="5">
        <f t="shared" si="131"/>
        <v>2.7391304347826089</v>
      </c>
      <c r="FP21" s="4">
        <v>189</v>
      </c>
      <c r="FQ21" s="9" t="s">
        <v>297</v>
      </c>
      <c r="FR21" s="4">
        <v>72</v>
      </c>
      <c r="FS21" s="4">
        <f t="shared" si="132"/>
        <v>38.70967741935484</v>
      </c>
      <c r="FT21" s="4">
        <v>67</v>
      </c>
      <c r="FU21" s="4">
        <f t="shared" si="133"/>
        <v>36.021505376344081</v>
      </c>
      <c r="FV21" s="4">
        <v>114</v>
      </c>
      <c r="FW21" s="4">
        <f t="shared" si="134"/>
        <v>61.29032258064516</v>
      </c>
      <c r="FX21" s="4">
        <v>62</v>
      </c>
      <c r="FY21" s="4">
        <f t="shared" si="135"/>
        <v>33.333333333333329</v>
      </c>
      <c r="FZ21" s="4">
        <f t="shared" si="136"/>
        <v>52</v>
      </c>
      <c r="GA21" s="4">
        <v>55</v>
      </c>
      <c r="GB21" s="4">
        <v>20</v>
      </c>
      <c r="GC21" s="4">
        <v>10.9</v>
      </c>
      <c r="GD21" s="4">
        <f t="shared" si="137"/>
        <v>10.75268817204301</v>
      </c>
      <c r="GE21" s="4">
        <f t="shared" si="138"/>
        <v>5.860215053763441</v>
      </c>
      <c r="GF21" s="5">
        <f t="shared" si="139"/>
        <v>0.45499999999999996</v>
      </c>
      <c r="GG21" s="4">
        <v>118</v>
      </c>
      <c r="GH21" s="4">
        <v>80</v>
      </c>
      <c r="GI21" s="4">
        <f t="shared" si="140"/>
        <v>92.666666666666671</v>
      </c>
      <c r="GJ21" s="4">
        <v>60</v>
      </c>
      <c r="GK21" s="4">
        <v>9</v>
      </c>
      <c r="GL21" s="4">
        <v>53</v>
      </c>
      <c r="GM21" s="4">
        <f t="shared" si="141"/>
        <v>28.494623655913976</v>
      </c>
      <c r="GN21" s="4">
        <v>10</v>
      </c>
      <c r="GO21" s="4">
        <f t="shared" si="142"/>
        <v>72</v>
      </c>
      <c r="GP21" s="4">
        <v>34</v>
      </c>
      <c r="GQ21" s="5">
        <f t="shared" si="143"/>
        <v>0.35849056603773582</v>
      </c>
      <c r="GR21" s="4">
        <v>64</v>
      </c>
      <c r="GS21" s="4">
        <f t="shared" si="144"/>
        <v>0.35849056603773582</v>
      </c>
      <c r="GT21" s="4">
        <f t="shared" si="145"/>
        <v>186.67727200000002</v>
      </c>
      <c r="GU21" s="4">
        <f t="shared" si="146"/>
        <v>100.3641247311828</v>
      </c>
      <c r="GV21" s="4">
        <v>66</v>
      </c>
      <c r="GW21" s="4">
        <v>53</v>
      </c>
      <c r="GX21" s="5">
        <f t="shared" si="147"/>
        <v>1.2452830188679245</v>
      </c>
      <c r="GY21" s="4">
        <v>215</v>
      </c>
      <c r="GZ21" s="4">
        <v>18</v>
      </c>
      <c r="HA21" s="5">
        <f t="shared" si="148"/>
        <v>3.6666666666666665</v>
      </c>
      <c r="HB21" s="4">
        <v>22.1</v>
      </c>
      <c r="HC21" s="4">
        <f t="shared" si="149"/>
        <v>4.590413100000001</v>
      </c>
      <c r="HD21" s="4">
        <f t="shared" si="150"/>
        <v>2.4679640322580649</v>
      </c>
      <c r="HE21" s="4">
        <v>20.5</v>
      </c>
      <c r="HF21" s="9">
        <v>25.46</v>
      </c>
      <c r="HG21" s="4">
        <v>56</v>
      </c>
      <c r="HH21" s="4">
        <v>22</v>
      </c>
      <c r="HI21" s="5">
        <f t="shared" si="151"/>
        <v>2.5454545454545454</v>
      </c>
      <c r="HJ21" s="4">
        <v>185</v>
      </c>
      <c r="HK21" s="4">
        <v>15</v>
      </c>
      <c r="HL21" s="4">
        <v>73</v>
      </c>
      <c r="HM21" s="4">
        <f t="shared" si="152"/>
        <v>39.247311827956985</v>
      </c>
      <c r="HN21" s="4">
        <v>60</v>
      </c>
      <c r="HO21" s="4">
        <f t="shared" si="153"/>
        <v>32.258064516129032</v>
      </c>
      <c r="HP21" s="4">
        <v>121</v>
      </c>
      <c r="HQ21" s="4">
        <f t="shared" si="154"/>
        <v>65.053763440860209</v>
      </c>
      <c r="HR21" s="4">
        <v>63</v>
      </c>
      <c r="HS21" s="4">
        <f t="shared" si="155"/>
        <v>33.87096774193548</v>
      </c>
      <c r="HT21" s="4">
        <f t="shared" si="156"/>
        <v>58</v>
      </c>
      <c r="HU21" s="4">
        <v>55</v>
      </c>
      <c r="HV21" s="4">
        <v>22.8</v>
      </c>
      <c r="HW21" s="4">
        <v>11</v>
      </c>
      <c r="HX21" s="4">
        <f t="shared" si="157"/>
        <v>12.258064516129032</v>
      </c>
      <c r="HY21" s="4">
        <f t="shared" si="158"/>
        <v>5.913978494623656</v>
      </c>
      <c r="HZ21" s="5">
        <f t="shared" si="159"/>
        <v>0.51754385964912286</v>
      </c>
    </row>
    <row r="24" spans="1:234">
      <c r="DX24" t="s">
        <v>298</v>
      </c>
      <c r="DY24" t="s">
        <v>298</v>
      </c>
      <c r="DZ24" t="s">
        <v>298</v>
      </c>
      <c r="EA24" t="s">
        <v>298</v>
      </c>
      <c r="EB24" t="s">
        <v>298</v>
      </c>
      <c r="EC24" t="s">
        <v>298</v>
      </c>
      <c r="ED24" t="s">
        <v>298</v>
      </c>
      <c r="EE24" t="s">
        <v>298</v>
      </c>
      <c r="EF24" t="s">
        <v>298</v>
      </c>
      <c r="EG24" t="s">
        <v>298</v>
      </c>
      <c r="EH24" t="s">
        <v>298</v>
      </c>
      <c r="EI24" t="s">
        <v>298</v>
      </c>
      <c r="EJ24" t="s">
        <v>298</v>
      </c>
      <c r="EK24" t="s">
        <v>298</v>
      </c>
      <c r="EL24" t="s">
        <v>298</v>
      </c>
    </row>
  </sheetData>
  <conditionalFormatting sqref="C2:HZ21">
    <cfRule type="cellIs" dxfId="2" priority="1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50B5-A52F-422A-9471-CDC5FF6F782B}">
  <dimension ref="A1:HZ19"/>
  <sheetViews>
    <sheetView tabSelected="1" zoomScale="70" zoomScaleNormal="70" workbookViewId="0">
      <pane xSplit="1" topLeftCell="HM1" activePane="topRight" state="frozen"/>
      <selection pane="topRight" activeCell="HZ20" sqref="HZ20"/>
    </sheetView>
  </sheetViews>
  <sheetFormatPr baseColWidth="10" defaultRowHeight="15"/>
  <cols>
    <col min="1" max="1" width="21" bestFit="1" customWidth="1"/>
    <col min="2" max="2" width="13.85546875" bestFit="1" customWidth="1"/>
    <col min="25" max="25" width="18.140625" bestFit="1" customWidth="1"/>
    <col min="26" max="26" width="18.7109375" bestFit="1" customWidth="1"/>
    <col min="29" max="29" width="23.7109375" bestFit="1" customWidth="1"/>
    <col min="30" max="30" width="21.5703125" bestFit="1" customWidth="1"/>
    <col min="52" max="52" width="17.42578125" bestFit="1" customWidth="1"/>
    <col min="53" max="53" width="17.85546875" bestFit="1" customWidth="1"/>
    <col min="54" max="54" width="15.42578125" bestFit="1" customWidth="1"/>
    <col min="55" max="55" width="13.42578125" bestFit="1" customWidth="1"/>
    <col min="56" max="56" width="22" bestFit="1" customWidth="1"/>
    <col min="57" max="57" width="22.5703125" customWidth="1"/>
    <col min="58" max="58" width="15.42578125" bestFit="1" customWidth="1"/>
    <col min="59" max="59" width="9.140625" bestFit="1" customWidth="1"/>
    <col min="60" max="60" width="17.42578125" bestFit="1" customWidth="1"/>
    <col min="61" max="61" width="18.7109375" bestFit="1" customWidth="1"/>
    <col min="62" max="62" width="15.28515625" bestFit="1" customWidth="1"/>
    <col min="63" max="63" width="17.85546875" bestFit="1" customWidth="1"/>
    <col min="64" max="64" width="17.7109375" bestFit="1" customWidth="1"/>
    <col min="65" max="65" width="18.5703125" bestFit="1" customWidth="1"/>
    <col min="66" max="66" width="13.42578125" bestFit="1" customWidth="1"/>
    <col min="67" max="67" width="13.140625" bestFit="1" customWidth="1"/>
    <col min="68" max="68" width="18.7109375" bestFit="1" customWidth="1"/>
    <col min="69" max="69" width="17.7109375" bestFit="1" customWidth="1"/>
    <col min="70" max="70" width="15" bestFit="1" customWidth="1"/>
    <col min="71" max="71" width="18.7109375" bestFit="1" customWidth="1"/>
    <col min="72" max="72" width="20.140625" bestFit="1" customWidth="1"/>
    <col min="73" max="73" width="15.42578125" bestFit="1" customWidth="1"/>
    <col min="74" max="74" width="17.85546875" bestFit="1" customWidth="1"/>
    <col min="75" max="75" width="21.5703125" bestFit="1" customWidth="1"/>
    <col min="76" max="76" width="19.28515625" bestFit="1" customWidth="1"/>
    <col min="77" max="77" width="14.28515625" bestFit="1" customWidth="1"/>
    <col min="78" max="78" width="14" bestFit="1" customWidth="1"/>
    <col min="79" max="79" width="18.7109375" bestFit="1" customWidth="1"/>
    <col min="80" max="80" width="15.42578125" bestFit="1" customWidth="1"/>
    <col min="81" max="81" width="17.28515625" bestFit="1" customWidth="1"/>
    <col min="82" max="82" width="22.140625" bestFit="1" customWidth="1"/>
    <col min="83" max="83" width="22.85546875" bestFit="1" customWidth="1"/>
    <col min="84" max="84" width="22.140625" bestFit="1" customWidth="1"/>
    <col min="85" max="85" width="22.85546875" bestFit="1" customWidth="1"/>
    <col min="86" max="86" width="21.5703125" bestFit="1" customWidth="1"/>
    <col min="87" max="87" width="22.140625" bestFit="1" customWidth="1"/>
    <col min="88" max="88" width="21.42578125" bestFit="1" customWidth="1"/>
    <col min="89" max="89" width="22" bestFit="1" customWidth="1"/>
    <col min="90" max="90" width="17.28515625" bestFit="1" customWidth="1"/>
    <col min="91" max="91" width="19.140625" bestFit="1" customWidth="1"/>
    <col min="92" max="92" width="17.42578125" bestFit="1" customWidth="1"/>
    <col min="93" max="93" width="17.28515625" bestFit="1" customWidth="1"/>
    <col min="94" max="94" width="18.140625" bestFit="1" customWidth="1"/>
    <col min="95" max="95" width="17.85546875" bestFit="1" customWidth="1"/>
    <col min="96" max="96" width="19.5703125" bestFit="1" customWidth="1"/>
    <col min="121" max="121" width="18.85546875" bestFit="1" customWidth="1"/>
    <col min="122" max="122" width="20.5703125" bestFit="1" customWidth="1"/>
    <col min="168" max="168" width="26.42578125" bestFit="1" customWidth="1"/>
    <col min="214" max="214" width="18.28515625" bestFit="1" customWidth="1"/>
  </cols>
  <sheetData>
    <row r="1" spans="1:234" ht="20.25">
      <c r="A1" s="14" t="s">
        <v>0</v>
      </c>
      <c r="B1" s="15" t="s">
        <v>238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19</v>
      </c>
      <c r="AH1" s="16" t="s">
        <v>31</v>
      </c>
      <c r="AI1" s="16" t="s">
        <v>32</v>
      </c>
      <c r="AJ1" s="16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6" t="s">
        <v>44</v>
      </c>
      <c r="AV1" s="16" t="s">
        <v>45</v>
      </c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16" t="s">
        <v>10</v>
      </c>
      <c r="BH1" s="16" t="s">
        <v>56</v>
      </c>
      <c r="BI1" s="16" t="s">
        <v>57</v>
      </c>
      <c r="BJ1" s="16" t="s">
        <v>58</v>
      </c>
      <c r="BK1" s="16" t="s">
        <v>59</v>
      </c>
      <c r="BL1" s="16" t="s">
        <v>60</v>
      </c>
      <c r="BM1" s="16" t="s">
        <v>61</v>
      </c>
      <c r="BN1" s="16" t="s">
        <v>62</v>
      </c>
      <c r="BO1" s="16" t="s">
        <v>63</v>
      </c>
      <c r="BP1" s="16" t="s">
        <v>64</v>
      </c>
      <c r="BQ1" s="16" t="s">
        <v>65</v>
      </c>
      <c r="BR1" s="16" t="s">
        <v>66</v>
      </c>
      <c r="BS1" s="16" t="s">
        <v>67</v>
      </c>
      <c r="BT1" s="16" t="s">
        <v>68</v>
      </c>
      <c r="BU1" s="16" t="s">
        <v>69</v>
      </c>
      <c r="BV1" s="16" t="s">
        <v>70</v>
      </c>
      <c r="BW1" s="16" t="s">
        <v>71</v>
      </c>
      <c r="BX1" s="16" t="s">
        <v>72</v>
      </c>
      <c r="BY1" s="16" t="s">
        <v>73</v>
      </c>
      <c r="BZ1" s="16" t="s">
        <v>74</v>
      </c>
      <c r="CA1" s="16" t="s">
        <v>64</v>
      </c>
      <c r="CB1" s="16" t="s">
        <v>75</v>
      </c>
      <c r="CC1" s="16" t="s">
        <v>76</v>
      </c>
      <c r="CD1" s="16" t="s">
        <v>77</v>
      </c>
      <c r="CE1" s="16" t="s">
        <v>78</v>
      </c>
      <c r="CF1" s="16" t="s">
        <v>79</v>
      </c>
      <c r="CG1" s="16" t="s">
        <v>80</v>
      </c>
      <c r="CH1" s="16" t="s">
        <v>81</v>
      </c>
      <c r="CI1" s="16" t="s">
        <v>82</v>
      </c>
      <c r="CJ1" s="16" t="s">
        <v>83</v>
      </c>
      <c r="CK1" s="16" t="s">
        <v>84</v>
      </c>
      <c r="CL1" s="16" t="s">
        <v>85</v>
      </c>
      <c r="CM1" s="16" t="s">
        <v>86</v>
      </c>
      <c r="CN1" s="16" t="s">
        <v>87</v>
      </c>
      <c r="CO1" s="16" t="s">
        <v>88</v>
      </c>
      <c r="CP1" s="16" t="s">
        <v>89</v>
      </c>
      <c r="CQ1" s="16" t="s">
        <v>90</v>
      </c>
      <c r="CR1" s="16" t="s">
        <v>91</v>
      </c>
      <c r="CS1" s="16" t="s">
        <v>92</v>
      </c>
      <c r="CT1" s="16" t="s">
        <v>93</v>
      </c>
      <c r="CU1" s="16" t="s">
        <v>94</v>
      </c>
      <c r="CV1" s="16" t="s">
        <v>95</v>
      </c>
      <c r="CW1" s="16" t="s">
        <v>96</v>
      </c>
      <c r="CX1" s="16" t="s">
        <v>97</v>
      </c>
      <c r="CY1" s="16" t="s">
        <v>98</v>
      </c>
      <c r="CZ1" s="16" t="s">
        <v>99</v>
      </c>
      <c r="DA1" s="16" t="s">
        <v>10</v>
      </c>
      <c r="DB1" s="16" t="s">
        <v>100</v>
      </c>
      <c r="DC1" s="16" t="s">
        <v>101</v>
      </c>
      <c r="DD1" s="16" t="s">
        <v>102</v>
      </c>
      <c r="DE1" s="16" t="s">
        <v>103</v>
      </c>
      <c r="DF1" s="16" t="s">
        <v>104</v>
      </c>
      <c r="DG1" s="16" t="s">
        <v>105</v>
      </c>
      <c r="DH1" s="16" t="s">
        <v>106</v>
      </c>
      <c r="DI1" s="16" t="s">
        <v>107</v>
      </c>
      <c r="DJ1" s="16" t="s">
        <v>108</v>
      </c>
      <c r="DK1" s="16" t="s">
        <v>109</v>
      </c>
      <c r="DL1" s="16" t="s">
        <v>110</v>
      </c>
      <c r="DM1" s="16" t="s">
        <v>111</v>
      </c>
      <c r="DN1" s="16" t="s">
        <v>112</v>
      </c>
      <c r="DO1" s="16" t="s">
        <v>113</v>
      </c>
      <c r="DP1" s="16" t="s">
        <v>114</v>
      </c>
      <c r="DQ1" s="16" t="s">
        <v>115</v>
      </c>
      <c r="DR1" s="16" t="s">
        <v>116</v>
      </c>
      <c r="DS1" s="16" t="s">
        <v>117</v>
      </c>
      <c r="DT1" s="16" t="s">
        <v>118</v>
      </c>
      <c r="DU1" s="16" t="s">
        <v>108</v>
      </c>
      <c r="DV1" s="16" t="s">
        <v>119</v>
      </c>
      <c r="DW1" s="16" t="s">
        <v>120</v>
      </c>
      <c r="DX1" s="16" t="s">
        <v>121</v>
      </c>
      <c r="DY1" s="16" t="s">
        <v>122</v>
      </c>
      <c r="DZ1" s="16" t="s">
        <v>123</v>
      </c>
      <c r="EA1" s="16" t="s">
        <v>124</v>
      </c>
      <c r="EB1" s="16" t="s">
        <v>125</v>
      </c>
      <c r="EC1" s="16" t="s">
        <v>126</v>
      </c>
      <c r="ED1" s="16" t="s">
        <v>127</v>
      </c>
      <c r="EE1" s="16" t="s">
        <v>128</v>
      </c>
      <c r="EF1" s="16" t="s">
        <v>129</v>
      </c>
      <c r="EG1" s="16" t="s">
        <v>130</v>
      </c>
      <c r="EH1" s="16" t="s">
        <v>131</v>
      </c>
      <c r="EI1" s="16" t="s">
        <v>132</v>
      </c>
      <c r="EJ1" s="16" t="s">
        <v>133</v>
      </c>
      <c r="EK1" s="16" t="s">
        <v>134</v>
      </c>
      <c r="EL1" s="16" t="s">
        <v>135</v>
      </c>
      <c r="EM1" s="16" t="s">
        <v>136</v>
      </c>
      <c r="EN1" s="16" t="s">
        <v>137</v>
      </c>
      <c r="EO1" s="16" t="s">
        <v>138</v>
      </c>
      <c r="EP1" s="16" t="s">
        <v>139</v>
      </c>
      <c r="EQ1" s="16" t="s">
        <v>140</v>
      </c>
      <c r="ER1" s="16" t="s">
        <v>141</v>
      </c>
      <c r="ES1" s="16" t="s">
        <v>142</v>
      </c>
      <c r="ET1" s="16" t="s">
        <v>143</v>
      </c>
      <c r="EU1" s="16" t="s">
        <v>10</v>
      </c>
      <c r="EV1" s="16" t="s">
        <v>144</v>
      </c>
      <c r="EW1" s="16" t="s">
        <v>145</v>
      </c>
      <c r="EX1" s="16" t="s">
        <v>146</v>
      </c>
      <c r="EY1" s="16" t="s">
        <v>147</v>
      </c>
      <c r="EZ1" s="16" t="s">
        <v>148</v>
      </c>
      <c r="FA1" s="16" t="s">
        <v>149</v>
      </c>
      <c r="FB1" s="16" t="s">
        <v>150</v>
      </c>
      <c r="FC1" s="16" t="s">
        <v>151</v>
      </c>
      <c r="FD1" s="16" t="s">
        <v>152</v>
      </c>
      <c r="FE1" s="16" t="s">
        <v>153</v>
      </c>
      <c r="FF1" s="16" t="s">
        <v>154</v>
      </c>
      <c r="FG1" s="16" t="s">
        <v>155</v>
      </c>
      <c r="FH1" s="16" t="s">
        <v>156</v>
      </c>
      <c r="FI1" s="16" t="s">
        <v>157</v>
      </c>
      <c r="FJ1" s="16" t="s">
        <v>158</v>
      </c>
      <c r="FK1" s="16" t="s">
        <v>159</v>
      </c>
      <c r="FL1" s="16" t="s">
        <v>160</v>
      </c>
      <c r="FM1" s="16" t="s">
        <v>161</v>
      </c>
      <c r="FN1" s="16" t="s">
        <v>162</v>
      </c>
      <c r="FO1" s="16" t="s">
        <v>152</v>
      </c>
      <c r="FP1" s="16" t="s">
        <v>163</v>
      </c>
      <c r="FQ1" s="16" t="s">
        <v>164</v>
      </c>
      <c r="FR1" s="16" t="s">
        <v>165</v>
      </c>
      <c r="FS1" s="16" t="s">
        <v>166</v>
      </c>
      <c r="FT1" s="16" t="s">
        <v>167</v>
      </c>
      <c r="FU1" s="16" t="s">
        <v>168</v>
      </c>
      <c r="FV1" s="16" t="s">
        <v>169</v>
      </c>
      <c r="FW1" s="16" t="s">
        <v>170</v>
      </c>
      <c r="FX1" s="16" t="s">
        <v>171</v>
      </c>
      <c r="FY1" s="16" t="s">
        <v>172</v>
      </c>
      <c r="FZ1" s="16" t="s">
        <v>173</v>
      </c>
      <c r="GA1" s="16" t="s">
        <v>174</v>
      </c>
      <c r="GB1" s="16" t="s">
        <v>175</v>
      </c>
      <c r="GC1" s="16" t="s">
        <v>176</v>
      </c>
      <c r="GD1" s="16" t="s">
        <v>177</v>
      </c>
      <c r="GE1" s="16" t="s">
        <v>178</v>
      </c>
      <c r="GF1" s="16" t="s">
        <v>179</v>
      </c>
      <c r="GG1" s="16" t="s">
        <v>180</v>
      </c>
      <c r="GH1" s="16" t="s">
        <v>181</v>
      </c>
      <c r="GI1" s="16" t="s">
        <v>182</v>
      </c>
      <c r="GJ1" s="16" t="s">
        <v>183</v>
      </c>
      <c r="GK1" s="16" t="s">
        <v>184</v>
      </c>
      <c r="GL1" s="16" t="s">
        <v>185</v>
      </c>
      <c r="GM1" s="16" t="s">
        <v>186</v>
      </c>
      <c r="GN1" s="16" t="s">
        <v>187</v>
      </c>
      <c r="GO1" s="16" t="s">
        <v>10</v>
      </c>
      <c r="GP1" s="16" t="s">
        <v>188</v>
      </c>
      <c r="GQ1" s="16" t="s">
        <v>189</v>
      </c>
      <c r="GR1" s="16" t="s">
        <v>190</v>
      </c>
      <c r="GS1" s="16" t="s">
        <v>191</v>
      </c>
      <c r="GT1" s="16" t="s">
        <v>192</v>
      </c>
      <c r="GU1" s="16" t="s">
        <v>193</v>
      </c>
      <c r="GV1" s="16" t="s">
        <v>194</v>
      </c>
      <c r="GW1" s="16" t="s">
        <v>195</v>
      </c>
      <c r="GX1" s="16" t="s">
        <v>196</v>
      </c>
      <c r="GY1" s="16" t="s">
        <v>197</v>
      </c>
      <c r="GZ1" s="16" t="s">
        <v>198</v>
      </c>
      <c r="HA1" s="16" t="s">
        <v>199</v>
      </c>
      <c r="HB1" s="16" t="s">
        <v>200</v>
      </c>
      <c r="HC1" s="16" t="s">
        <v>201</v>
      </c>
      <c r="HD1" s="16" t="s">
        <v>202</v>
      </c>
      <c r="HE1" s="16" t="s">
        <v>203</v>
      </c>
      <c r="HF1" s="16" t="s">
        <v>204</v>
      </c>
      <c r="HG1" s="16" t="s">
        <v>205</v>
      </c>
      <c r="HH1" s="16" t="s">
        <v>206</v>
      </c>
      <c r="HI1" s="16" t="s">
        <v>196</v>
      </c>
      <c r="HJ1" s="16" t="s">
        <v>207</v>
      </c>
      <c r="HK1" s="16" t="s">
        <v>208</v>
      </c>
      <c r="HL1" s="16" t="s">
        <v>209</v>
      </c>
      <c r="HM1" s="16" t="s">
        <v>210</v>
      </c>
      <c r="HN1" s="16" t="s">
        <v>211</v>
      </c>
      <c r="HO1" s="16" t="s">
        <v>212</v>
      </c>
      <c r="HP1" s="16" t="s">
        <v>213</v>
      </c>
      <c r="HQ1" s="16" t="s">
        <v>214</v>
      </c>
      <c r="HR1" s="16" t="s">
        <v>215</v>
      </c>
      <c r="HS1" s="16" t="s">
        <v>216</v>
      </c>
      <c r="HT1" s="16" t="s">
        <v>217</v>
      </c>
      <c r="HU1" s="16" t="s">
        <v>218</v>
      </c>
      <c r="HV1" s="16" t="s">
        <v>219</v>
      </c>
      <c r="HW1" s="16" t="s">
        <v>220</v>
      </c>
      <c r="HX1" s="16" t="s">
        <v>221</v>
      </c>
      <c r="HY1" s="16" t="s">
        <v>222</v>
      </c>
      <c r="HZ1" s="16" t="s">
        <v>223</v>
      </c>
    </row>
    <row r="2" spans="1:234" ht="28.5">
      <c r="A2" s="18" t="s">
        <v>304</v>
      </c>
      <c r="B2">
        <v>40</v>
      </c>
      <c r="C2" s="13">
        <v>101</v>
      </c>
      <c r="D2" s="13">
        <v>71</v>
      </c>
      <c r="E2" s="13">
        <v>81</v>
      </c>
      <c r="F2" s="13">
        <v>1.85</v>
      </c>
      <c r="G2" s="13">
        <v>73</v>
      </c>
      <c r="H2" s="13">
        <v>7</v>
      </c>
      <c r="I2" s="13">
        <v>46</v>
      </c>
      <c r="J2" s="13">
        <v>24.864864864864899</v>
      </c>
      <c r="K2" s="13">
        <v>8</v>
      </c>
      <c r="L2" s="13">
        <v>61</v>
      </c>
      <c r="M2" s="13">
        <v>27</v>
      </c>
      <c r="N2" s="13">
        <v>0.41304347826087001</v>
      </c>
      <c r="O2" s="13">
        <v>74</v>
      </c>
      <c r="P2" s="13">
        <v>0.32608695652173902</v>
      </c>
      <c r="Q2" s="17">
        <v>107.86524</v>
      </c>
      <c r="R2" s="13">
        <v>58.305535135135102</v>
      </c>
      <c r="S2" s="13">
        <v>83</v>
      </c>
      <c r="T2" s="13">
        <v>47</v>
      </c>
      <c r="U2" s="13">
        <v>1.76595744680851</v>
      </c>
      <c r="V2" s="13">
        <v>174</v>
      </c>
      <c r="W2" s="13">
        <v>18</v>
      </c>
      <c r="X2" s="13">
        <v>4.6111111111111098</v>
      </c>
      <c r="Y2" s="13">
        <v>27.1</v>
      </c>
      <c r="Z2" s="13">
        <v>2</v>
      </c>
      <c r="AA2" s="13">
        <v>6.211862</v>
      </c>
      <c r="AB2" s="13">
        <v>3.35776324324324</v>
      </c>
      <c r="AC2" s="13">
        <v>21.4</v>
      </c>
      <c r="AD2" s="13">
        <v>28</v>
      </c>
      <c r="AE2" s="13">
        <v>62</v>
      </c>
      <c r="AF2" s="13">
        <v>25</v>
      </c>
      <c r="AG2" s="13">
        <v>2.48</v>
      </c>
      <c r="AH2" s="13">
        <v>190</v>
      </c>
      <c r="AI2" s="13">
        <v>15</v>
      </c>
      <c r="AJ2" s="13">
        <v>60</v>
      </c>
      <c r="AK2" s="13">
        <v>32.4324324324324</v>
      </c>
      <c r="AL2" s="13">
        <v>37</v>
      </c>
      <c r="AM2" s="13">
        <v>20</v>
      </c>
      <c r="AN2" s="13">
        <v>99</v>
      </c>
      <c r="AO2" s="13">
        <v>53.513513513513502</v>
      </c>
      <c r="AP2" s="13">
        <v>44</v>
      </c>
      <c r="AQ2" s="13">
        <v>23.7837837837838</v>
      </c>
      <c r="AR2" s="13">
        <v>55</v>
      </c>
      <c r="AS2" s="13">
        <v>55</v>
      </c>
      <c r="AT2" s="13">
        <v>17.600000000000001</v>
      </c>
      <c r="AU2" s="13">
        <v>6.4</v>
      </c>
      <c r="AV2" s="13">
        <v>9.5135135135135105</v>
      </c>
      <c r="AW2" s="13">
        <v>3.4594594594594601</v>
      </c>
      <c r="AX2" s="17">
        <v>0.63636363636363602</v>
      </c>
      <c r="AY2" s="13">
        <v>89</v>
      </c>
      <c r="AZ2" s="13">
        <v>68</v>
      </c>
      <c r="BA2" s="13">
        <v>75</v>
      </c>
      <c r="BB2" s="13">
        <v>100</v>
      </c>
      <c r="BC2" s="13">
        <v>8</v>
      </c>
      <c r="BD2" s="13">
        <v>41</v>
      </c>
      <c r="BE2" s="13">
        <v>22.1621621621622</v>
      </c>
      <c r="BF2" s="13">
        <v>8</v>
      </c>
      <c r="BG2" s="13">
        <v>57</v>
      </c>
      <c r="BH2" s="13">
        <v>25</v>
      </c>
      <c r="BI2" s="17">
        <v>0.39024390243902402</v>
      </c>
      <c r="BJ2" s="13">
        <v>72</v>
      </c>
      <c r="BK2" s="13">
        <v>0.39024390243902402</v>
      </c>
      <c r="BL2" s="13">
        <v>96.738904000000005</v>
      </c>
      <c r="BM2" s="13">
        <v>52.291299459459502</v>
      </c>
      <c r="BN2" s="13">
        <v>53</v>
      </c>
      <c r="BO2" s="13">
        <v>73</v>
      </c>
      <c r="BP2" s="17">
        <v>0.72602739726027399</v>
      </c>
      <c r="BQ2" s="13">
        <v>182</v>
      </c>
      <c r="BR2" s="13">
        <v>13</v>
      </c>
      <c r="BS2" s="17">
        <v>4.0769230769230802</v>
      </c>
      <c r="BT2" s="13">
        <v>20.8</v>
      </c>
      <c r="BU2" s="13">
        <v>6.5312000000000001</v>
      </c>
      <c r="BV2" s="13">
        <v>3.53037837837838</v>
      </c>
      <c r="BW2" s="13">
        <v>20.9</v>
      </c>
      <c r="BX2" s="9" t="s">
        <v>297</v>
      </c>
      <c r="BY2" s="13">
        <v>54</v>
      </c>
      <c r="BZ2" s="13">
        <v>58</v>
      </c>
      <c r="CA2" s="17">
        <v>0.931034482758621</v>
      </c>
      <c r="CB2" s="13">
        <v>145</v>
      </c>
      <c r="CC2" s="13">
        <v>13</v>
      </c>
      <c r="CD2" s="13">
        <v>58</v>
      </c>
      <c r="CE2" s="13">
        <v>31.351351351351301</v>
      </c>
      <c r="CF2" s="13">
        <v>28</v>
      </c>
      <c r="CG2" s="13">
        <v>15.1351351351351</v>
      </c>
      <c r="CH2" s="13">
        <v>94</v>
      </c>
      <c r="CI2" s="13">
        <v>50.8108108108108</v>
      </c>
      <c r="CJ2" s="13">
        <v>40</v>
      </c>
      <c r="CK2" s="13">
        <v>21.6216216216216</v>
      </c>
      <c r="CL2" s="13">
        <v>54</v>
      </c>
      <c r="CM2" s="13">
        <v>68</v>
      </c>
      <c r="CN2" s="13">
        <v>14.6</v>
      </c>
      <c r="CO2" s="13">
        <v>7.4</v>
      </c>
      <c r="CP2" s="13">
        <v>7.8918918918918903</v>
      </c>
      <c r="CQ2" s="13">
        <v>4</v>
      </c>
      <c r="CR2" s="17">
        <v>0.49315068493150699</v>
      </c>
      <c r="CS2" s="13">
        <v>92</v>
      </c>
      <c r="CT2" s="13">
        <v>64</v>
      </c>
      <c r="CU2" s="13">
        <v>73.3333333333333</v>
      </c>
      <c r="CV2" s="13">
        <v>66</v>
      </c>
      <c r="CW2" s="13">
        <v>9</v>
      </c>
      <c r="CX2" s="13">
        <v>45</v>
      </c>
      <c r="CY2" s="13">
        <v>24.324324324324301</v>
      </c>
      <c r="CZ2" s="13">
        <v>8</v>
      </c>
      <c r="DA2" s="13">
        <v>62</v>
      </c>
      <c r="DB2" s="13">
        <v>28</v>
      </c>
      <c r="DC2" s="17">
        <v>0.37777777777777799</v>
      </c>
      <c r="DD2" s="13">
        <v>68</v>
      </c>
      <c r="DE2" s="13">
        <v>0.37777777777777799</v>
      </c>
      <c r="DF2" s="13">
        <v>122.473496</v>
      </c>
      <c r="DG2" s="13">
        <v>66.2018897297297</v>
      </c>
      <c r="DH2" s="13">
        <v>86</v>
      </c>
      <c r="DI2" s="13">
        <v>63</v>
      </c>
      <c r="DJ2" s="17">
        <v>1.36507936507937</v>
      </c>
      <c r="DK2" s="13">
        <v>155</v>
      </c>
      <c r="DL2" s="13">
        <v>17</v>
      </c>
      <c r="DM2" s="17">
        <v>5.0588235294117601</v>
      </c>
      <c r="DN2" s="13">
        <v>19.100000000000001</v>
      </c>
      <c r="DO2" s="13">
        <v>3.9582839999999999</v>
      </c>
      <c r="DP2" s="13">
        <v>2.1396129729729698</v>
      </c>
      <c r="DQ2" s="13">
        <v>20.9</v>
      </c>
      <c r="DR2" s="13">
        <v>17</v>
      </c>
      <c r="DS2" s="13">
        <v>43</v>
      </c>
      <c r="DT2" s="13">
        <v>19</v>
      </c>
      <c r="DU2" s="17">
        <v>2.2631578947368398</v>
      </c>
      <c r="DV2" s="13">
        <v>198</v>
      </c>
      <c r="DW2" s="13">
        <v>14</v>
      </c>
      <c r="DX2" s="13">
        <v>57</v>
      </c>
      <c r="DY2" s="13">
        <v>30.8108108108108</v>
      </c>
      <c r="DZ2" s="13">
        <v>38</v>
      </c>
      <c r="EA2" s="13">
        <v>20.540540540540501</v>
      </c>
      <c r="EB2" s="13">
        <v>88</v>
      </c>
      <c r="EC2" s="13">
        <v>47.5675675675676</v>
      </c>
      <c r="ED2" s="13">
        <v>33</v>
      </c>
      <c r="EE2" s="13">
        <v>17.8378378378378</v>
      </c>
      <c r="EF2" s="13">
        <v>55</v>
      </c>
      <c r="EG2" s="13">
        <v>58</v>
      </c>
      <c r="EH2" s="13">
        <v>13.9</v>
      </c>
      <c r="EI2" s="13">
        <v>7.3</v>
      </c>
      <c r="EJ2" s="13">
        <v>7.5135135135135096</v>
      </c>
      <c r="EK2" s="13">
        <v>3.9459459459459501</v>
      </c>
      <c r="EL2" s="17">
        <v>0.47482014388489202</v>
      </c>
      <c r="EM2" s="13">
        <v>100</v>
      </c>
      <c r="EN2" s="13">
        <v>65</v>
      </c>
      <c r="EO2" s="13">
        <v>76.6666666666667</v>
      </c>
      <c r="EP2" s="13">
        <v>62</v>
      </c>
      <c r="EQ2" s="13">
        <v>8</v>
      </c>
      <c r="ER2" s="13">
        <v>47</v>
      </c>
      <c r="ES2" s="13">
        <v>25.4054054054054</v>
      </c>
      <c r="ET2" s="13">
        <v>8</v>
      </c>
      <c r="EU2" s="13">
        <v>63</v>
      </c>
      <c r="EV2" s="13">
        <v>29</v>
      </c>
      <c r="EW2" s="17">
        <v>0.38297872340425498</v>
      </c>
      <c r="EX2" s="13">
        <v>70</v>
      </c>
      <c r="EY2" s="13">
        <v>0.340425531914894</v>
      </c>
      <c r="EZ2" s="13">
        <v>121.658968</v>
      </c>
      <c r="FA2" s="13">
        <v>65.761604324324296</v>
      </c>
      <c r="FB2" s="13">
        <v>61</v>
      </c>
      <c r="FC2" s="13">
        <v>39</v>
      </c>
      <c r="FD2" s="17">
        <v>1.5641025641025601</v>
      </c>
      <c r="FE2" s="13">
        <v>231</v>
      </c>
      <c r="FF2" s="13">
        <v>15</v>
      </c>
      <c r="FG2" s="17">
        <v>4.06666666666667</v>
      </c>
      <c r="FH2" s="13">
        <v>21.7</v>
      </c>
      <c r="FI2" s="13">
        <v>4.2245559999999998</v>
      </c>
      <c r="FJ2" s="13">
        <v>2.28354378378378</v>
      </c>
      <c r="FK2" s="13">
        <v>20.399999999999999</v>
      </c>
      <c r="FL2" s="9" t="s">
        <v>297</v>
      </c>
      <c r="FM2" s="13">
        <v>58</v>
      </c>
      <c r="FN2" s="13">
        <v>25</v>
      </c>
      <c r="FO2" s="17">
        <v>2.3199999999999998</v>
      </c>
      <c r="FP2" s="13">
        <v>184</v>
      </c>
      <c r="FQ2" s="13">
        <v>13</v>
      </c>
      <c r="FR2" s="13">
        <v>55</v>
      </c>
      <c r="FS2" s="13">
        <v>29.729729729729701</v>
      </c>
      <c r="FT2" s="13">
        <v>37</v>
      </c>
      <c r="FU2" s="13">
        <v>20</v>
      </c>
      <c r="FV2" s="13">
        <v>95</v>
      </c>
      <c r="FW2" s="13">
        <v>51.351351351351397</v>
      </c>
      <c r="FX2" s="13">
        <v>45</v>
      </c>
      <c r="FY2" s="13">
        <v>24.324324324324301</v>
      </c>
      <c r="FZ2" s="13">
        <v>50</v>
      </c>
      <c r="GA2" s="13">
        <v>60</v>
      </c>
      <c r="GB2" s="13">
        <v>17.100000000000001</v>
      </c>
      <c r="GC2" s="13">
        <v>8</v>
      </c>
      <c r="GD2" s="13">
        <v>9.2432432432432403</v>
      </c>
      <c r="GE2" s="13">
        <v>4.3243243243243201</v>
      </c>
      <c r="GF2" s="17">
        <v>0.53216374269005895</v>
      </c>
      <c r="GG2" s="13">
        <v>105</v>
      </c>
      <c r="GH2" s="13">
        <v>70</v>
      </c>
      <c r="GI2" s="13">
        <v>81.6666666666667</v>
      </c>
      <c r="GJ2" s="13">
        <v>62</v>
      </c>
      <c r="GK2" s="13">
        <v>11</v>
      </c>
      <c r="GL2" s="13">
        <v>43</v>
      </c>
      <c r="GM2" s="13">
        <v>23.243243243243199</v>
      </c>
      <c r="GN2" s="13">
        <v>9</v>
      </c>
      <c r="GO2" s="13">
        <v>63</v>
      </c>
      <c r="GP2" s="13">
        <v>25</v>
      </c>
      <c r="GQ2" s="17">
        <v>0.418604651162791</v>
      </c>
      <c r="GR2" s="13">
        <v>72</v>
      </c>
      <c r="GS2" s="13">
        <v>0.46511627906976699</v>
      </c>
      <c r="GT2" s="13">
        <v>141.88988000000001</v>
      </c>
      <c r="GU2" s="13">
        <v>76.697232432432401</v>
      </c>
      <c r="GV2" s="13">
        <v>73</v>
      </c>
      <c r="GW2" s="13">
        <v>55</v>
      </c>
      <c r="GX2" s="17">
        <v>1.32727272727273</v>
      </c>
      <c r="GY2" s="13">
        <v>156</v>
      </c>
      <c r="GZ2" s="13">
        <v>17</v>
      </c>
      <c r="HA2" s="17">
        <v>4.2941176470588198</v>
      </c>
      <c r="HB2" s="13">
        <v>22.5</v>
      </c>
      <c r="HC2" s="13">
        <v>4.3803000000000001</v>
      </c>
      <c r="HD2" s="13">
        <v>2.3677297297297302</v>
      </c>
      <c r="HE2" s="13">
        <v>20.100000000000001</v>
      </c>
      <c r="HF2" s="13">
        <v>22</v>
      </c>
      <c r="HG2" s="13">
        <v>57</v>
      </c>
      <c r="HH2" s="13">
        <v>26</v>
      </c>
      <c r="HI2" s="17">
        <v>2.1923076923076898</v>
      </c>
      <c r="HJ2" s="13">
        <v>249</v>
      </c>
      <c r="HK2" s="13">
        <v>14</v>
      </c>
      <c r="HL2" s="13">
        <v>59</v>
      </c>
      <c r="HM2" s="13">
        <v>31.891891891891898</v>
      </c>
      <c r="HN2" s="13">
        <v>41</v>
      </c>
      <c r="HO2" s="13">
        <v>22.1621621621622</v>
      </c>
      <c r="HP2" s="13">
        <v>95</v>
      </c>
      <c r="HQ2" s="13">
        <v>51.351351351351397</v>
      </c>
      <c r="HR2" s="13">
        <v>45</v>
      </c>
      <c r="HS2" s="13">
        <v>24.324324324324301</v>
      </c>
      <c r="HT2" s="13">
        <v>50</v>
      </c>
      <c r="HU2" s="13">
        <v>60</v>
      </c>
      <c r="HV2" s="13">
        <v>16.3</v>
      </c>
      <c r="HW2" s="13">
        <v>7.1</v>
      </c>
      <c r="HX2" s="13">
        <v>8.8108108108108105</v>
      </c>
      <c r="HY2" s="13">
        <v>3.8378378378378399</v>
      </c>
      <c r="HZ2" s="17">
        <v>0.56441717791410995</v>
      </c>
    </row>
    <row r="3" spans="1:234" ht="28.5">
      <c r="A3" s="18" t="s">
        <v>305</v>
      </c>
      <c r="B3">
        <v>40</v>
      </c>
      <c r="C3" s="13">
        <v>104</v>
      </c>
      <c r="D3" s="13">
        <v>62</v>
      </c>
      <c r="E3" s="13">
        <v>76</v>
      </c>
      <c r="F3" s="13">
        <v>1.47</v>
      </c>
      <c r="G3" s="13">
        <v>44</v>
      </c>
      <c r="H3" s="13">
        <v>7</v>
      </c>
      <c r="I3" s="13">
        <v>46</v>
      </c>
      <c r="J3" s="13">
        <v>31.292517006802701</v>
      </c>
      <c r="K3" s="13">
        <v>7</v>
      </c>
      <c r="L3" s="13">
        <v>60</v>
      </c>
      <c r="M3" s="13">
        <v>27</v>
      </c>
      <c r="N3" s="13">
        <v>0.41304347826087001</v>
      </c>
      <c r="O3" s="13">
        <v>72</v>
      </c>
      <c r="P3" s="13">
        <v>0.30434782608695699</v>
      </c>
      <c r="Q3" s="17">
        <v>98.729048000000006</v>
      </c>
      <c r="R3" s="13">
        <v>67.1626176870748</v>
      </c>
      <c r="S3" s="13">
        <v>86</v>
      </c>
      <c r="T3" s="13">
        <v>40</v>
      </c>
      <c r="U3" s="13">
        <v>2.15</v>
      </c>
      <c r="V3" s="13">
        <v>204</v>
      </c>
      <c r="W3" s="13">
        <v>14</v>
      </c>
      <c r="X3" s="13">
        <v>6.1428571428571397</v>
      </c>
      <c r="Y3" s="13">
        <v>24.8</v>
      </c>
      <c r="Z3" s="13">
        <v>1.9</v>
      </c>
      <c r="AA3" s="13">
        <v>3.09229712</v>
      </c>
      <c r="AB3" s="13">
        <v>2.1036034829932002</v>
      </c>
      <c r="AC3" s="13">
        <v>19.399999999999999</v>
      </c>
      <c r="AD3" s="9" t="s">
        <v>297</v>
      </c>
      <c r="AE3" s="13">
        <v>51</v>
      </c>
      <c r="AF3" s="13">
        <v>22</v>
      </c>
      <c r="AG3" s="13">
        <v>2.3181818181818201</v>
      </c>
      <c r="AH3" s="13">
        <v>251</v>
      </c>
      <c r="AI3" s="13">
        <v>14</v>
      </c>
      <c r="AJ3" s="13">
        <v>42</v>
      </c>
      <c r="AK3" s="13">
        <v>28.571428571428601</v>
      </c>
      <c r="AL3" s="13">
        <v>45</v>
      </c>
      <c r="AM3" s="13">
        <v>30.612244897959201</v>
      </c>
      <c r="AN3" s="13">
        <v>66</v>
      </c>
      <c r="AO3" s="13">
        <v>44.8979591836735</v>
      </c>
      <c r="AP3" s="13">
        <v>23</v>
      </c>
      <c r="AQ3" s="13">
        <v>15.6462585034014</v>
      </c>
      <c r="AR3" s="13">
        <v>43</v>
      </c>
      <c r="AS3" s="13">
        <v>65</v>
      </c>
      <c r="AT3" s="13">
        <v>18.3</v>
      </c>
      <c r="AU3" s="13">
        <v>9.8000000000000007</v>
      </c>
      <c r="AV3" s="13">
        <v>12.4489795918367</v>
      </c>
      <c r="AW3" s="13">
        <v>6.6666666666666696</v>
      </c>
      <c r="AX3" s="17">
        <v>0.46448087431694002</v>
      </c>
      <c r="AY3" s="13">
        <v>87</v>
      </c>
      <c r="AZ3" s="13">
        <v>66</v>
      </c>
      <c r="BA3" s="13">
        <v>73</v>
      </c>
      <c r="BB3" s="13">
        <v>71</v>
      </c>
      <c r="BC3" s="13">
        <v>7</v>
      </c>
      <c r="BD3" s="13">
        <v>47</v>
      </c>
      <c r="BE3" s="13">
        <v>31.9727891156463</v>
      </c>
      <c r="BF3" s="13">
        <v>8</v>
      </c>
      <c r="BG3" s="13">
        <v>62</v>
      </c>
      <c r="BH3" s="13">
        <v>30</v>
      </c>
      <c r="BI3" s="17">
        <v>0.36170212765957399</v>
      </c>
      <c r="BJ3" s="13">
        <v>65</v>
      </c>
      <c r="BK3" s="13">
        <v>0.319148936170213</v>
      </c>
      <c r="BL3" s="13">
        <v>111.90876</v>
      </c>
      <c r="BM3" s="13">
        <v>76.128408163265306</v>
      </c>
      <c r="BN3" s="13">
        <v>71</v>
      </c>
      <c r="BO3" s="13">
        <v>39</v>
      </c>
      <c r="BP3" s="17">
        <v>1.82051282051282</v>
      </c>
      <c r="BQ3" s="13">
        <v>244</v>
      </c>
      <c r="BR3" s="13">
        <v>13</v>
      </c>
      <c r="BS3" s="17">
        <v>5.4615384615384599</v>
      </c>
      <c r="BT3" s="13">
        <v>19.899999999999999</v>
      </c>
      <c r="BU3" s="13">
        <v>4.003946665</v>
      </c>
      <c r="BV3" s="13">
        <v>2.7237732414966001</v>
      </c>
      <c r="BW3" s="13">
        <v>16.5</v>
      </c>
      <c r="BX3" s="13">
        <v>22</v>
      </c>
      <c r="BY3" s="13">
        <v>46</v>
      </c>
      <c r="BZ3" s="13">
        <v>27</v>
      </c>
      <c r="CA3" s="17">
        <v>1.7037037037036999</v>
      </c>
      <c r="CB3" s="13">
        <v>274</v>
      </c>
      <c r="CC3" s="13">
        <v>12</v>
      </c>
      <c r="CD3" s="13">
        <v>40</v>
      </c>
      <c r="CE3" s="13">
        <v>27.210884353741498</v>
      </c>
      <c r="CF3" s="13">
        <v>44</v>
      </c>
      <c r="CG3" s="13">
        <v>29.931972789115601</v>
      </c>
      <c r="CH3" s="13">
        <v>71</v>
      </c>
      <c r="CI3" s="13">
        <v>48.299319727891202</v>
      </c>
      <c r="CJ3" s="13">
        <v>34</v>
      </c>
      <c r="CK3" s="13">
        <v>23.1292517006803</v>
      </c>
      <c r="CL3" s="13">
        <v>37</v>
      </c>
      <c r="CM3" s="13">
        <v>53</v>
      </c>
      <c r="CN3" s="13">
        <v>17.8</v>
      </c>
      <c r="CO3" s="13">
        <v>10.6</v>
      </c>
      <c r="CP3" s="13">
        <v>12.108843537415</v>
      </c>
      <c r="CQ3" s="13">
        <v>7.2108843537415002</v>
      </c>
      <c r="CR3" s="17">
        <v>0.40449438202247201</v>
      </c>
      <c r="CS3" s="13">
        <v>107</v>
      </c>
      <c r="CT3" s="13">
        <v>63</v>
      </c>
      <c r="CU3" s="13">
        <v>77.6666666666667</v>
      </c>
      <c r="CV3" s="13">
        <v>55</v>
      </c>
      <c r="CW3" s="13">
        <v>8</v>
      </c>
      <c r="CX3" s="13">
        <v>45</v>
      </c>
      <c r="CY3" s="13">
        <v>30.612244897959201</v>
      </c>
      <c r="CZ3" s="13">
        <v>9</v>
      </c>
      <c r="DA3" s="13">
        <v>62</v>
      </c>
      <c r="DB3" s="13">
        <v>28</v>
      </c>
      <c r="DC3" s="17">
        <v>0.37777777777777799</v>
      </c>
      <c r="DD3" s="13">
        <v>70</v>
      </c>
      <c r="DE3" s="13">
        <v>0.37777777777777799</v>
      </c>
      <c r="DF3" s="13">
        <v>122.473496</v>
      </c>
      <c r="DG3" s="13">
        <v>83.315303401360595</v>
      </c>
      <c r="DH3" s="13">
        <v>88</v>
      </c>
      <c r="DI3" s="13">
        <v>40</v>
      </c>
      <c r="DJ3" s="17">
        <v>2.2000000000000002</v>
      </c>
      <c r="DK3" s="13">
        <v>217</v>
      </c>
      <c r="DL3" s="13">
        <v>18</v>
      </c>
      <c r="DM3" s="17">
        <v>4.8888888888888902</v>
      </c>
      <c r="DN3" s="13">
        <v>25.9</v>
      </c>
      <c r="DO3" s="13">
        <v>4.0368193249999997</v>
      </c>
      <c r="DP3" s="13">
        <v>2.7461355952380901</v>
      </c>
      <c r="DQ3" s="13">
        <v>21.4</v>
      </c>
      <c r="DR3" s="9" t="s">
        <v>301</v>
      </c>
      <c r="DS3" s="13">
        <v>64</v>
      </c>
      <c r="DT3" s="13">
        <v>27</v>
      </c>
      <c r="DU3" s="17">
        <v>2.3703703703703698</v>
      </c>
      <c r="DV3" s="13">
        <v>226</v>
      </c>
      <c r="DW3" s="13">
        <v>14</v>
      </c>
      <c r="DX3" s="13">
        <v>38</v>
      </c>
      <c r="DY3" s="13">
        <v>25.850340136054399</v>
      </c>
      <c r="DZ3" s="13">
        <v>46</v>
      </c>
      <c r="EA3" s="13">
        <v>31.292517006802701</v>
      </c>
      <c r="EB3" s="13">
        <v>71</v>
      </c>
      <c r="EC3" s="13">
        <v>48.299319727891202</v>
      </c>
      <c r="ED3" s="13">
        <v>28</v>
      </c>
      <c r="EE3" s="13">
        <v>19.047619047619001</v>
      </c>
      <c r="EF3" s="13">
        <v>43</v>
      </c>
      <c r="EG3" s="13">
        <v>65</v>
      </c>
      <c r="EH3" s="13">
        <v>18.5</v>
      </c>
      <c r="EI3" s="13">
        <v>10.9</v>
      </c>
      <c r="EJ3" s="13">
        <v>12.5850340136054</v>
      </c>
      <c r="EK3" s="13">
        <v>7.4149659863945603</v>
      </c>
      <c r="EL3" s="17">
        <v>0.410810810810811</v>
      </c>
      <c r="EM3" s="13">
        <v>100</v>
      </c>
      <c r="EN3" s="13">
        <v>64</v>
      </c>
      <c r="EO3" s="13">
        <v>76</v>
      </c>
      <c r="EP3" s="13">
        <v>44</v>
      </c>
      <c r="EQ3" s="13">
        <v>9</v>
      </c>
      <c r="ER3" s="13">
        <v>44</v>
      </c>
      <c r="ES3" s="13">
        <v>29.931972789115601</v>
      </c>
      <c r="ET3" s="13">
        <v>10</v>
      </c>
      <c r="EU3" s="13">
        <v>63</v>
      </c>
      <c r="EV3" s="13">
        <v>25</v>
      </c>
      <c r="EW3" s="17">
        <v>0.43181818181818199</v>
      </c>
      <c r="EX3" s="13">
        <v>73</v>
      </c>
      <c r="EY3" s="13">
        <v>0.43181818181818199</v>
      </c>
      <c r="EZ3" s="13">
        <v>137.166616</v>
      </c>
      <c r="FA3" s="13">
        <v>93.310623129251695</v>
      </c>
      <c r="FB3" s="13">
        <v>78</v>
      </c>
      <c r="FC3" s="13">
        <v>42</v>
      </c>
      <c r="FD3" s="17">
        <v>1.8571428571428601</v>
      </c>
      <c r="FE3" s="13">
        <v>177</v>
      </c>
      <c r="FF3" s="13">
        <v>12</v>
      </c>
      <c r="FG3" s="17">
        <v>6.5</v>
      </c>
      <c r="FH3" s="13">
        <v>18.100000000000001</v>
      </c>
      <c r="FI3" s="13">
        <v>2.25687814</v>
      </c>
      <c r="FJ3" s="13">
        <v>1.53529125170068</v>
      </c>
      <c r="FK3" s="13">
        <v>14.6</v>
      </c>
      <c r="FL3" s="13">
        <v>21</v>
      </c>
      <c r="FM3" s="13">
        <v>53</v>
      </c>
      <c r="FN3" s="13">
        <v>23</v>
      </c>
      <c r="FO3" s="17">
        <v>2.3043478260869601</v>
      </c>
      <c r="FP3" s="13">
        <v>214</v>
      </c>
      <c r="FQ3" s="13">
        <v>13</v>
      </c>
      <c r="FR3" s="13">
        <v>43</v>
      </c>
      <c r="FS3" s="13">
        <v>29.251700680272101</v>
      </c>
      <c r="FT3" s="13">
        <v>44</v>
      </c>
      <c r="FU3" s="13">
        <v>29.931972789115601</v>
      </c>
      <c r="FV3" s="13">
        <v>63</v>
      </c>
      <c r="FW3" s="13">
        <v>42.857142857142897</v>
      </c>
      <c r="FX3" s="13">
        <v>22</v>
      </c>
      <c r="FY3" s="13">
        <v>14.965986394557801</v>
      </c>
      <c r="FZ3" s="13">
        <v>41</v>
      </c>
      <c r="GA3" s="13">
        <v>59</v>
      </c>
      <c r="GB3" s="13">
        <v>18</v>
      </c>
      <c r="GC3" s="13">
        <v>9.6999999999999993</v>
      </c>
      <c r="GD3" s="13">
        <v>12.244897959183699</v>
      </c>
      <c r="GE3" s="13">
        <v>6.59863945578231</v>
      </c>
      <c r="GF3" s="17">
        <v>0.46111111111111103</v>
      </c>
      <c r="GG3" s="13">
        <v>104</v>
      </c>
      <c r="GH3" s="13">
        <v>64</v>
      </c>
      <c r="GI3" s="13">
        <v>77.3333333333333</v>
      </c>
      <c r="GJ3" s="13">
        <v>54</v>
      </c>
      <c r="GK3" s="13">
        <v>8</v>
      </c>
      <c r="GL3" s="13">
        <v>43</v>
      </c>
      <c r="GM3" s="13">
        <v>29.251700680272101</v>
      </c>
      <c r="GN3" s="13">
        <v>8</v>
      </c>
      <c r="GO3" s="13">
        <v>59</v>
      </c>
      <c r="GP3" s="13">
        <v>28</v>
      </c>
      <c r="GQ3" s="17">
        <v>0.34883720930232598</v>
      </c>
      <c r="GR3" s="13">
        <v>65</v>
      </c>
      <c r="GS3" s="13">
        <v>0.372093023255814</v>
      </c>
      <c r="GT3" s="13">
        <v>104.72610400000001</v>
      </c>
      <c r="GU3" s="13">
        <v>71.242247619047603</v>
      </c>
      <c r="GV3" s="13">
        <v>97</v>
      </c>
      <c r="GW3" s="13">
        <v>30</v>
      </c>
      <c r="GX3" s="17">
        <v>3.2333333333333298</v>
      </c>
      <c r="GY3" s="13">
        <v>221</v>
      </c>
      <c r="GZ3" s="13">
        <v>14</v>
      </c>
      <c r="HA3" s="17">
        <v>6.9285714285714297</v>
      </c>
      <c r="HB3" s="13">
        <v>27.2</v>
      </c>
      <c r="HC3" s="13">
        <v>4.1623588800000002</v>
      </c>
      <c r="HD3" s="13">
        <v>2.83153665306122</v>
      </c>
      <c r="HE3" s="13">
        <v>20.2</v>
      </c>
      <c r="HF3" s="13">
        <v>23</v>
      </c>
      <c r="HG3" s="13">
        <v>60</v>
      </c>
      <c r="HH3" s="13">
        <v>23</v>
      </c>
      <c r="HI3" s="17">
        <v>2.60869565217391</v>
      </c>
      <c r="HJ3" s="13">
        <v>169</v>
      </c>
      <c r="HK3" s="13">
        <v>13</v>
      </c>
      <c r="HL3" s="13">
        <v>41</v>
      </c>
      <c r="HM3" s="13">
        <v>27.891156462584998</v>
      </c>
      <c r="HN3" s="13">
        <v>46</v>
      </c>
      <c r="HO3" s="13">
        <v>31.292517006802701</v>
      </c>
      <c r="HP3" s="13">
        <v>75</v>
      </c>
      <c r="HQ3" s="13">
        <v>51.020408163265301</v>
      </c>
      <c r="HR3" s="13">
        <v>28</v>
      </c>
      <c r="HS3" s="13">
        <v>19.047619047619001</v>
      </c>
      <c r="HT3" s="13">
        <v>47</v>
      </c>
      <c r="HU3" s="13">
        <v>62</v>
      </c>
      <c r="HV3" s="13">
        <v>15.7</v>
      </c>
      <c r="HW3" s="13">
        <v>10.199999999999999</v>
      </c>
      <c r="HX3" s="13">
        <v>10.6802721088435</v>
      </c>
      <c r="HY3" s="13">
        <v>6.9387755102040796</v>
      </c>
      <c r="HZ3" s="17">
        <v>0.35031847133757998</v>
      </c>
    </row>
    <row r="4" spans="1:234" ht="28.5">
      <c r="A4" s="18" t="s">
        <v>306</v>
      </c>
      <c r="B4">
        <v>40</v>
      </c>
      <c r="C4" s="13">
        <v>125</v>
      </c>
      <c r="D4" s="13">
        <v>70</v>
      </c>
      <c r="E4" s="13">
        <v>88.3333333333333</v>
      </c>
      <c r="F4" s="13">
        <v>2.02</v>
      </c>
      <c r="G4" s="13">
        <v>67</v>
      </c>
      <c r="H4" s="13">
        <v>9</v>
      </c>
      <c r="I4" s="13">
        <v>56</v>
      </c>
      <c r="J4" s="13">
        <v>27.722772277227701</v>
      </c>
      <c r="K4" s="13">
        <v>11</v>
      </c>
      <c r="L4" s="13">
        <v>76</v>
      </c>
      <c r="M4" s="13">
        <v>32</v>
      </c>
      <c r="N4" s="13">
        <v>0.42857142857142899</v>
      </c>
      <c r="O4" s="13">
        <v>74</v>
      </c>
      <c r="P4" s="13">
        <v>0.35714285714285698</v>
      </c>
      <c r="Q4" s="17">
        <v>219.11612</v>
      </c>
      <c r="R4" s="13">
        <v>108.473326732673</v>
      </c>
      <c r="S4" s="13">
        <v>65</v>
      </c>
      <c r="T4" s="13">
        <v>43</v>
      </c>
      <c r="U4" s="13">
        <v>1.51162790697674</v>
      </c>
      <c r="V4" s="13">
        <v>214</v>
      </c>
      <c r="W4" s="13">
        <v>17</v>
      </c>
      <c r="X4" s="13">
        <v>3.8235294117647101</v>
      </c>
      <c r="Y4" s="13">
        <v>19.399999999999999</v>
      </c>
      <c r="Z4" s="13">
        <v>2.5</v>
      </c>
      <c r="AA4" s="13">
        <v>6.3771437500000001</v>
      </c>
      <c r="AB4" s="13">
        <v>3.1570018564356399</v>
      </c>
      <c r="AC4" s="13">
        <v>21.2</v>
      </c>
      <c r="AD4" s="13">
        <v>26</v>
      </c>
      <c r="AE4" s="13">
        <v>33</v>
      </c>
      <c r="AF4" s="13">
        <v>18</v>
      </c>
      <c r="AG4" s="13">
        <v>1.8333333333333299</v>
      </c>
      <c r="AH4" s="13">
        <v>193</v>
      </c>
      <c r="AI4" s="13">
        <v>14</v>
      </c>
      <c r="AJ4" s="13">
        <v>79</v>
      </c>
      <c r="AK4" s="13">
        <v>39.108910891089103</v>
      </c>
      <c r="AL4" s="13">
        <v>58</v>
      </c>
      <c r="AM4" s="13">
        <v>28.712871287128699</v>
      </c>
      <c r="AN4" s="13">
        <v>121</v>
      </c>
      <c r="AO4" s="13">
        <v>59.900990099009903</v>
      </c>
      <c r="AP4" s="13">
        <v>46</v>
      </c>
      <c r="AQ4" s="13">
        <v>22.7722772277228</v>
      </c>
      <c r="AR4" s="13">
        <v>75</v>
      </c>
      <c r="AS4" s="13">
        <v>62</v>
      </c>
      <c r="AT4" s="13">
        <v>28.5</v>
      </c>
      <c r="AU4" s="13">
        <v>17.3</v>
      </c>
      <c r="AV4" s="13">
        <v>14.108910891089099</v>
      </c>
      <c r="AW4" s="13">
        <v>8.5643564356435604</v>
      </c>
      <c r="AX4" s="17">
        <v>0.39298245614035099</v>
      </c>
      <c r="AY4" s="13">
        <v>106</v>
      </c>
      <c r="AZ4" s="13">
        <v>68</v>
      </c>
      <c r="BA4" s="13">
        <v>80.6666666666667</v>
      </c>
      <c r="BB4" s="13">
        <v>92</v>
      </c>
      <c r="BC4" s="13">
        <v>11</v>
      </c>
      <c r="BD4" s="13">
        <v>54</v>
      </c>
      <c r="BE4" s="13">
        <v>26.7326732673267</v>
      </c>
      <c r="BF4" s="13">
        <v>11</v>
      </c>
      <c r="BG4" s="13">
        <v>76</v>
      </c>
      <c r="BH4" s="13">
        <v>33</v>
      </c>
      <c r="BI4" s="17">
        <v>0.38888888888888901</v>
      </c>
      <c r="BJ4" s="13">
        <v>68</v>
      </c>
      <c r="BK4" s="13">
        <v>0.407407407407407</v>
      </c>
      <c r="BL4" s="13">
        <v>234.21858399999999</v>
      </c>
      <c r="BM4" s="13">
        <v>115.949794059406</v>
      </c>
      <c r="BN4" s="13">
        <v>40</v>
      </c>
      <c r="BO4" s="13">
        <v>60</v>
      </c>
      <c r="BP4" s="17">
        <v>0.66666666666666696</v>
      </c>
      <c r="BQ4" s="13">
        <v>161</v>
      </c>
      <c r="BR4" s="13">
        <v>8</v>
      </c>
      <c r="BS4" s="17">
        <v>5</v>
      </c>
      <c r="BT4" s="13">
        <v>19.100000000000001</v>
      </c>
      <c r="BU4" s="13">
        <v>8.6212625000000003</v>
      </c>
      <c r="BV4" s="13">
        <v>4.2679517326732697</v>
      </c>
      <c r="BW4" s="13">
        <v>15.5</v>
      </c>
      <c r="BX4" s="13">
        <v>21</v>
      </c>
      <c r="BY4" s="13">
        <v>35</v>
      </c>
      <c r="BZ4" s="13">
        <v>30</v>
      </c>
      <c r="CA4" s="17">
        <v>1.1666666666666701</v>
      </c>
      <c r="CB4" s="13">
        <v>155</v>
      </c>
      <c r="CC4" s="13">
        <v>13</v>
      </c>
      <c r="CD4" s="13">
        <v>73</v>
      </c>
      <c r="CE4" s="13">
        <v>36.138613861386098</v>
      </c>
      <c r="CF4" s="13">
        <v>59</v>
      </c>
      <c r="CG4" s="13">
        <v>29.2079207920792</v>
      </c>
      <c r="CH4" s="13">
        <v>130</v>
      </c>
      <c r="CI4" s="13">
        <v>64.356435643564396</v>
      </c>
      <c r="CJ4" s="13">
        <v>59</v>
      </c>
      <c r="CK4" s="13">
        <v>29.2079207920792</v>
      </c>
      <c r="CL4" s="13">
        <v>71</v>
      </c>
      <c r="CM4" s="13">
        <v>55</v>
      </c>
      <c r="CN4" s="13">
        <v>26.7</v>
      </c>
      <c r="CO4" s="13">
        <v>17.600000000000001</v>
      </c>
      <c r="CP4" s="13">
        <v>13.2178217821782</v>
      </c>
      <c r="CQ4" s="13">
        <v>8.71287128712871</v>
      </c>
      <c r="CR4" s="17">
        <v>0.34082397003745302</v>
      </c>
      <c r="CS4" s="13">
        <v>113</v>
      </c>
      <c r="CT4" s="13">
        <v>71</v>
      </c>
      <c r="CU4" s="13">
        <v>85</v>
      </c>
      <c r="CV4" s="13">
        <v>62</v>
      </c>
      <c r="CW4" s="13">
        <v>10</v>
      </c>
      <c r="CX4" s="13">
        <v>55</v>
      </c>
      <c r="CY4" s="13">
        <v>27.2277227722772</v>
      </c>
      <c r="CZ4" s="13">
        <v>10</v>
      </c>
      <c r="DA4" s="13">
        <v>75</v>
      </c>
      <c r="DB4" s="13">
        <v>36</v>
      </c>
      <c r="DC4" s="17">
        <v>0.34545454545454501</v>
      </c>
      <c r="DD4" s="13">
        <v>62</v>
      </c>
      <c r="DE4" s="13">
        <v>0.36363636363636398</v>
      </c>
      <c r="DF4" s="13">
        <v>212.57660000000001</v>
      </c>
      <c r="DG4" s="13">
        <v>105.235940594059</v>
      </c>
      <c r="DH4" s="13">
        <v>61</v>
      </c>
      <c r="DI4" s="13">
        <v>42</v>
      </c>
      <c r="DJ4" s="17">
        <v>1.4523809523809501</v>
      </c>
      <c r="DK4" s="13">
        <v>187</v>
      </c>
      <c r="DL4" s="13">
        <v>17</v>
      </c>
      <c r="DM4" s="17">
        <v>3.5882352941176499</v>
      </c>
      <c r="DN4" s="13">
        <v>17.399999999999999</v>
      </c>
      <c r="DO4" s="13">
        <v>5.2928625</v>
      </c>
      <c r="DP4" s="13">
        <v>2.62022896039604</v>
      </c>
      <c r="DQ4" s="13">
        <v>17.2</v>
      </c>
      <c r="DR4" s="13">
        <v>25</v>
      </c>
      <c r="DS4" s="13">
        <v>46</v>
      </c>
      <c r="DT4" s="13">
        <v>29</v>
      </c>
      <c r="DU4" s="17">
        <v>1.58620689655172</v>
      </c>
      <c r="DV4" s="13">
        <v>240</v>
      </c>
      <c r="DW4" s="13">
        <v>13</v>
      </c>
      <c r="DX4" s="13">
        <v>79</v>
      </c>
      <c r="DY4" s="13">
        <v>39.108910891089103</v>
      </c>
      <c r="DZ4" s="13">
        <v>65</v>
      </c>
      <c r="EA4" s="13">
        <v>32.178217821782198</v>
      </c>
      <c r="EB4" s="13">
        <v>160</v>
      </c>
      <c r="EC4" s="13">
        <v>79.207920792079193</v>
      </c>
      <c r="ED4" s="13">
        <v>77</v>
      </c>
      <c r="EE4" s="13">
        <v>38.118811881188101</v>
      </c>
      <c r="EF4" s="13">
        <v>83</v>
      </c>
      <c r="EG4" s="13">
        <v>52</v>
      </c>
      <c r="EH4" s="13">
        <v>26.3</v>
      </c>
      <c r="EI4" s="13">
        <v>15.7</v>
      </c>
      <c r="EJ4" s="13">
        <v>13.019801980198</v>
      </c>
      <c r="EK4" s="13">
        <v>7.7722772277227703</v>
      </c>
      <c r="EL4" s="17">
        <v>0.40304182509505698</v>
      </c>
      <c r="EM4" s="13">
        <v>113</v>
      </c>
      <c r="EN4" s="13">
        <v>71</v>
      </c>
      <c r="EO4" s="13">
        <v>85</v>
      </c>
      <c r="EP4" s="13">
        <v>59</v>
      </c>
      <c r="EQ4" s="13">
        <v>10</v>
      </c>
      <c r="ER4" s="13">
        <v>58</v>
      </c>
      <c r="ES4" s="13">
        <v>28.712871287128699</v>
      </c>
      <c r="ET4" s="13">
        <v>9</v>
      </c>
      <c r="EU4" s="13">
        <v>77</v>
      </c>
      <c r="EV4" s="13">
        <v>37</v>
      </c>
      <c r="EW4" s="17">
        <v>0.36206896551724099</v>
      </c>
      <c r="EX4" s="13">
        <v>65</v>
      </c>
      <c r="EY4" s="13">
        <v>0.32758620689655199</v>
      </c>
      <c r="EZ4" s="13">
        <v>217.502872</v>
      </c>
      <c r="FA4" s="13">
        <v>107.674689108911</v>
      </c>
      <c r="FB4" s="13">
        <v>79</v>
      </c>
      <c r="FC4" s="13">
        <v>38</v>
      </c>
      <c r="FD4" s="17">
        <v>2.07894736842105</v>
      </c>
      <c r="FE4" s="13">
        <v>207</v>
      </c>
      <c r="FF4" s="13">
        <v>21</v>
      </c>
      <c r="FG4" s="17">
        <v>3.7619047619047601</v>
      </c>
      <c r="FH4" s="13">
        <v>21</v>
      </c>
      <c r="FI4" s="13">
        <v>6.0788437499999999</v>
      </c>
      <c r="FJ4" s="13">
        <v>3.0093285891089101</v>
      </c>
      <c r="FK4" s="13">
        <v>18.899999999999999</v>
      </c>
      <c r="FL4" s="13">
        <v>24</v>
      </c>
      <c r="FM4" s="13">
        <v>43</v>
      </c>
      <c r="FN4" s="13">
        <v>21</v>
      </c>
      <c r="FO4" s="17">
        <v>2.0476190476190501</v>
      </c>
      <c r="FP4" s="13">
        <v>209</v>
      </c>
      <c r="FQ4" s="13">
        <v>12</v>
      </c>
      <c r="FR4" s="13">
        <v>71</v>
      </c>
      <c r="FS4" s="13">
        <v>35.148514851485103</v>
      </c>
      <c r="FT4" s="13">
        <v>74</v>
      </c>
      <c r="FU4" s="13">
        <v>36.633663366336599</v>
      </c>
      <c r="FV4" s="13">
        <v>136</v>
      </c>
      <c r="FW4" s="13">
        <v>67.326732673267301</v>
      </c>
      <c r="FX4" s="13">
        <v>64</v>
      </c>
      <c r="FY4" s="13">
        <v>31.683168316831701</v>
      </c>
      <c r="FZ4" s="13">
        <v>72</v>
      </c>
      <c r="GA4" s="13">
        <v>53</v>
      </c>
      <c r="GB4" s="13">
        <v>25.8</v>
      </c>
      <c r="GC4" s="13">
        <v>14.2</v>
      </c>
      <c r="GD4" s="13">
        <v>12.7722772277228</v>
      </c>
      <c r="GE4" s="13">
        <v>7.0297029702970297</v>
      </c>
      <c r="GF4" s="17">
        <v>0.44961240310077499</v>
      </c>
      <c r="GG4" s="13">
        <v>117</v>
      </c>
      <c r="GH4" s="13">
        <v>71</v>
      </c>
      <c r="GI4" s="13">
        <v>86.3333333333333</v>
      </c>
      <c r="GJ4" s="13">
        <v>59</v>
      </c>
      <c r="GK4" s="13">
        <v>9</v>
      </c>
      <c r="GL4" s="13">
        <v>58</v>
      </c>
      <c r="GM4" s="13">
        <v>28.712871287128699</v>
      </c>
      <c r="GN4" s="13">
        <v>9</v>
      </c>
      <c r="GO4" s="13">
        <v>76</v>
      </c>
      <c r="GP4" s="13">
        <v>33</v>
      </c>
      <c r="GQ4" s="17">
        <v>0.431034482758621</v>
      </c>
      <c r="GR4" s="13">
        <v>73</v>
      </c>
      <c r="GS4" s="13">
        <v>0.31034482758620702</v>
      </c>
      <c r="GT4" s="13">
        <v>202.89544799999999</v>
      </c>
      <c r="GU4" s="13">
        <v>100.443291089109</v>
      </c>
      <c r="GV4" s="13">
        <v>58</v>
      </c>
      <c r="GW4" s="13">
        <v>39</v>
      </c>
      <c r="GX4" s="17">
        <v>1.4871794871794899</v>
      </c>
      <c r="GY4" s="13">
        <v>211</v>
      </c>
      <c r="GZ4" s="13">
        <v>18</v>
      </c>
      <c r="HA4" s="17">
        <v>3.2222222222222201</v>
      </c>
      <c r="HB4" s="13">
        <v>16.600000000000001</v>
      </c>
      <c r="HC4" s="13">
        <v>4.8051812500000004</v>
      </c>
      <c r="HD4" s="13">
        <v>2.3788025990099002</v>
      </c>
      <c r="HE4" s="13">
        <v>21.3</v>
      </c>
      <c r="HF4" s="13">
        <v>17</v>
      </c>
      <c r="HG4" s="13">
        <v>48</v>
      </c>
      <c r="HH4" s="13">
        <v>24</v>
      </c>
      <c r="HI4" s="17">
        <v>2</v>
      </c>
      <c r="HJ4" s="13">
        <v>184</v>
      </c>
      <c r="HK4" s="13">
        <v>14</v>
      </c>
      <c r="HL4" s="13">
        <v>85</v>
      </c>
      <c r="HM4" s="13">
        <v>42.079207920792101</v>
      </c>
      <c r="HN4" s="13">
        <v>66</v>
      </c>
      <c r="HO4" s="13">
        <v>32.673267326732699</v>
      </c>
      <c r="HP4" s="13">
        <v>143</v>
      </c>
      <c r="HQ4" s="13">
        <v>70.792079207920807</v>
      </c>
      <c r="HR4" s="13">
        <v>63</v>
      </c>
      <c r="HS4" s="13">
        <v>31.1881188118812</v>
      </c>
      <c r="HT4" s="13">
        <v>80</v>
      </c>
      <c r="HU4" s="13">
        <v>56</v>
      </c>
      <c r="HV4" s="13">
        <v>28.3</v>
      </c>
      <c r="HW4" s="13">
        <v>19</v>
      </c>
      <c r="HX4" s="13">
        <v>14.009900990099</v>
      </c>
      <c r="HY4" s="13">
        <v>9.4059405940594107</v>
      </c>
      <c r="HZ4" s="17">
        <v>0.32862190812720798</v>
      </c>
    </row>
    <row r="5" spans="1:234" ht="28.5">
      <c r="A5" s="18" t="s">
        <v>307</v>
      </c>
      <c r="B5">
        <v>40</v>
      </c>
      <c r="C5" s="13">
        <v>120</v>
      </c>
      <c r="D5" s="13">
        <v>68</v>
      </c>
      <c r="E5" s="13">
        <v>85.3333333333333</v>
      </c>
      <c r="F5" s="13">
        <v>1.79</v>
      </c>
      <c r="G5" s="13">
        <v>72</v>
      </c>
      <c r="H5" s="13">
        <v>7</v>
      </c>
      <c r="I5" s="13">
        <v>49</v>
      </c>
      <c r="J5" s="13">
        <v>27.374301675977701</v>
      </c>
      <c r="K5" s="13">
        <v>8</v>
      </c>
      <c r="L5" s="13">
        <v>64</v>
      </c>
      <c r="M5" s="13">
        <v>29</v>
      </c>
      <c r="N5" s="13">
        <v>0.40816326530612201</v>
      </c>
      <c r="O5" s="13">
        <v>72</v>
      </c>
      <c r="P5" s="13">
        <v>0.30612244897959201</v>
      </c>
      <c r="Q5" s="17">
        <v>120.22044</v>
      </c>
      <c r="R5" s="13">
        <v>67.162256983240198</v>
      </c>
      <c r="S5" s="13">
        <v>63</v>
      </c>
      <c r="T5" s="13">
        <v>47</v>
      </c>
      <c r="U5" s="13">
        <v>1.3404255319148899</v>
      </c>
      <c r="V5" s="13">
        <v>191</v>
      </c>
      <c r="W5" s="13">
        <v>18</v>
      </c>
      <c r="X5" s="13">
        <v>3.5</v>
      </c>
      <c r="Y5" s="13">
        <v>20</v>
      </c>
      <c r="Z5" s="13">
        <v>2.2000000000000002</v>
      </c>
      <c r="AA5" s="13">
        <v>5.4711360000000004</v>
      </c>
      <c r="AB5" s="13">
        <v>3.05650055865922</v>
      </c>
      <c r="AC5" s="13">
        <v>21.5</v>
      </c>
      <c r="AD5" s="13">
        <v>33</v>
      </c>
      <c r="AE5" s="13">
        <v>45</v>
      </c>
      <c r="AF5" s="13">
        <v>30</v>
      </c>
      <c r="AG5" s="13">
        <v>1.5</v>
      </c>
      <c r="AH5" s="13">
        <v>157</v>
      </c>
      <c r="AI5" s="13">
        <v>16</v>
      </c>
      <c r="AJ5" s="13">
        <v>69</v>
      </c>
      <c r="AK5" s="13">
        <v>38.547486033519597</v>
      </c>
      <c r="AL5" s="13">
        <v>44</v>
      </c>
      <c r="AM5" s="13">
        <v>24.581005586592202</v>
      </c>
      <c r="AN5" s="13">
        <v>98</v>
      </c>
      <c r="AO5" s="13">
        <v>54.748603351955303</v>
      </c>
      <c r="AP5" s="13">
        <v>39</v>
      </c>
      <c r="AQ5" s="13">
        <v>21.787709497206698</v>
      </c>
      <c r="AR5" s="13">
        <v>59</v>
      </c>
      <c r="AS5" s="13">
        <v>60</v>
      </c>
      <c r="AT5" s="13">
        <v>22.7</v>
      </c>
      <c r="AU5" s="13">
        <v>10.8</v>
      </c>
      <c r="AV5" s="13">
        <v>12.681564245810099</v>
      </c>
      <c r="AW5" s="13">
        <v>6.0335195530726304</v>
      </c>
      <c r="AX5" s="17">
        <v>0.52422907488986803</v>
      </c>
      <c r="AY5" s="13">
        <v>109</v>
      </c>
      <c r="AZ5" s="13">
        <v>63</v>
      </c>
      <c r="BA5" s="13">
        <v>78.3333333333333</v>
      </c>
      <c r="BB5" s="13">
        <v>80</v>
      </c>
      <c r="BC5" s="13">
        <v>9</v>
      </c>
      <c r="BD5" s="13">
        <v>46</v>
      </c>
      <c r="BE5" s="13">
        <v>25.698324022346402</v>
      </c>
      <c r="BF5" s="13">
        <v>9</v>
      </c>
      <c r="BG5" s="13">
        <v>64</v>
      </c>
      <c r="BH5" s="13">
        <v>29</v>
      </c>
      <c r="BI5" s="17">
        <v>0.36956521739130399</v>
      </c>
      <c r="BJ5" s="13">
        <v>66</v>
      </c>
      <c r="BK5" s="13">
        <v>0.39130434782608697</v>
      </c>
      <c r="BL5" s="13">
        <v>137.120856</v>
      </c>
      <c r="BM5" s="13">
        <v>76.603830167597806</v>
      </c>
      <c r="BN5" s="13">
        <v>70</v>
      </c>
      <c r="BO5" s="13">
        <v>44</v>
      </c>
      <c r="BP5" s="17">
        <v>1.5909090909090899</v>
      </c>
      <c r="BQ5" s="13">
        <v>213</v>
      </c>
      <c r="BR5" s="13">
        <v>20</v>
      </c>
      <c r="BS5" s="17">
        <v>3.5</v>
      </c>
      <c r="BT5" s="13">
        <v>20</v>
      </c>
      <c r="BU5" s="13">
        <v>6.07904</v>
      </c>
      <c r="BV5" s="13">
        <v>3.3961117318435798</v>
      </c>
      <c r="BW5" s="13">
        <v>18.2</v>
      </c>
      <c r="BX5" s="13">
        <v>31</v>
      </c>
      <c r="BY5" s="13">
        <v>36</v>
      </c>
      <c r="BZ5" s="13">
        <v>24</v>
      </c>
      <c r="CA5" s="17">
        <v>1.5</v>
      </c>
      <c r="CB5" s="13">
        <v>132</v>
      </c>
      <c r="CC5" s="13">
        <v>17</v>
      </c>
      <c r="CD5" s="13">
        <v>79</v>
      </c>
      <c r="CE5" s="13">
        <v>44.134078212290497</v>
      </c>
      <c r="CF5" s="13">
        <v>58</v>
      </c>
      <c r="CG5" s="13">
        <v>32.402234636871498</v>
      </c>
      <c r="CH5" s="13">
        <v>107</v>
      </c>
      <c r="CI5" s="13">
        <v>59.776536312849203</v>
      </c>
      <c r="CJ5" s="13">
        <v>49</v>
      </c>
      <c r="CK5" s="13">
        <v>27.374301675977701</v>
      </c>
      <c r="CL5" s="13">
        <v>58</v>
      </c>
      <c r="CM5" s="13">
        <v>54</v>
      </c>
      <c r="CN5" s="13">
        <v>23.7</v>
      </c>
      <c r="CO5" s="13">
        <v>13.1</v>
      </c>
      <c r="CP5" s="13">
        <v>13.2402234636871</v>
      </c>
      <c r="CQ5" s="13">
        <v>7.3184357541899399</v>
      </c>
      <c r="CR5" s="17">
        <v>0.44725738396624498</v>
      </c>
      <c r="CS5" s="13">
        <v>125</v>
      </c>
      <c r="CT5" s="13">
        <v>69</v>
      </c>
      <c r="CU5" s="13">
        <v>87.6666666666667</v>
      </c>
      <c r="CV5" s="13">
        <v>65</v>
      </c>
      <c r="CW5" s="13">
        <v>9</v>
      </c>
      <c r="CX5" s="13">
        <v>48</v>
      </c>
      <c r="CY5" s="13">
        <v>26.815642458100601</v>
      </c>
      <c r="CZ5" s="13">
        <v>9</v>
      </c>
      <c r="DA5" s="13">
        <v>66</v>
      </c>
      <c r="DB5" s="13">
        <v>28</v>
      </c>
      <c r="DC5" s="17">
        <v>0.41666666666666702</v>
      </c>
      <c r="DD5" s="13">
        <v>73</v>
      </c>
      <c r="DE5" s="13">
        <v>0.375</v>
      </c>
      <c r="DF5" s="13">
        <v>147.18472800000001</v>
      </c>
      <c r="DG5" s="13">
        <v>82.226105027933002</v>
      </c>
      <c r="DH5" s="13">
        <v>81</v>
      </c>
      <c r="DI5" s="13">
        <v>43</v>
      </c>
      <c r="DJ5" s="17">
        <v>1.8837209302325599</v>
      </c>
      <c r="DK5" s="13">
        <v>162</v>
      </c>
      <c r="DL5" s="13">
        <v>18</v>
      </c>
      <c r="DM5" s="17">
        <v>4.5</v>
      </c>
      <c r="DN5" s="13">
        <v>22.3</v>
      </c>
      <c r="DO5" s="13">
        <v>5.5072302999999998</v>
      </c>
      <c r="DP5" s="13">
        <v>3.0766649720670398</v>
      </c>
      <c r="DQ5" s="13">
        <v>21</v>
      </c>
      <c r="DR5" s="9">
        <v>34.229999999999997</v>
      </c>
      <c r="DS5" s="13">
        <v>43</v>
      </c>
      <c r="DT5" s="13">
        <v>23</v>
      </c>
      <c r="DU5" s="17">
        <v>1.8695652173913</v>
      </c>
      <c r="DV5" s="13">
        <v>157</v>
      </c>
      <c r="DW5" s="13">
        <v>16</v>
      </c>
      <c r="DX5" s="13">
        <v>71</v>
      </c>
      <c r="DY5" s="13">
        <v>39.664804469273697</v>
      </c>
      <c r="DZ5" s="13">
        <v>53</v>
      </c>
      <c r="EA5" s="13">
        <v>29.608938547486002</v>
      </c>
      <c r="EB5" s="13">
        <v>84</v>
      </c>
      <c r="EC5" s="13">
        <v>46.927374301675997</v>
      </c>
      <c r="ED5" s="13">
        <v>35</v>
      </c>
      <c r="EE5" s="13">
        <v>19.553072625698299</v>
      </c>
      <c r="EF5" s="13">
        <v>49</v>
      </c>
      <c r="EG5" s="13">
        <v>59</v>
      </c>
      <c r="EH5" s="13">
        <v>22</v>
      </c>
      <c r="EI5" s="13">
        <v>10.8</v>
      </c>
      <c r="EJ5" s="13">
        <v>12.290502793296101</v>
      </c>
      <c r="EK5" s="13">
        <v>6.0335195530726304</v>
      </c>
      <c r="EL5" s="17">
        <v>0.50909090909090904</v>
      </c>
      <c r="EM5" s="13">
        <v>124</v>
      </c>
      <c r="EN5" s="13">
        <v>77</v>
      </c>
      <c r="EO5" s="13">
        <v>92.6666666666667</v>
      </c>
      <c r="EP5" s="13">
        <v>63</v>
      </c>
      <c r="EQ5" s="13">
        <v>8</v>
      </c>
      <c r="ER5" s="13">
        <v>51</v>
      </c>
      <c r="ES5" s="13">
        <v>28.491620111731802</v>
      </c>
      <c r="ET5" s="13">
        <v>9</v>
      </c>
      <c r="EU5" s="13">
        <v>68</v>
      </c>
      <c r="EV5" s="13">
        <v>30</v>
      </c>
      <c r="EW5" s="17">
        <v>0.41176470588235298</v>
      </c>
      <c r="EX5" s="13">
        <v>71</v>
      </c>
      <c r="EY5" s="13">
        <v>0.33333333333333298</v>
      </c>
      <c r="EZ5" s="13">
        <v>151.242392</v>
      </c>
      <c r="FA5" s="13">
        <v>84.492956424580996</v>
      </c>
      <c r="FB5" s="13">
        <v>72</v>
      </c>
      <c r="FC5" s="13">
        <v>35</v>
      </c>
      <c r="FD5" s="17">
        <v>2.05714285714286</v>
      </c>
      <c r="FE5" s="13">
        <v>172</v>
      </c>
      <c r="FF5" s="13">
        <v>19</v>
      </c>
      <c r="FG5" s="17">
        <v>3.7894736842105301</v>
      </c>
      <c r="FH5" s="13">
        <v>22.4</v>
      </c>
      <c r="FI5" s="13">
        <v>5.36171328</v>
      </c>
      <c r="FJ5" s="13">
        <v>2.9953705474860302</v>
      </c>
      <c r="FK5" s="13">
        <v>20.399999999999999</v>
      </c>
      <c r="FL5" s="9" t="s">
        <v>297</v>
      </c>
      <c r="FM5" s="13">
        <v>50</v>
      </c>
      <c r="FN5" s="13">
        <v>23</v>
      </c>
      <c r="FO5" s="17">
        <v>2.1739130434782599</v>
      </c>
      <c r="FP5" s="13">
        <v>142</v>
      </c>
      <c r="FQ5" s="13">
        <v>13</v>
      </c>
      <c r="FR5" s="13">
        <v>67</v>
      </c>
      <c r="FS5" s="13">
        <v>37.430167597765397</v>
      </c>
      <c r="FT5" s="13">
        <v>50</v>
      </c>
      <c r="FU5" s="13">
        <v>27.932960893854698</v>
      </c>
      <c r="FV5" s="13">
        <v>105</v>
      </c>
      <c r="FW5" s="13">
        <v>58.659217877095003</v>
      </c>
      <c r="FX5" s="13">
        <v>41</v>
      </c>
      <c r="FY5" s="13">
        <v>22.905027932960898</v>
      </c>
      <c r="FZ5" s="13">
        <v>64</v>
      </c>
      <c r="GA5" s="13">
        <v>61</v>
      </c>
      <c r="GB5" s="13">
        <v>23.1</v>
      </c>
      <c r="GC5" s="13">
        <v>10.5</v>
      </c>
      <c r="GD5" s="13">
        <v>12.9050279329609</v>
      </c>
      <c r="GE5" s="13">
        <v>5.8659217877094996</v>
      </c>
      <c r="GF5" s="17">
        <v>0.54545454545454597</v>
      </c>
      <c r="GG5" s="13">
        <v>118</v>
      </c>
      <c r="GH5" s="13">
        <v>67</v>
      </c>
      <c r="GI5" s="13">
        <v>84</v>
      </c>
      <c r="GJ5" s="13">
        <v>53</v>
      </c>
      <c r="GK5" s="13">
        <v>9</v>
      </c>
      <c r="GL5" s="13">
        <v>47</v>
      </c>
      <c r="GM5" s="13">
        <v>26.256983240223501</v>
      </c>
      <c r="GN5" s="13">
        <v>10</v>
      </c>
      <c r="GO5" s="13">
        <v>66</v>
      </c>
      <c r="GP5" s="13">
        <v>29</v>
      </c>
      <c r="GQ5" s="17">
        <v>0.38297872340425498</v>
      </c>
      <c r="GR5" s="13">
        <v>70</v>
      </c>
      <c r="GS5" s="13">
        <v>0.40425531914893598</v>
      </c>
      <c r="GT5" s="13">
        <v>152.81653600000001</v>
      </c>
      <c r="GU5" s="13">
        <v>85.3723664804469</v>
      </c>
      <c r="GV5" s="13">
        <v>69</v>
      </c>
      <c r="GW5" s="13">
        <v>36</v>
      </c>
      <c r="GX5" s="17">
        <v>1.9166666666666701</v>
      </c>
      <c r="GY5" s="13">
        <v>231</v>
      </c>
      <c r="GZ5" s="13">
        <v>19</v>
      </c>
      <c r="HA5" s="17">
        <v>3.6315789473684199</v>
      </c>
      <c r="HB5" s="13">
        <v>19.8</v>
      </c>
      <c r="HC5" s="13">
        <v>3.9870903599999998</v>
      </c>
      <c r="HD5" s="13">
        <v>2.2274247821229101</v>
      </c>
      <c r="HE5" s="13">
        <v>23.7</v>
      </c>
      <c r="HF5" s="13">
        <v>28</v>
      </c>
      <c r="HG5" s="13">
        <v>45</v>
      </c>
      <c r="HH5" s="13">
        <v>22</v>
      </c>
      <c r="HI5" s="17">
        <v>2.0454545454545499</v>
      </c>
      <c r="HJ5" s="13">
        <v>139</v>
      </c>
      <c r="HK5" s="13">
        <v>14</v>
      </c>
      <c r="HL5" s="13">
        <v>66</v>
      </c>
      <c r="HM5" s="13">
        <v>36.871508379888297</v>
      </c>
      <c r="HN5" s="13">
        <v>47</v>
      </c>
      <c r="HO5" s="13">
        <v>26.256983240223501</v>
      </c>
      <c r="HP5" s="13">
        <v>103</v>
      </c>
      <c r="HQ5" s="13">
        <v>57.541899441340803</v>
      </c>
      <c r="HR5" s="13">
        <v>42</v>
      </c>
      <c r="HS5" s="13">
        <v>23.463687150837998</v>
      </c>
      <c r="HT5" s="13">
        <v>61</v>
      </c>
      <c r="HU5" s="13">
        <v>59</v>
      </c>
      <c r="HV5" s="13">
        <v>23.5</v>
      </c>
      <c r="HW5" s="13">
        <v>12.1</v>
      </c>
      <c r="HX5" s="13">
        <v>13.128491620111699</v>
      </c>
      <c r="HY5" s="13">
        <v>6.7597765363128497</v>
      </c>
      <c r="HZ5" s="17">
        <v>0.48510638297872299</v>
      </c>
    </row>
    <row r="6" spans="1:234" ht="28.5">
      <c r="A6" s="18" t="s">
        <v>308</v>
      </c>
      <c r="B6">
        <v>40</v>
      </c>
      <c r="C6" s="13">
        <v>111</v>
      </c>
      <c r="D6" s="13">
        <v>64</v>
      </c>
      <c r="E6" s="13">
        <v>79.6666666666667</v>
      </c>
      <c r="F6" s="13">
        <v>1.74</v>
      </c>
      <c r="G6" s="13">
        <v>50</v>
      </c>
      <c r="H6" s="13">
        <v>9</v>
      </c>
      <c r="I6" s="13">
        <v>49</v>
      </c>
      <c r="J6" s="13">
        <v>28.160919540229902</v>
      </c>
      <c r="K6" s="13">
        <v>9</v>
      </c>
      <c r="L6" s="13">
        <v>67</v>
      </c>
      <c r="M6" s="13">
        <v>29</v>
      </c>
      <c r="N6" s="13">
        <v>0.40816326530612201</v>
      </c>
      <c r="O6" s="13">
        <v>72</v>
      </c>
      <c r="P6" s="13">
        <v>0.36734693877551</v>
      </c>
      <c r="Q6" s="17">
        <v>152.351448</v>
      </c>
      <c r="R6" s="13">
        <v>87.558303448275893</v>
      </c>
      <c r="S6" s="13">
        <v>99</v>
      </c>
      <c r="T6" s="13">
        <v>42</v>
      </c>
      <c r="U6" s="13">
        <v>2.3571428571428599</v>
      </c>
      <c r="V6" s="13">
        <v>241</v>
      </c>
      <c r="W6" s="13">
        <v>17</v>
      </c>
      <c r="X6" s="13">
        <v>5.8235294117647101</v>
      </c>
      <c r="Y6" s="13">
        <v>26.7</v>
      </c>
      <c r="Z6" s="13">
        <v>2</v>
      </c>
      <c r="AA6" s="13">
        <v>4.1919000000000004</v>
      </c>
      <c r="AB6" s="13">
        <v>2.40913793103448</v>
      </c>
      <c r="AC6" s="13">
        <v>22</v>
      </c>
      <c r="AD6" s="13">
        <v>17</v>
      </c>
      <c r="AE6" s="13">
        <v>54</v>
      </c>
      <c r="AF6" s="13">
        <v>24</v>
      </c>
      <c r="AG6" s="13">
        <v>2.25</v>
      </c>
      <c r="AH6" s="13">
        <v>166</v>
      </c>
      <c r="AI6" s="13">
        <v>16</v>
      </c>
      <c r="AJ6" s="13">
        <v>51</v>
      </c>
      <c r="AK6" s="13">
        <v>29.310344827586199</v>
      </c>
      <c r="AL6" s="13">
        <v>41</v>
      </c>
      <c r="AM6" s="13">
        <v>23.5632183908046</v>
      </c>
      <c r="AN6" s="13">
        <v>110</v>
      </c>
      <c r="AO6" s="13">
        <v>63.218390804597703</v>
      </c>
      <c r="AP6" s="13">
        <v>43</v>
      </c>
      <c r="AQ6" s="13">
        <v>24.712643678160902</v>
      </c>
      <c r="AR6" s="13">
        <v>67</v>
      </c>
      <c r="AS6" s="13">
        <v>61</v>
      </c>
      <c r="AT6" s="13">
        <v>19.7</v>
      </c>
      <c r="AU6" s="13">
        <v>10.4</v>
      </c>
      <c r="AV6" s="13">
        <v>11.321839080459799</v>
      </c>
      <c r="AW6" s="13">
        <v>5.9770114942528698</v>
      </c>
      <c r="AX6" s="17">
        <v>0.47208121827411198</v>
      </c>
      <c r="AY6" s="9">
        <v>112</v>
      </c>
      <c r="AZ6" s="9">
        <v>69</v>
      </c>
      <c r="BA6" s="9">
        <v>83.33</v>
      </c>
      <c r="BB6" s="9">
        <v>75</v>
      </c>
      <c r="BC6" s="9">
        <v>8</v>
      </c>
      <c r="BD6" s="9">
        <v>48</v>
      </c>
      <c r="BE6" s="9">
        <f>BD6/F6</f>
        <v>27.586206896551726</v>
      </c>
      <c r="BF6" s="9">
        <v>9</v>
      </c>
      <c r="BG6" s="9">
        <v>77</v>
      </c>
      <c r="BH6" s="9">
        <v>26</v>
      </c>
      <c r="BI6" s="9">
        <v>0.45</v>
      </c>
      <c r="BJ6" s="9">
        <v>77</v>
      </c>
      <c r="BK6" s="9">
        <v>0.38</v>
      </c>
      <c r="BL6" s="9">
        <v>122.39</v>
      </c>
      <c r="BM6" s="9">
        <f>BL6/F6</f>
        <v>70.339080459770116</v>
      </c>
      <c r="BN6" s="9">
        <v>0.89</v>
      </c>
      <c r="BO6" s="9">
        <v>0.66</v>
      </c>
      <c r="BP6" s="9">
        <v>1.34</v>
      </c>
      <c r="BQ6" s="9">
        <v>170</v>
      </c>
      <c r="BR6" s="9">
        <v>20</v>
      </c>
      <c r="BS6" s="9">
        <v>4.43</v>
      </c>
      <c r="BT6" s="9">
        <v>24.5</v>
      </c>
      <c r="BU6" s="9">
        <v>5.71</v>
      </c>
      <c r="BV6" s="9">
        <v>3.3</v>
      </c>
      <c r="BW6" s="9">
        <v>18.5</v>
      </c>
      <c r="BX6" s="9">
        <v>23.89</v>
      </c>
      <c r="BY6" s="9">
        <v>42</v>
      </c>
      <c r="BZ6" s="9">
        <v>22</v>
      </c>
      <c r="CA6" s="9">
        <v>1.86</v>
      </c>
      <c r="CB6" s="9">
        <v>203</v>
      </c>
      <c r="CC6" s="9">
        <v>15</v>
      </c>
      <c r="CD6" s="9">
        <v>54</v>
      </c>
      <c r="CE6" s="9">
        <v>31.361999999999998</v>
      </c>
      <c r="CF6" s="9">
        <v>35</v>
      </c>
      <c r="CG6" s="9">
        <v>20.324000000000002</v>
      </c>
      <c r="CH6" s="9">
        <v>111</v>
      </c>
      <c r="CI6" s="9">
        <f>CH6/F6</f>
        <v>63.793103448275865</v>
      </c>
      <c r="CJ6" s="9">
        <v>31</v>
      </c>
      <c r="CK6" s="9">
        <f>CJ6/F6</f>
        <v>17.816091954022987</v>
      </c>
      <c r="CL6" s="9">
        <v>80</v>
      </c>
      <c r="CM6" s="9">
        <v>72</v>
      </c>
      <c r="CN6" s="9">
        <v>20.7</v>
      </c>
      <c r="CO6" s="9">
        <f>CN6/F6</f>
        <v>11.896551724137931</v>
      </c>
      <c r="CP6" s="9">
        <v>9.6999999999999993</v>
      </c>
      <c r="CQ6" s="9">
        <f>CP6/F6</f>
        <v>5.5747126436781604</v>
      </c>
      <c r="CR6" s="9">
        <v>0.53139999999999998</v>
      </c>
      <c r="CS6" s="13">
        <v>114</v>
      </c>
      <c r="CT6" s="13">
        <v>67</v>
      </c>
      <c r="CU6" s="13">
        <v>82.6666666666667</v>
      </c>
      <c r="CV6" s="13">
        <v>41</v>
      </c>
      <c r="CW6" s="13">
        <v>8</v>
      </c>
      <c r="CX6" s="13">
        <v>49</v>
      </c>
      <c r="CY6" s="13">
        <v>28.160919540229902</v>
      </c>
      <c r="CZ6" s="13">
        <v>8</v>
      </c>
      <c r="DA6" s="13">
        <v>65</v>
      </c>
      <c r="DB6" s="13">
        <v>30</v>
      </c>
      <c r="DC6" s="17">
        <v>0.38775510204081598</v>
      </c>
      <c r="DD6" s="13">
        <v>70</v>
      </c>
      <c r="DE6" s="13">
        <v>0.32653061224489799</v>
      </c>
      <c r="DF6" s="13">
        <v>130.60463200000001</v>
      </c>
      <c r="DG6" s="13">
        <v>75.060133333333297</v>
      </c>
      <c r="DH6" s="13">
        <v>103</v>
      </c>
      <c r="DI6" s="13">
        <v>42</v>
      </c>
      <c r="DJ6" s="17">
        <v>2.4523809523809499</v>
      </c>
      <c r="DK6" s="13">
        <v>229</v>
      </c>
      <c r="DL6" s="13">
        <v>19</v>
      </c>
      <c r="DM6" s="17">
        <v>5.4210526315789496</v>
      </c>
      <c r="DN6" s="13">
        <v>28.3</v>
      </c>
      <c r="DO6" s="13">
        <v>3.6433420000000001</v>
      </c>
      <c r="DP6" s="13">
        <v>2.0938747126436801</v>
      </c>
      <c r="DQ6" s="13">
        <v>19.8</v>
      </c>
      <c r="DR6" s="13">
        <v>25</v>
      </c>
      <c r="DS6" s="13">
        <v>57</v>
      </c>
      <c r="DT6" s="13">
        <v>18</v>
      </c>
      <c r="DU6" s="17">
        <v>3.1666666666666701</v>
      </c>
      <c r="DV6" s="13">
        <v>257</v>
      </c>
      <c r="DW6" s="13">
        <v>14</v>
      </c>
      <c r="DX6" s="13">
        <v>68</v>
      </c>
      <c r="DY6" s="13">
        <v>39.080459770114899</v>
      </c>
      <c r="DZ6" s="13">
        <v>50</v>
      </c>
      <c r="EA6" s="13">
        <v>28.735632183907999</v>
      </c>
      <c r="EB6" s="13">
        <v>116</v>
      </c>
      <c r="EC6" s="13">
        <v>66.6666666666667</v>
      </c>
      <c r="ED6" s="13">
        <v>50</v>
      </c>
      <c r="EE6" s="13">
        <v>28.735632183907999</v>
      </c>
      <c r="EF6" s="13">
        <v>66</v>
      </c>
      <c r="EG6" s="13">
        <v>57</v>
      </c>
      <c r="EH6" s="13">
        <v>26.3</v>
      </c>
      <c r="EI6" s="13">
        <v>15</v>
      </c>
      <c r="EJ6" s="13">
        <v>15.1149425287356</v>
      </c>
      <c r="EK6" s="13">
        <v>8.6206896551724093</v>
      </c>
      <c r="EL6" s="17">
        <v>0.42965779467680598</v>
      </c>
      <c r="EM6" s="13">
        <v>110</v>
      </c>
      <c r="EN6" s="13">
        <v>65</v>
      </c>
      <c r="EO6" s="13">
        <v>80</v>
      </c>
      <c r="EP6" s="13">
        <v>51</v>
      </c>
      <c r="EQ6" s="13">
        <v>9</v>
      </c>
      <c r="ER6" s="13">
        <v>48</v>
      </c>
      <c r="ES6" s="13">
        <v>27.586206896551701</v>
      </c>
      <c r="ET6" s="13">
        <v>8</v>
      </c>
      <c r="EU6" s="13">
        <v>65</v>
      </c>
      <c r="EV6" s="13">
        <v>27</v>
      </c>
      <c r="EW6" s="17">
        <v>0.4375</v>
      </c>
      <c r="EX6" s="13">
        <v>74</v>
      </c>
      <c r="EY6" s="13">
        <v>0.35416666666666702</v>
      </c>
      <c r="EZ6" s="13">
        <v>136.476056</v>
      </c>
      <c r="FA6" s="13">
        <v>78.434514942528693</v>
      </c>
      <c r="FB6" s="13">
        <v>98</v>
      </c>
      <c r="FC6" s="13">
        <v>30</v>
      </c>
      <c r="FD6" s="17">
        <v>3.2666666666666702</v>
      </c>
      <c r="FE6" s="13">
        <v>291</v>
      </c>
      <c r="FF6" s="13">
        <v>19</v>
      </c>
      <c r="FG6" s="17">
        <v>5.1578947368421098</v>
      </c>
      <c r="FH6" s="13">
        <v>26.3</v>
      </c>
      <c r="FI6" s="13">
        <v>4.2116819999999997</v>
      </c>
      <c r="FJ6" s="13">
        <v>2.42050689655172</v>
      </c>
      <c r="FK6" s="13">
        <v>20.6</v>
      </c>
      <c r="FL6" s="13">
        <v>19</v>
      </c>
      <c r="FM6" s="13">
        <v>50</v>
      </c>
      <c r="FN6" s="13">
        <v>24</v>
      </c>
      <c r="FO6" s="17">
        <v>2.0833333333333299</v>
      </c>
      <c r="FP6" s="13">
        <v>207</v>
      </c>
      <c r="FQ6" s="13">
        <v>13</v>
      </c>
      <c r="FR6" s="13">
        <v>65</v>
      </c>
      <c r="FS6" s="13">
        <v>37.356321839080501</v>
      </c>
      <c r="FT6" s="13">
        <v>48</v>
      </c>
      <c r="FU6" s="13">
        <v>27.586206896551701</v>
      </c>
      <c r="FV6" s="13">
        <v>105</v>
      </c>
      <c r="FW6" s="13">
        <v>60.344827586206897</v>
      </c>
      <c r="FX6" s="13">
        <v>36</v>
      </c>
      <c r="FY6" s="13">
        <v>20.689655172413801</v>
      </c>
      <c r="FZ6" s="13">
        <v>69</v>
      </c>
      <c r="GA6" s="13">
        <v>63</v>
      </c>
      <c r="GB6" s="13">
        <v>22.6</v>
      </c>
      <c r="GC6" s="13">
        <v>13.9</v>
      </c>
      <c r="GD6" s="13">
        <v>12.9885057471264</v>
      </c>
      <c r="GE6" s="13">
        <v>7.9885057471264398</v>
      </c>
      <c r="GF6" s="17">
        <v>0.38495575221238898</v>
      </c>
      <c r="GG6" s="13">
        <v>115</v>
      </c>
      <c r="GH6" s="13">
        <v>65</v>
      </c>
      <c r="GI6" s="13">
        <v>81.6666666666667</v>
      </c>
      <c r="GJ6" s="13">
        <v>65</v>
      </c>
      <c r="GK6" s="13">
        <v>8</v>
      </c>
      <c r="GL6" s="13">
        <v>50</v>
      </c>
      <c r="GM6" s="13">
        <v>28.735632183907999</v>
      </c>
      <c r="GN6" s="13">
        <v>8</v>
      </c>
      <c r="GO6" s="13">
        <v>66</v>
      </c>
      <c r="GP6" s="13">
        <v>29</v>
      </c>
      <c r="GQ6" s="17">
        <v>0.42</v>
      </c>
      <c r="GR6" s="13">
        <v>73</v>
      </c>
      <c r="GS6" s="13">
        <v>0.32</v>
      </c>
      <c r="GT6" s="13">
        <v>135.197272</v>
      </c>
      <c r="GU6" s="13">
        <v>77.699581609195405</v>
      </c>
      <c r="GV6" s="13">
        <v>90</v>
      </c>
      <c r="GW6" s="13">
        <v>47</v>
      </c>
      <c r="GX6" s="17">
        <v>1.91489361702128</v>
      </c>
      <c r="GY6" s="13">
        <v>215</v>
      </c>
      <c r="GZ6" s="13">
        <v>19</v>
      </c>
      <c r="HA6" s="17">
        <v>4.7368421052631602</v>
      </c>
      <c r="HB6" s="13">
        <v>24</v>
      </c>
      <c r="HC6" s="13">
        <v>4.8983999999999996</v>
      </c>
      <c r="HD6" s="13">
        <v>2.8151724137930998</v>
      </c>
      <c r="HE6" s="13">
        <v>21.1</v>
      </c>
      <c r="HF6" s="9">
        <v>20.76</v>
      </c>
      <c r="HG6" s="13">
        <v>67</v>
      </c>
      <c r="HH6" s="13">
        <v>23</v>
      </c>
      <c r="HI6" s="17">
        <v>2.9130434782608701</v>
      </c>
      <c r="HJ6" s="13">
        <v>227</v>
      </c>
      <c r="HK6" s="13">
        <v>13</v>
      </c>
      <c r="HL6" s="13">
        <v>60</v>
      </c>
      <c r="HM6" s="13">
        <v>34.482758620689701</v>
      </c>
      <c r="HN6" s="13">
        <v>35</v>
      </c>
      <c r="HO6" s="13">
        <v>20.1149425287356</v>
      </c>
      <c r="HP6" s="13">
        <v>108</v>
      </c>
      <c r="HQ6" s="13">
        <v>62.068965517241402</v>
      </c>
      <c r="HR6" s="13">
        <v>46</v>
      </c>
      <c r="HS6" s="13">
        <v>26.4367816091954</v>
      </c>
      <c r="HT6" s="13">
        <v>62</v>
      </c>
      <c r="HU6" s="13">
        <v>57</v>
      </c>
      <c r="HV6" s="13">
        <v>21.2</v>
      </c>
      <c r="HW6" s="13">
        <v>11.2</v>
      </c>
      <c r="HX6" s="13">
        <v>12.183908045977001</v>
      </c>
      <c r="HY6" s="13">
        <v>6.4367816091953998</v>
      </c>
      <c r="HZ6" s="17">
        <v>0.47169811320754701</v>
      </c>
    </row>
    <row r="7" spans="1:234" ht="28.5">
      <c r="A7" s="18" t="s">
        <v>309</v>
      </c>
      <c r="B7">
        <v>40</v>
      </c>
      <c r="C7" s="13">
        <v>121</v>
      </c>
      <c r="D7" s="13">
        <v>72</v>
      </c>
      <c r="E7" s="13">
        <v>88.3333333333333</v>
      </c>
      <c r="F7" s="13">
        <v>1.75</v>
      </c>
      <c r="G7" s="13">
        <v>71</v>
      </c>
      <c r="H7" s="13">
        <v>8</v>
      </c>
      <c r="I7" s="13">
        <v>56</v>
      </c>
      <c r="J7" s="13">
        <v>32</v>
      </c>
      <c r="K7" s="13">
        <v>8</v>
      </c>
      <c r="L7" s="13">
        <v>72</v>
      </c>
      <c r="M7" s="13">
        <v>30</v>
      </c>
      <c r="N7" s="13">
        <v>0.46428571428571402</v>
      </c>
      <c r="O7" s="13">
        <v>78</v>
      </c>
      <c r="P7" s="13">
        <v>0.28571428571428598</v>
      </c>
      <c r="Q7" s="17">
        <v>164.43042399999999</v>
      </c>
      <c r="R7" s="13">
        <v>93.960242285714301</v>
      </c>
      <c r="S7" s="13">
        <v>78</v>
      </c>
      <c r="T7" s="13">
        <v>54</v>
      </c>
      <c r="U7" s="13">
        <v>1.44444444444444</v>
      </c>
      <c r="V7" s="13">
        <v>182</v>
      </c>
      <c r="W7" s="13">
        <v>16</v>
      </c>
      <c r="X7" s="13">
        <v>4.875</v>
      </c>
      <c r="Y7" s="13">
        <v>18.399999999999999</v>
      </c>
      <c r="Z7" s="13">
        <v>2.2000000000000002</v>
      </c>
      <c r="AA7" s="13">
        <v>4.9635361600000003</v>
      </c>
      <c r="AB7" s="13">
        <v>2.83630637714286</v>
      </c>
      <c r="AC7" s="13">
        <v>17.3</v>
      </c>
      <c r="AD7" s="13">
        <v>24</v>
      </c>
      <c r="AE7" s="13">
        <v>56</v>
      </c>
      <c r="AF7" s="13">
        <v>24</v>
      </c>
      <c r="AG7" s="13">
        <v>2.3333333333333299</v>
      </c>
      <c r="AH7" s="13">
        <v>212</v>
      </c>
      <c r="AI7" s="13">
        <v>16</v>
      </c>
      <c r="AJ7" s="13">
        <v>63</v>
      </c>
      <c r="AK7" s="13">
        <v>36</v>
      </c>
      <c r="AL7" s="13">
        <v>35</v>
      </c>
      <c r="AM7" s="13">
        <v>20</v>
      </c>
      <c r="AN7" s="13">
        <v>105</v>
      </c>
      <c r="AO7" s="13">
        <v>60</v>
      </c>
      <c r="AP7" s="13">
        <v>47</v>
      </c>
      <c r="AQ7" s="13">
        <v>26.8571428571429</v>
      </c>
      <c r="AR7" s="13">
        <v>58</v>
      </c>
      <c r="AS7" s="13">
        <v>55</v>
      </c>
      <c r="AT7" s="13">
        <v>17.2</v>
      </c>
      <c r="AU7" s="13">
        <v>10.3</v>
      </c>
      <c r="AV7" s="13">
        <v>9.8285714285714292</v>
      </c>
      <c r="AW7" s="13">
        <v>5.8857142857142897</v>
      </c>
      <c r="AX7" s="17">
        <v>0.40116279069767402</v>
      </c>
      <c r="AY7" s="13">
        <v>106</v>
      </c>
      <c r="AZ7" s="13">
        <v>67</v>
      </c>
      <c r="BA7" s="13">
        <v>80</v>
      </c>
      <c r="BB7" s="13">
        <v>104</v>
      </c>
      <c r="BC7" s="13">
        <v>10</v>
      </c>
      <c r="BD7" s="13">
        <v>46</v>
      </c>
      <c r="BE7" s="13">
        <v>26.285714285714299</v>
      </c>
      <c r="BF7" s="13">
        <v>9</v>
      </c>
      <c r="BG7" s="13">
        <v>65</v>
      </c>
      <c r="BH7" s="13">
        <v>33</v>
      </c>
      <c r="BI7" s="17">
        <v>0.282608695652174</v>
      </c>
      <c r="BJ7" s="13">
        <v>52</v>
      </c>
      <c r="BK7" s="13">
        <v>0.41304347826087001</v>
      </c>
      <c r="BL7" s="13">
        <v>147.50504799999999</v>
      </c>
      <c r="BM7" s="13">
        <v>84.288598857142901</v>
      </c>
      <c r="BN7" s="13">
        <v>66</v>
      </c>
      <c r="BO7" s="13">
        <v>26</v>
      </c>
      <c r="BP7" s="17">
        <v>2.5384615384615401</v>
      </c>
      <c r="BQ7" s="13">
        <v>169</v>
      </c>
      <c r="BR7" s="13">
        <v>9</v>
      </c>
      <c r="BS7" s="17">
        <v>7.3333333333333304</v>
      </c>
      <c r="BT7" s="13">
        <v>11.5</v>
      </c>
      <c r="BU7" s="13">
        <v>4.5440823999999997</v>
      </c>
      <c r="BV7" s="13">
        <v>2.5966185142857201</v>
      </c>
      <c r="BW7" s="13">
        <v>13.2</v>
      </c>
      <c r="BX7" s="10">
        <v>15.79</v>
      </c>
      <c r="BY7" s="13">
        <v>54</v>
      </c>
      <c r="BZ7" s="13">
        <v>41</v>
      </c>
      <c r="CA7" s="17">
        <v>1.31707317073171</v>
      </c>
      <c r="CB7" s="13">
        <v>279</v>
      </c>
      <c r="CC7" s="13">
        <v>14</v>
      </c>
      <c r="CD7" s="13">
        <v>65</v>
      </c>
      <c r="CE7" s="13">
        <v>37.142857142857103</v>
      </c>
      <c r="CF7" s="13">
        <v>40</v>
      </c>
      <c r="CG7" s="13">
        <v>22.8571428571429</v>
      </c>
      <c r="CH7" s="13">
        <v>100</v>
      </c>
      <c r="CI7" s="13">
        <v>57.142857142857103</v>
      </c>
      <c r="CJ7" s="13">
        <v>54</v>
      </c>
      <c r="CK7" s="13">
        <v>30.8571428571429</v>
      </c>
      <c r="CL7" s="13">
        <v>46</v>
      </c>
      <c r="CM7" s="13">
        <v>54</v>
      </c>
      <c r="CN7" s="13">
        <v>20.6</v>
      </c>
      <c r="CO7" s="13">
        <v>15.1</v>
      </c>
      <c r="CP7" s="13">
        <v>11.771428571428601</v>
      </c>
      <c r="CQ7" s="13">
        <v>8.6285714285714299</v>
      </c>
      <c r="CR7" s="17">
        <v>0.26699029126213603</v>
      </c>
      <c r="CS7" s="13">
        <v>116</v>
      </c>
      <c r="CT7" s="13">
        <v>76</v>
      </c>
      <c r="CU7" s="13">
        <v>89.3333333333333</v>
      </c>
      <c r="CV7" s="13">
        <v>62</v>
      </c>
      <c r="CW7" s="13">
        <v>9</v>
      </c>
      <c r="CX7" s="13">
        <v>53</v>
      </c>
      <c r="CY7" s="13">
        <v>30.285714285714299</v>
      </c>
      <c r="CZ7" s="13">
        <v>10</v>
      </c>
      <c r="DA7" s="13">
        <v>72</v>
      </c>
      <c r="DB7" s="13">
        <v>31</v>
      </c>
      <c r="DC7" s="17">
        <v>0.41509433962264197</v>
      </c>
      <c r="DD7" s="13">
        <v>71</v>
      </c>
      <c r="DE7" s="13">
        <v>0.35849056603773599</v>
      </c>
      <c r="DF7" s="13">
        <v>186.67727199999999</v>
      </c>
      <c r="DG7" s="13">
        <v>106.672726857143</v>
      </c>
      <c r="DH7" s="13">
        <v>66</v>
      </c>
      <c r="DI7" s="13">
        <v>40</v>
      </c>
      <c r="DJ7" s="17">
        <v>1.65</v>
      </c>
      <c r="DK7" s="13">
        <v>173</v>
      </c>
      <c r="DL7" s="13">
        <v>13</v>
      </c>
      <c r="DM7" s="17">
        <v>5.0769230769230802</v>
      </c>
      <c r="DN7" s="13">
        <v>18.3</v>
      </c>
      <c r="DO7" s="13">
        <v>4.3107992399999997</v>
      </c>
      <c r="DP7" s="13">
        <v>2.4633138514285702</v>
      </c>
      <c r="DQ7" s="13">
        <v>18.3</v>
      </c>
      <c r="DR7" s="13">
        <v>22</v>
      </c>
      <c r="DS7" s="13">
        <v>52</v>
      </c>
      <c r="DT7" s="13">
        <v>27</v>
      </c>
      <c r="DU7" s="17">
        <v>1.92592592592593</v>
      </c>
      <c r="DV7" s="13">
        <v>255</v>
      </c>
      <c r="DW7" s="13">
        <v>16</v>
      </c>
      <c r="DX7" s="13">
        <v>69</v>
      </c>
      <c r="DY7" s="13">
        <v>39.428571428571402</v>
      </c>
      <c r="DZ7" s="13">
        <v>50</v>
      </c>
      <c r="EA7" s="13">
        <v>28.571428571428601</v>
      </c>
      <c r="EB7" s="13">
        <v>101</v>
      </c>
      <c r="EC7" s="13">
        <v>57.714285714285701</v>
      </c>
      <c r="ED7" s="13">
        <v>46</v>
      </c>
      <c r="EE7" s="13">
        <v>26.285714285714299</v>
      </c>
      <c r="EF7" s="13">
        <v>55</v>
      </c>
      <c r="EG7" s="13">
        <v>54</v>
      </c>
      <c r="EH7" s="13">
        <v>18.3</v>
      </c>
      <c r="EI7" s="13">
        <v>10.7</v>
      </c>
      <c r="EJ7" s="13">
        <v>10.4571428571429</v>
      </c>
      <c r="EK7" s="13">
        <v>6.1142857142857103</v>
      </c>
      <c r="EL7" s="17">
        <v>0.415300546448087</v>
      </c>
      <c r="EM7" s="13">
        <v>110</v>
      </c>
      <c r="EN7" s="13">
        <v>73</v>
      </c>
      <c r="EO7" s="13">
        <v>85.3333333333333</v>
      </c>
      <c r="EP7" s="13">
        <v>61</v>
      </c>
      <c r="EQ7" s="13">
        <v>9</v>
      </c>
      <c r="ER7" s="13">
        <v>55</v>
      </c>
      <c r="ES7" s="13">
        <v>31.428571428571399</v>
      </c>
      <c r="ET7" s="13">
        <v>8</v>
      </c>
      <c r="EU7" s="13">
        <v>72</v>
      </c>
      <c r="EV7" s="13">
        <v>35</v>
      </c>
      <c r="EW7" s="17">
        <v>0.36363636363636398</v>
      </c>
      <c r="EX7" s="13">
        <v>66</v>
      </c>
      <c r="EY7" s="13">
        <v>0.30909090909090903</v>
      </c>
      <c r="EZ7" s="13">
        <v>172.11893599999999</v>
      </c>
      <c r="FA7" s="13">
        <v>98.353677714285695</v>
      </c>
      <c r="FB7" s="13">
        <v>70</v>
      </c>
      <c r="FC7" s="13">
        <v>47</v>
      </c>
      <c r="FD7" s="17">
        <v>1.4893617021276599</v>
      </c>
      <c r="FE7" s="13">
        <v>152</v>
      </c>
      <c r="FF7" s="13">
        <v>17</v>
      </c>
      <c r="FG7" s="17">
        <v>4.1176470588235299</v>
      </c>
      <c r="FH7" s="13">
        <v>17.100000000000001</v>
      </c>
      <c r="FI7" s="13">
        <v>3.9631541399999999</v>
      </c>
      <c r="FJ7" s="13">
        <v>2.2646595085714298</v>
      </c>
      <c r="FK7" s="13">
        <v>14.1</v>
      </c>
      <c r="FL7" s="13">
        <v>21</v>
      </c>
      <c r="FM7" s="13">
        <v>58</v>
      </c>
      <c r="FN7" s="13">
        <v>26</v>
      </c>
      <c r="FO7" s="17">
        <v>2.2307692307692299</v>
      </c>
      <c r="FP7" s="13">
        <v>211</v>
      </c>
      <c r="FQ7" s="13">
        <v>16</v>
      </c>
      <c r="FR7" s="13">
        <v>59</v>
      </c>
      <c r="FS7" s="13">
        <v>33.714285714285701</v>
      </c>
      <c r="FT7" s="13">
        <v>45</v>
      </c>
      <c r="FU7" s="13">
        <v>25.714285714285701</v>
      </c>
      <c r="FV7" s="13">
        <v>103</v>
      </c>
      <c r="FW7" s="13">
        <v>58.857142857142897</v>
      </c>
      <c r="FX7" s="13">
        <v>48</v>
      </c>
      <c r="FY7" s="13">
        <v>27.428571428571399</v>
      </c>
      <c r="FZ7" s="13">
        <v>55</v>
      </c>
      <c r="GA7" s="13">
        <v>53</v>
      </c>
      <c r="GB7" s="13">
        <v>18.399999999999999</v>
      </c>
      <c r="GC7" s="13">
        <v>11.2</v>
      </c>
      <c r="GD7" s="13">
        <v>10.5142857142857</v>
      </c>
      <c r="GE7" s="13">
        <v>6.4</v>
      </c>
      <c r="GF7" s="17">
        <v>0.39130434782608697</v>
      </c>
      <c r="GG7" s="13">
        <v>118</v>
      </c>
      <c r="GH7" s="13">
        <v>67</v>
      </c>
      <c r="GI7" s="13">
        <v>84</v>
      </c>
      <c r="GJ7" s="13">
        <v>68</v>
      </c>
      <c r="GK7" s="13">
        <v>9</v>
      </c>
      <c r="GL7" s="13">
        <v>52</v>
      </c>
      <c r="GM7" s="13">
        <v>29.714285714285701</v>
      </c>
      <c r="GN7" s="13">
        <v>10</v>
      </c>
      <c r="GO7" s="13">
        <v>71</v>
      </c>
      <c r="GP7" s="13">
        <v>29</v>
      </c>
      <c r="GQ7" s="17">
        <v>0.44230769230769201</v>
      </c>
      <c r="GR7" s="13">
        <v>75</v>
      </c>
      <c r="GS7" s="13">
        <v>0.36538461538461497</v>
      </c>
      <c r="GT7" s="13">
        <v>180.796696</v>
      </c>
      <c r="GU7" s="13">
        <v>103.31239771428601</v>
      </c>
      <c r="GV7" s="13">
        <v>75</v>
      </c>
      <c r="GW7" s="13">
        <v>47</v>
      </c>
      <c r="GX7" s="17">
        <v>1.59574468085106</v>
      </c>
      <c r="GY7" s="13">
        <v>173</v>
      </c>
      <c r="GZ7" s="13">
        <v>16</v>
      </c>
      <c r="HA7" s="17">
        <v>4.6875</v>
      </c>
      <c r="HB7" s="13">
        <v>20</v>
      </c>
      <c r="HC7" s="13">
        <v>5.1671839999999998</v>
      </c>
      <c r="HD7" s="13">
        <v>2.9526765714285701</v>
      </c>
      <c r="HE7" s="13">
        <v>18.7</v>
      </c>
      <c r="HF7" s="13">
        <v>25</v>
      </c>
      <c r="HG7" s="13">
        <v>60</v>
      </c>
      <c r="HH7" s="13">
        <v>27</v>
      </c>
      <c r="HI7" s="17">
        <v>2.2222222222222201</v>
      </c>
      <c r="HJ7" s="13">
        <v>237</v>
      </c>
      <c r="HK7" s="13">
        <v>17</v>
      </c>
      <c r="HL7" s="13">
        <v>57</v>
      </c>
      <c r="HM7" s="13">
        <v>32.571428571428598</v>
      </c>
      <c r="HN7" s="13">
        <v>44</v>
      </c>
      <c r="HO7" s="13">
        <v>25.1428571428571</v>
      </c>
      <c r="HP7" s="13">
        <v>114</v>
      </c>
      <c r="HQ7" s="13">
        <v>65.142857142857096</v>
      </c>
      <c r="HR7" s="13">
        <v>46</v>
      </c>
      <c r="HS7" s="13">
        <v>26.285714285714299</v>
      </c>
      <c r="HT7" s="13">
        <v>68</v>
      </c>
      <c r="HU7" s="13">
        <v>59</v>
      </c>
      <c r="HV7" s="13">
        <v>15.9</v>
      </c>
      <c r="HW7" s="13">
        <v>9.3000000000000007</v>
      </c>
      <c r="HX7" s="13">
        <v>9.0857142857142907</v>
      </c>
      <c r="HY7" s="13">
        <v>5.3142857142857203</v>
      </c>
      <c r="HZ7" s="17">
        <v>0.41509433962264097</v>
      </c>
    </row>
    <row r="8" spans="1:234" ht="28.5">
      <c r="A8" s="18" t="s">
        <v>310</v>
      </c>
      <c r="B8">
        <v>40</v>
      </c>
      <c r="C8" s="13">
        <v>116</v>
      </c>
      <c r="D8" s="13">
        <v>75</v>
      </c>
      <c r="E8" s="13">
        <v>88.6666666666667</v>
      </c>
      <c r="F8" s="13">
        <v>1.65</v>
      </c>
      <c r="G8" s="13">
        <v>55</v>
      </c>
      <c r="H8" s="13">
        <v>10</v>
      </c>
      <c r="I8" s="13">
        <v>54</v>
      </c>
      <c r="J8" s="13">
        <v>32.727272727272698</v>
      </c>
      <c r="K8" s="13">
        <v>10</v>
      </c>
      <c r="L8" s="13">
        <v>74</v>
      </c>
      <c r="M8" s="13">
        <v>34</v>
      </c>
      <c r="N8" s="13">
        <v>0.37037037037037002</v>
      </c>
      <c r="O8" s="13">
        <v>66</v>
      </c>
      <c r="P8" s="13">
        <v>0.37037037037037002</v>
      </c>
      <c r="Q8" s="17">
        <v>206.13692</v>
      </c>
      <c r="R8" s="13">
        <v>124.93146666666701</v>
      </c>
      <c r="S8" s="13">
        <v>59</v>
      </c>
      <c r="T8" s="13">
        <v>42</v>
      </c>
      <c r="U8" s="13">
        <v>1.4047619047619</v>
      </c>
      <c r="V8" s="13">
        <v>188</v>
      </c>
      <c r="W8" s="13">
        <v>11</v>
      </c>
      <c r="X8" s="13">
        <v>5.3636363636363598</v>
      </c>
      <c r="Y8" s="13">
        <v>16.600000000000001</v>
      </c>
      <c r="Z8" s="13">
        <v>2.5</v>
      </c>
      <c r="AA8" s="13">
        <v>4.4794062500000003</v>
      </c>
      <c r="AB8" s="13">
        <v>2.7147916666666698</v>
      </c>
      <c r="AC8" s="13">
        <v>16.5</v>
      </c>
      <c r="AD8" s="13">
        <v>28</v>
      </c>
      <c r="AE8" s="13">
        <v>33</v>
      </c>
      <c r="AF8" s="13">
        <v>19</v>
      </c>
      <c r="AG8" s="13">
        <v>1.73684210526316</v>
      </c>
      <c r="AH8" s="13">
        <v>245</v>
      </c>
      <c r="AI8" s="13">
        <v>11</v>
      </c>
      <c r="AJ8" s="13">
        <v>58</v>
      </c>
      <c r="AK8" s="13">
        <v>35.151515151515198</v>
      </c>
      <c r="AL8" s="13">
        <v>68</v>
      </c>
      <c r="AM8" s="13">
        <v>41.212121212121197</v>
      </c>
      <c r="AN8" s="13">
        <v>119</v>
      </c>
      <c r="AO8" s="13">
        <v>72.121212121212096</v>
      </c>
      <c r="AP8" s="13">
        <v>54</v>
      </c>
      <c r="AQ8" s="13">
        <v>32.727272727272698</v>
      </c>
      <c r="AR8" s="13">
        <v>65</v>
      </c>
      <c r="AS8" s="13">
        <v>55</v>
      </c>
      <c r="AT8" s="13">
        <v>21.4</v>
      </c>
      <c r="AU8" s="13">
        <v>11.8</v>
      </c>
      <c r="AV8" s="13">
        <v>12.969696969697001</v>
      </c>
      <c r="AW8" s="13">
        <v>7.1515151515151496</v>
      </c>
      <c r="AX8" s="17">
        <v>0.44859813084112099</v>
      </c>
      <c r="AY8" s="13">
        <v>106</v>
      </c>
      <c r="AZ8" s="13">
        <v>67</v>
      </c>
      <c r="BA8" s="13">
        <v>80</v>
      </c>
      <c r="BB8" s="13">
        <v>85</v>
      </c>
      <c r="BC8" s="13">
        <v>10</v>
      </c>
      <c r="BD8" s="13">
        <v>51</v>
      </c>
      <c r="BE8" s="13">
        <v>30.909090909090899</v>
      </c>
      <c r="BF8" s="13">
        <v>10</v>
      </c>
      <c r="BG8" s="13">
        <v>71</v>
      </c>
      <c r="BH8" s="13">
        <v>31</v>
      </c>
      <c r="BI8" s="17">
        <v>0.39215686274509798</v>
      </c>
      <c r="BJ8" s="13">
        <v>69</v>
      </c>
      <c r="BK8" s="13">
        <v>0.39215686274509798</v>
      </c>
      <c r="BL8" s="13">
        <v>187.41692</v>
      </c>
      <c r="BM8" s="13">
        <v>113.58601212121199</v>
      </c>
      <c r="BN8" s="13">
        <v>42</v>
      </c>
      <c r="BO8" s="13">
        <v>55</v>
      </c>
      <c r="BP8" s="17">
        <v>0.763636363636364</v>
      </c>
      <c r="BQ8" s="13">
        <v>187</v>
      </c>
      <c r="BR8" s="13">
        <v>10</v>
      </c>
      <c r="BS8" s="17">
        <v>4.2</v>
      </c>
      <c r="BT8" s="13">
        <v>12.9</v>
      </c>
      <c r="BU8" s="13">
        <v>5.3797031249999998</v>
      </c>
      <c r="BV8" s="13">
        <v>3.2604261363636402</v>
      </c>
      <c r="BW8" s="13">
        <v>13.8</v>
      </c>
      <c r="BX8" s="13">
        <v>34</v>
      </c>
      <c r="BY8" s="13">
        <v>25</v>
      </c>
      <c r="BZ8" s="13">
        <v>28</v>
      </c>
      <c r="CA8" s="17">
        <v>0.89285714285714302</v>
      </c>
      <c r="CB8" s="13">
        <v>188</v>
      </c>
      <c r="CC8" s="13">
        <v>12</v>
      </c>
      <c r="CD8" s="13">
        <v>54</v>
      </c>
      <c r="CE8" s="13">
        <v>32.727272727272698</v>
      </c>
      <c r="CF8" s="13">
        <v>62</v>
      </c>
      <c r="CG8" s="13">
        <v>37.575757575757599</v>
      </c>
      <c r="CH8" s="13">
        <v>97</v>
      </c>
      <c r="CI8" s="13">
        <v>58.787878787878803</v>
      </c>
      <c r="CJ8" s="13">
        <v>49</v>
      </c>
      <c r="CK8" s="13">
        <v>29.696969696969699</v>
      </c>
      <c r="CL8" s="13">
        <v>48</v>
      </c>
      <c r="CM8" s="13">
        <v>50</v>
      </c>
      <c r="CN8" s="13">
        <v>25.5</v>
      </c>
      <c r="CO8" s="13">
        <v>13.3</v>
      </c>
      <c r="CP8" s="13">
        <v>15.454545454545499</v>
      </c>
      <c r="CQ8" s="13">
        <v>8.0606060606060606</v>
      </c>
      <c r="CR8" s="17">
        <v>0.47843137254902002</v>
      </c>
      <c r="CS8" s="13">
        <v>113</v>
      </c>
      <c r="CT8" s="13">
        <v>71</v>
      </c>
      <c r="CU8" s="13">
        <v>85</v>
      </c>
      <c r="CV8" s="13">
        <v>48</v>
      </c>
      <c r="CW8" s="13">
        <v>8</v>
      </c>
      <c r="CX8" s="13">
        <v>56</v>
      </c>
      <c r="CY8" s="13">
        <v>33.939393939393902</v>
      </c>
      <c r="CZ8" s="13">
        <v>9</v>
      </c>
      <c r="DA8" s="13">
        <v>73</v>
      </c>
      <c r="DB8" s="13">
        <v>32</v>
      </c>
      <c r="DC8" s="17">
        <v>0.42857142857142899</v>
      </c>
      <c r="DD8" s="13">
        <v>73</v>
      </c>
      <c r="DE8" s="13">
        <v>0.30357142857142899</v>
      </c>
      <c r="DF8" s="13">
        <v>177.55023199999999</v>
      </c>
      <c r="DG8" s="13">
        <v>107.60620121212099</v>
      </c>
      <c r="DH8" s="13">
        <v>63</v>
      </c>
      <c r="DI8" s="13">
        <v>36</v>
      </c>
      <c r="DJ8" s="17">
        <v>1.75</v>
      </c>
      <c r="DK8" s="13">
        <v>233</v>
      </c>
      <c r="DL8" s="13">
        <v>12</v>
      </c>
      <c r="DM8" s="17">
        <v>5.25</v>
      </c>
      <c r="DN8" s="13">
        <v>16.2</v>
      </c>
      <c r="DO8" s="13">
        <v>3.8151000000000002</v>
      </c>
      <c r="DP8" s="13">
        <v>2.3121818181818199</v>
      </c>
      <c r="DQ8" s="13">
        <v>19.3</v>
      </c>
      <c r="DR8" s="13">
        <v>28</v>
      </c>
      <c r="DS8" s="13">
        <v>32</v>
      </c>
      <c r="DT8" s="13">
        <v>19</v>
      </c>
      <c r="DU8" s="17">
        <v>1.68421052631579</v>
      </c>
      <c r="DV8" s="13">
        <v>259</v>
      </c>
      <c r="DW8" s="13">
        <v>13</v>
      </c>
      <c r="DX8" s="13">
        <v>78</v>
      </c>
      <c r="DY8" s="13">
        <v>47.272727272727302</v>
      </c>
      <c r="DZ8" s="13">
        <v>90</v>
      </c>
      <c r="EA8" s="13">
        <v>54.545454545454596</v>
      </c>
      <c r="EB8" s="13">
        <v>126</v>
      </c>
      <c r="EC8" s="13">
        <v>76.363636363636402</v>
      </c>
      <c r="ED8" s="13">
        <v>55</v>
      </c>
      <c r="EE8" s="13">
        <v>33.3333333333333</v>
      </c>
      <c r="EF8" s="13">
        <v>71</v>
      </c>
      <c r="EG8" s="13">
        <v>56</v>
      </c>
      <c r="EH8" s="13">
        <v>27.9</v>
      </c>
      <c r="EI8" s="13">
        <v>17</v>
      </c>
      <c r="EJ8" s="13">
        <v>16.909090909090899</v>
      </c>
      <c r="EK8" s="13">
        <v>10.303030303030299</v>
      </c>
      <c r="EL8" s="17">
        <v>0.39068100358422903</v>
      </c>
      <c r="EM8" s="13">
        <v>115</v>
      </c>
      <c r="EN8" s="13">
        <v>69</v>
      </c>
      <c r="EO8" s="13">
        <v>84.3333333333333</v>
      </c>
      <c r="EP8" s="13">
        <v>43</v>
      </c>
      <c r="EQ8" s="13">
        <v>8</v>
      </c>
      <c r="ER8" s="13">
        <v>54</v>
      </c>
      <c r="ES8" s="13">
        <v>32.727272727272698</v>
      </c>
      <c r="ET8" s="13">
        <v>9</v>
      </c>
      <c r="EU8" s="13">
        <v>71</v>
      </c>
      <c r="EV8" s="13">
        <v>34</v>
      </c>
      <c r="EW8" s="17">
        <v>0.37037037037037002</v>
      </c>
      <c r="EX8" s="13">
        <v>67</v>
      </c>
      <c r="EY8" s="13">
        <v>0.31481481481481499</v>
      </c>
      <c r="EZ8" s="13">
        <v>166.772504</v>
      </c>
      <c r="FA8" s="13">
        <v>101.07424484848499</v>
      </c>
      <c r="FB8" s="13">
        <v>72</v>
      </c>
      <c r="FC8" s="13">
        <v>36</v>
      </c>
      <c r="FD8" s="17">
        <v>2</v>
      </c>
      <c r="FE8" s="13">
        <v>190</v>
      </c>
      <c r="FF8" s="13">
        <v>10</v>
      </c>
      <c r="FG8" s="17">
        <v>7.2</v>
      </c>
      <c r="FH8" s="13">
        <v>15.3</v>
      </c>
      <c r="FI8" s="13">
        <v>3.2278218750000001</v>
      </c>
      <c r="FJ8" s="13">
        <v>1.95625568181818</v>
      </c>
      <c r="FK8" s="13">
        <v>15.6</v>
      </c>
      <c r="FL8" s="9" t="s">
        <v>297</v>
      </c>
      <c r="FM8" s="13">
        <v>42</v>
      </c>
      <c r="FN8" s="13">
        <v>20</v>
      </c>
      <c r="FO8" s="17">
        <v>2.1</v>
      </c>
      <c r="FP8" s="13">
        <v>180</v>
      </c>
      <c r="FQ8" s="13">
        <v>12</v>
      </c>
      <c r="FR8" s="13">
        <v>77</v>
      </c>
      <c r="FS8" s="13">
        <v>46.6666666666667</v>
      </c>
      <c r="FT8" s="13">
        <v>78</v>
      </c>
      <c r="FU8" s="13">
        <v>47.272727272727302</v>
      </c>
      <c r="FV8" s="13">
        <v>120</v>
      </c>
      <c r="FW8" s="13">
        <v>72.727272727272705</v>
      </c>
      <c r="FX8" s="13">
        <v>52</v>
      </c>
      <c r="FY8" s="13">
        <v>31.515151515151501</v>
      </c>
      <c r="FZ8" s="13">
        <v>68</v>
      </c>
      <c r="GA8" s="13">
        <v>46</v>
      </c>
      <c r="GB8" s="13">
        <v>22.9</v>
      </c>
      <c r="GC8" s="13">
        <v>13.6</v>
      </c>
      <c r="GD8" s="13">
        <v>13.8787878787879</v>
      </c>
      <c r="GE8" s="13">
        <v>8.2424242424242404</v>
      </c>
      <c r="GF8" s="17">
        <v>0.40611353711790399</v>
      </c>
      <c r="GG8" s="13">
        <v>126</v>
      </c>
      <c r="GH8" s="13">
        <v>80</v>
      </c>
      <c r="GI8" s="13">
        <v>95.3333333333333</v>
      </c>
      <c r="GJ8" s="13">
        <v>55</v>
      </c>
      <c r="GK8" s="13">
        <v>9</v>
      </c>
      <c r="GL8" s="13">
        <v>55</v>
      </c>
      <c r="GM8" s="13">
        <v>33.3333333333333</v>
      </c>
      <c r="GN8" s="13">
        <v>10</v>
      </c>
      <c r="GO8" s="13">
        <v>74</v>
      </c>
      <c r="GP8" s="13">
        <v>34</v>
      </c>
      <c r="GQ8" s="17">
        <v>0.381818181818182</v>
      </c>
      <c r="GR8" s="13">
        <v>67</v>
      </c>
      <c r="GS8" s="13">
        <v>0.34545454545454501</v>
      </c>
      <c r="GT8" s="13">
        <v>198.72296800000001</v>
      </c>
      <c r="GU8" s="13">
        <v>120.43816242424199</v>
      </c>
      <c r="GV8" s="13">
        <v>64</v>
      </c>
      <c r="GW8" s="13">
        <v>36</v>
      </c>
      <c r="GX8" s="17">
        <v>1.7777777777777799</v>
      </c>
      <c r="GY8" s="13">
        <v>231</v>
      </c>
      <c r="GZ8" s="13">
        <v>13</v>
      </c>
      <c r="HA8" s="17">
        <v>4.9230769230769198</v>
      </c>
      <c r="HB8" s="13">
        <v>18.3</v>
      </c>
      <c r="HC8" s="13">
        <v>4.938140625</v>
      </c>
      <c r="HD8" s="13">
        <v>2.9928124999999999</v>
      </c>
      <c r="HE8" s="13">
        <v>16.2</v>
      </c>
      <c r="HF8" s="9" t="s">
        <v>301</v>
      </c>
      <c r="HG8" s="13">
        <v>32</v>
      </c>
      <c r="HH8" s="13">
        <v>19</v>
      </c>
      <c r="HI8" s="17">
        <v>1.68421052631579</v>
      </c>
      <c r="HJ8" s="13">
        <v>173</v>
      </c>
      <c r="HK8" s="13">
        <v>13</v>
      </c>
      <c r="HL8" s="13">
        <v>77</v>
      </c>
      <c r="HM8" s="13">
        <v>46.6666666666667</v>
      </c>
      <c r="HN8" s="13">
        <v>72</v>
      </c>
      <c r="HO8" s="13">
        <v>43.636363636363598</v>
      </c>
      <c r="HP8" s="13">
        <v>124</v>
      </c>
      <c r="HQ8" s="13">
        <v>75.151515151515198</v>
      </c>
      <c r="HR8" s="13">
        <v>65</v>
      </c>
      <c r="HS8" s="13">
        <v>39.393939393939398</v>
      </c>
      <c r="HT8" s="13">
        <v>59</v>
      </c>
      <c r="HU8" s="13">
        <v>54</v>
      </c>
      <c r="HV8" s="13">
        <v>24.9</v>
      </c>
      <c r="HW8" s="13">
        <v>13.8</v>
      </c>
      <c r="HX8" s="13">
        <v>15.090909090909101</v>
      </c>
      <c r="HY8" s="13">
        <v>8.3636363636363704</v>
      </c>
      <c r="HZ8" s="17">
        <v>0.44578313253011997</v>
      </c>
    </row>
    <row r="9" spans="1:234" ht="28.5">
      <c r="A9" s="18" t="s">
        <v>311</v>
      </c>
      <c r="B9">
        <v>40</v>
      </c>
      <c r="C9" s="9" t="s">
        <v>322</v>
      </c>
      <c r="D9" s="9" t="s">
        <v>322</v>
      </c>
      <c r="E9" s="9" t="s">
        <v>322</v>
      </c>
      <c r="F9" s="9" t="s">
        <v>322</v>
      </c>
      <c r="G9" s="9" t="s">
        <v>322</v>
      </c>
      <c r="H9" s="9" t="s">
        <v>322</v>
      </c>
      <c r="I9" s="9" t="s">
        <v>322</v>
      </c>
      <c r="J9" s="9" t="s">
        <v>322</v>
      </c>
      <c r="K9" s="9" t="s">
        <v>322</v>
      </c>
      <c r="L9" s="9" t="s">
        <v>322</v>
      </c>
      <c r="M9" s="9" t="s">
        <v>322</v>
      </c>
      <c r="N9" s="9" t="s">
        <v>322</v>
      </c>
      <c r="O9" s="9" t="s">
        <v>322</v>
      </c>
      <c r="P9" s="9" t="s">
        <v>322</v>
      </c>
      <c r="Q9" s="9" t="s">
        <v>322</v>
      </c>
      <c r="R9" s="9" t="s">
        <v>322</v>
      </c>
      <c r="S9" s="9" t="s">
        <v>322</v>
      </c>
      <c r="T9" s="9" t="s">
        <v>322</v>
      </c>
      <c r="U9" s="9" t="s">
        <v>322</v>
      </c>
      <c r="V9" s="9" t="s">
        <v>322</v>
      </c>
      <c r="W9" s="9" t="s">
        <v>322</v>
      </c>
      <c r="X9" s="9" t="s">
        <v>322</v>
      </c>
      <c r="Y9" s="9" t="s">
        <v>322</v>
      </c>
      <c r="Z9" s="9" t="s">
        <v>322</v>
      </c>
      <c r="AA9" s="9" t="s">
        <v>322</v>
      </c>
      <c r="AB9" s="9" t="s">
        <v>322</v>
      </c>
      <c r="AC9" s="9" t="s">
        <v>322</v>
      </c>
      <c r="AD9" s="9" t="s">
        <v>322</v>
      </c>
      <c r="AE9" s="9" t="s">
        <v>322</v>
      </c>
      <c r="AF9" s="9" t="s">
        <v>322</v>
      </c>
      <c r="AG9" s="9" t="s">
        <v>322</v>
      </c>
      <c r="AH9" s="9" t="s">
        <v>322</v>
      </c>
      <c r="AI9" s="9" t="s">
        <v>322</v>
      </c>
      <c r="AJ9" s="9" t="s">
        <v>322</v>
      </c>
      <c r="AK9" s="9" t="s">
        <v>322</v>
      </c>
      <c r="AL9" s="9" t="s">
        <v>322</v>
      </c>
      <c r="AM9" s="9" t="s">
        <v>322</v>
      </c>
      <c r="AN9" s="9" t="s">
        <v>322</v>
      </c>
      <c r="AO9" s="9" t="s">
        <v>322</v>
      </c>
      <c r="AP9" s="9" t="s">
        <v>322</v>
      </c>
      <c r="AQ9" s="9" t="s">
        <v>322</v>
      </c>
      <c r="AR9" s="9" t="s">
        <v>322</v>
      </c>
      <c r="AS9" s="9" t="s">
        <v>322</v>
      </c>
      <c r="AT9" s="9" t="s">
        <v>322</v>
      </c>
      <c r="AU9" s="9" t="s">
        <v>322</v>
      </c>
      <c r="AV9" s="9" t="s">
        <v>322</v>
      </c>
      <c r="AW9" s="9" t="s">
        <v>322</v>
      </c>
      <c r="AX9" s="9" t="s">
        <v>322</v>
      </c>
      <c r="AY9" s="9" t="s">
        <v>322</v>
      </c>
      <c r="AZ9" s="9" t="s">
        <v>322</v>
      </c>
      <c r="BA9" s="9" t="s">
        <v>322</v>
      </c>
      <c r="BB9" s="9" t="s">
        <v>322</v>
      </c>
      <c r="BC9" s="9" t="s">
        <v>322</v>
      </c>
      <c r="BD9" s="9" t="s">
        <v>322</v>
      </c>
      <c r="BE9" s="9" t="s">
        <v>322</v>
      </c>
      <c r="BF9" s="9" t="s">
        <v>322</v>
      </c>
      <c r="BG9" s="9" t="s">
        <v>322</v>
      </c>
      <c r="BH9" s="9" t="s">
        <v>322</v>
      </c>
      <c r="BI9" s="9" t="s">
        <v>322</v>
      </c>
      <c r="BJ9" s="9" t="s">
        <v>322</v>
      </c>
      <c r="BK9" s="9" t="s">
        <v>322</v>
      </c>
      <c r="BL9" s="9" t="s">
        <v>322</v>
      </c>
      <c r="BM9" s="9" t="s">
        <v>322</v>
      </c>
      <c r="BN9" s="9" t="s">
        <v>322</v>
      </c>
      <c r="BO9" s="9" t="s">
        <v>322</v>
      </c>
      <c r="BP9" s="9" t="s">
        <v>322</v>
      </c>
      <c r="BQ9" s="9" t="s">
        <v>322</v>
      </c>
      <c r="BR9" s="9" t="s">
        <v>322</v>
      </c>
      <c r="BS9" s="9" t="s">
        <v>322</v>
      </c>
      <c r="BT9" s="9" t="s">
        <v>322</v>
      </c>
      <c r="BU9" s="9" t="s">
        <v>322</v>
      </c>
      <c r="BV9" s="9" t="s">
        <v>322</v>
      </c>
      <c r="BW9" s="9" t="s">
        <v>322</v>
      </c>
      <c r="BX9" s="9" t="s">
        <v>322</v>
      </c>
      <c r="BY9" s="9" t="s">
        <v>322</v>
      </c>
      <c r="BZ9" s="9" t="s">
        <v>322</v>
      </c>
      <c r="CA9" s="9" t="s">
        <v>322</v>
      </c>
      <c r="CB9" s="9" t="s">
        <v>322</v>
      </c>
      <c r="CC9" s="9" t="s">
        <v>322</v>
      </c>
      <c r="CD9" s="9" t="s">
        <v>322</v>
      </c>
      <c r="CE9" s="9" t="s">
        <v>322</v>
      </c>
      <c r="CF9" s="9" t="s">
        <v>322</v>
      </c>
      <c r="CG9" s="9" t="s">
        <v>322</v>
      </c>
      <c r="CH9" s="9" t="s">
        <v>322</v>
      </c>
      <c r="CI9" s="9" t="s">
        <v>322</v>
      </c>
      <c r="CJ9" s="9" t="s">
        <v>322</v>
      </c>
      <c r="CK9" s="9" t="s">
        <v>322</v>
      </c>
      <c r="CL9" s="9" t="s">
        <v>322</v>
      </c>
      <c r="CM9" s="9" t="s">
        <v>322</v>
      </c>
      <c r="CN9" s="9" t="s">
        <v>322</v>
      </c>
      <c r="CO9" s="9" t="s">
        <v>322</v>
      </c>
      <c r="CP9" s="9" t="s">
        <v>322</v>
      </c>
      <c r="CQ9" s="9" t="s">
        <v>322</v>
      </c>
      <c r="CR9" s="9" t="s">
        <v>322</v>
      </c>
      <c r="CS9" s="9" t="s">
        <v>322</v>
      </c>
      <c r="CT9" s="9" t="s">
        <v>322</v>
      </c>
      <c r="CU9" s="9" t="s">
        <v>322</v>
      </c>
      <c r="CV9" s="9" t="s">
        <v>322</v>
      </c>
      <c r="CW9" s="9" t="s">
        <v>322</v>
      </c>
      <c r="CX9" s="9" t="s">
        <v>322</v>
      </c>
      <c r="CY9" s="9" t="s">
        <v>322</v>
      </c>
      <c r="CZ9" s="9" t="s">
        <v>322</v>
      </c>
      <c r="DA9" s="9" t="s">
        <v>322</v>
      </c>
      <c r="DB9" s="9" t="s">
        <v>322</v>
      </c>
      <c r="DC9" s="9" t="s">
        <v>322</v>
      </c>
      <c r="DD9" s="9" t="s">
        <v>322</v>
      </c>
      <c r="DE9" s="9" t="s">
        <v>322</v>
      </c>
      <c r="DF9" s="9" t="s">
        <v>322</v>
      </c>
      <c r="DG9" s="9" t="s">
        <v>322</v>
      </c>
      <c r="DH9" s="9" t="s">
        <v>322</v>
      </c>
      <c r="DI9" s="9" t="s">
        <v>322</v>
      </c>
      <c r="DJ9" s="9" t="s">
        <v>322</v>
      </c>
      <c r="DK9" s="9" t="s">
        <v>322</v>
      </c>
      <c r="DL9" s="9" t="s">
        <v>322</v>
      </c>
      <c r="DM9" s="9" t="s">
        <v>322</v>
      </c>
      <c r="DN9" s="9" t="s">
        <v>322</v>
      </c>
      <c r="DO9" s="9" t="s">
        <v>322</v>
      </c>
      <c r="DP9" s="9" t="s">
        <v>322</v>
      </c>
      <c r="DQ9" s="9" t="s">
        <v>322</v>
      </c>
      <c r="DR9" s="9" t="s">
        <v>322</v>
      </c>
      <c r="DS9" s="9" t="s">
        <v>322</v>
      </c>
      <c r="DT9" s="9" t="s">
        <v>322</v>
      </c>
      <c r="DU9" s="9" t="s">
        <v>322</v>
      </c>
      <c r="DV9" s="9" t="s">
        <v>322</v>
      </c>
      <c r="DW9" s="9" t="s">
        <v>322</v>
      </c>
      <c r="DX9" s="9" t="s">
        <v>322</v>
      </c>
      <c r="DY9" s="9" t="s">
        <v>322</v>
      </c>
      <c r="DZ9" s="9" t="s">
        <v>322</v>
      </c>
      <c r="EA9" s="9" t="s">
        <v>322</v>
      </c>
      <c r="EB9" s="9" t="s">
        <v>322</v>
      </c>
      <c r="EC9" s="9" t="s">
        <v>322</v>
      </c>
      <c r="ED9" s="9" t="s">
        <v>322</v>
      </c>
      <c r="EE9" s="9" t="s">
        <v>322</v>
      </c>
      <c r="EF9" s="9" t="s">
        <v>322</v>
      </c>
      <c r="EG9" s="9" t="s">
        <v>322</v>
      </c>
      <c r="EH9" s="9" t="s">
        <v>322</v>
      </c>
      <c r="EI9" s="9" t="s">
        <v>322</v>
      </c>
      <c r="EJ9" s="9" t="s">
        <v>322</v>
      </c>
      <c r="EK9" s="9" t="s">
        <v>322</v>
      </c>
      <c r="EL9" s="9" t="s">
        <v>322</v>
      </c>
      <c r="EM9" s="9" t="s">
        <v>322</v>
      </c>
      <c r="EN9" s="9" t="s">
        <v>322</v>
      </c>
      <c r="EO9" s="9" t="s">
        <v>322</v>
      </c>
      <c r="EP9" s="9" t="s">
        <v>322</v>
      </c>
      <c r="EQ9" s="9" t="s">
        <v>322</v>
      </c>
      <c r="ER9" s="9" t="s">
        <v>322</v>
      </c>
      <c r="ES9" s="9" t="s">
        <v>322</v>
      </c>
      <c r="ET9" s="9" t="s">
        <v>322</v>
      </c>
      <c r="EU9" s="9" t="s">
        <v>322</v>
      </c>
      <c r="EV9" s="9" t="s">
        <v>322</v>
      </c>
      <c r="EW9" s="9" t="s">
        <v>322</v>
      </c>
      <c r="EX9" s="9" t="s">
        <v>322</v>
      </c>
      <c r="EY9" s="9" t="s">
        <v>322</v>
      </c>
      <c r="EZ9" s="9" t="s">
        <v>322</v>
      </c>
      <c r="FA9" s="9" t="s">
        <v>322</v>
      </c>
      <c r="FB9" s="9" t="s">
        <v>322</v>
      </c>
      <c r="FC9" s="9" t="s">
        <v>322</v>
      </c>
      <c r="FD9" s="9" t="s">
        <v>322</v>
      </c>
      <c r="FE9" s="9" t="s">
        <v>322</v>
      </c>
      <c r="FF9" s="9" t="s">
        <v>322</v>
      </c>
      <c r="FG9" s="9" t="s">
        <v>322</v>
      </c>
      <c r="FH9" s="9" t="s">
        <v>322</v>
      </c>
      <c r="FI9" s="9" t="s">
        <v>322</v>
      </c>
      <c r="FJ9" s="9" t="s">
        <v>322</v>
      </c>
      <c r="FK9" s="9" t="s">
        <v>322</v>
      </c>
      <c r="FL9" s="9" t="s">
        <v>322</v>
      </c>
      <c r="FM9" s="9" t="s">
        <v>322</v>
      </c>
      <c r="FN9" s="9" t="s">
        <v>322</v>
      </c>
      <c r="FO9" s="9" t="s">
        <v>322</v>
      </c>
      <c r="FP9" s="9" t="s">
        <v>322</v>
      </c>
      <c r="FQ9" s="9" t="s">
        <v>322</v>
      </c>
      <c r="FR9" s="9" t="s">
        <v>322</v>
      </c>
      <c r="FS9" s="9" t="s">
        <v>322</v>
      </c>
      <c r="FT9" s="9" t="s">
        <v>322</v>
      </c>
      <c r="FU9" s="9" t="s">
        <v>322</v>
      </c>
      <c r="FV9" s="9" t="s">
        <v>322</v>
      </c>
      <c r="FW9" s="9" t="s">
        <v>322</v>
      </c>
      <c r="FX9" s="9" t="s">
        <v>322</v>
      </c>
      <c r="FY9" s="9" t="s">
        <v>322</v>
      </c>
      <c r="FZ9" s="9" t="s">
        <v>322</v>
      </c>
      <c r="GA9" s="9" t="s">
        <v>322</v>
      </c>
      <c r="GB9" s="9" t="s">
        <v>322</v>
      </c>
      <c r="GC9" s="9" t="s">
        <v>322</v>
      </c>
      <c r="GD9" s="9" t="s">
        <v>322</v>
      </c>
      <c r="GE9" s="9" t="s">
        <v>322</v>
      </c>
      <c r="GF9" s="9" t="s">
        <v>322</v>
      </c>
      <c r="GG9" s="9" t="s">
        <v>322</v>
      </c>
      <c r="GH9" s="9" t="s">
        <v>322</v>
      </c>
      <c r="GI9" s="9" t="s">
        <v>322</v>
      </c>
      <c r="GJ9" s="9" t="s">
        <v>322</v>
      </c>
      <c r="GK9" s="9" t="s">
        <v>322</v>
      </c>
      <c r="GL9" s="9" t="s">
        <v>322</v>
      </c>
      <c r="GM9" s="9" t="s">
        <v>322</v>
      </c>
      <c r="GN9" s="9" t="s">
        <v>322</v>
      </c>
      <c r="GO9" s="9" t="s">
        <v>322</v>
      </c>
      <c r="GP9" s="9" t="s">
        <v>322</v>
      </c>
      <c r="GQ9" s="9" t="s">
        <v>322</v>
      </c>
      <c r="GR9" s="9" t="s">
        <v>322</v>
      </c>
      <c r="GS9" s="9" t="s">
        <v>322</v>
      </c>
      <c r="GT9" s="9" t="s">
        <v>322</v>
      </c>
      <c r="GU9" s="9" t="s">
        <v>322</v>
      </c>
      <c r="GV9" s="9" t="s">
        <v>322</v>
      </c>
      <c r="GW9" s="9" t="s">
        <v>322</v>
      </c>
      <c r="GX9" s="9" t="s">
        <v>322</v>
      </c>
      <c r="GY9" s="9" t="s">
        <v>322</v>
      </c>
      <c r="GZ9" s="9" t="s">
        <v>322</v>
      </c>
      <c r="HA9" s="9" t="s">
        <v>322</v>
      </c>
      <c r="HB9" s="9" t="s">
        <v>322</v>
      </c>
      <c r="HC9" s="9" t="s">
        <v>322</v>
      </c>
      <c r="HD9" s="9" t="s">
        <v>322</v>
      </c>
      <c r="HE9" s="9" t="s">
        <v>322</v>
      </c>
      <c r="HF9" s="9" t="s">
        <v>322</v>
      </c>
      <c r="HG9" s="9" t="s">
        <v>322</v>
      </c>
      <c r="HH9" s="9" t="s">
        <v>322</v>
      </c>
      <c r="HI9" s="9" t="s">
        <v>322</v>
      </c>
      <c r="HJ9" s="9" t="s">
        <v>322</v>
      </c>
      <c r="HK9" s="9" t="s">
        <v>322</v>
      </c>
      <c r="HL9" s="9" t="s">
        <v>322</v>
      </c>
      <c r="HM9" s="9" t="s">
        <v>322</v>
      </c>
      <c r="HN9" s="9" t="s">
        <v>322</v>
      </c>
      <c r="HO9" s="9" t="s">
        <v>322</v>
      </c>
      <c r="HP9" s="9" t="s">
        <v>322</v>
      </c>
      <c r="HQ9" s="9" t="s">
        <v>322</v>
      </c>
      <c r="HR9" s="9" t="s">
        <v>322</v>
      </c>
      <c r="HS9" s="9" t="s">
        <v>322</v>
      </c>
      <c r="HT9" s="9" t="s">
        <v>322</v>
      </c>
      <c r="HU9" s="9" t="s">
        <v>322</v>
      </c>
      <c r="HV9" s="9" t="s">
        <v>322</v>
      </c>
      <c r="HW9" s="9" t="s">
        <v>322</v>
      </c>
      <c r="HX9" s="9" t="s">
        <v>322</v>
      </c>
      <c r="HY9" s="9" t="s">
        <v>322</v>
      </c>
      <c r="HZ9" s="9" t="s">
        <v>322</v>
      </c>
    </row>
    <row r="10" spans="1:234" ht="28.5">
      <c r="A10" s="18" t="s">
        <v>312</v>
      </c>
      <c r="B10">
        <v>40</v>
      </c>
      <c r="C10" s="9" t="s">
        <v>322</v>
      </c>
      <c r="D10" s="9" t="s">
        <v>322</v>
      </c>
      <c r="E10" s="9" t="s">
        <v>322</v>
      </c>
      <c r="F10" s="9" t="s">
        <v>322</v>
      </c>
      <c r="G10" s="9" t="s">
        <v>322</v>
      </c>
      <c r="H10" s="9" t="s">
        <v>322</v>
      </c>
      <c r="I10" s="9" t="s">
        <v>322</v>
      </c>
      <c r="J10" s="9" t="s">
        <v>322</v>
      </c>
      <c r="K10" s="9" t="s">
        <v>322</v>
      </c>
      <c r="L10" s="9" t="s">
        <v>322</v>
      </c>
      <c r="M10" s="9" t="s">
        <v>322</v>
      </c>
      <c r="N10" s="9" t="s">
        <v>322</v>
      </c>
      <c r="O10" s="9" t="s">
        <v>322</v>
      </c>
      <c r="P10" s="9" t="s">
        <v>322</v>
      </c>
      <c r="Q10" s="9" t="s">
        <v>322</v>
      </c>
      <c r="R10" s="9" t="s">
        <v>322</v>
      </c>
      <c r="S10" s="9" t="s">
        <v>322</v>
      </c>
      <c r="T10" s="9" t="s">
        <v>322</v>
      </c>
      <c r="U10" s="9" t="s">
        <v>322</v>
      </c>
      <c r="V10" s="9" t="s">
        <v>322</v>
      </c>
      <c r="W10" s="9" t="s">
        <v>322</v>
      </c>
      <c r="X10" s="9" t="s">
        <v>322</v>
      </c>
      <c r="Y10" s="9" t="s">
        <v>322</v>
      </c>
      <c r="Z10" s="9" t="s">
        <v>322</v>
      </c>
      <c r="AA10" s="9" t="s">
        <v>322</v>
      </c>
      <c r="AB10" s="9" t="s">
        <v>322</v>
      </c>
      <c r="AC10" s="9" t="s">
        <v>322</v>
      </c>
      <c r="AD10" s="9" t="s">
        <v>322</v>
      </c>
      <c r="AE10" s="9" t="s">
        <v>322</v>
      </c>
      <c r="AF10" s="9" t="s">
        <v>322</v>
      </c>
      <c r="AG10" s="9" t="s">
        <v>322</v>
      </c>
      <c r="AH10" s="9" t="s">
        <v>322</v>
      </c>
      <c r="AI10" s="9" t="s">
        <v>322</v>
      </c>
      <c r="AJ10" s="9" t="s">
        <v>322</v>
      </c>
      <c r="AK10" s="9" t="s">
        <v>322</v>
      </c>
      <c r="AL10" s="9" t="s">
        <v>322</v>
      </c>
      <c r="AM10" s="9" t="s">
        <v>322</v>
      </c>
      <c r="AN10" s="9" t="s">
        <v>322</v>
      </c>
      <c r="AO10" s="9" t="s">
        <v>322</v>
      </c>
      <c r="AP10" s="9" t="s">
        <v>322</v>
      </c>
      <c r="AQ10" s="9" t="s">
        <v>322</v>
      </c>
      <c r="AR10" s="9" t="s">
        <v>322</v>
      </c>
      <c r="AS10" s="9" t="s">
        <v>322</v>
      </c>
      <c r="AT10" s="9" t="s">
        <v>322</v>
      </c>
      <c r="AU10" s="9" t="s">
        <v>322</v>
      </c>
      <c r="AV10" s="9" t="s">
        <v>322</v>
      </c>
      <c r="AW10" s="9" t="s">
        <v>322</v>
      </c>
      <c r="AX10" s="9" t="s">
        <v>322</v>
      </c>
      <c r="AY10" s="9" t="s">
        <v>322</v>
      </c>
      <c r="AZ10" s="9" t="s">
        <v>322</v>
      </c>
      <c r="BA10" s="9" t="s">
        <v>322</v>
      </c>
      <c r="BB10" s="9" t="s">
        <v>322</v>
      </c>
      <c r="BC10" s="9" t="s">
        <v>322</v>
      </c>
      <c r="BD10" s="9" t="s">
        <v>322</v>
      </c>
      <c r="BE10" s="9" t="s">
        <v>322</v>
      </c>
      <c r="BF10" s="9" t="s">
        <v>322</v>
      </c>
      <c r="BG10" s="9" t="s">
        <v>322</v>
      </c>
      <c r="BH10" s="9" t="s">
        <v>322</v>
      </c>
      <c r="BI10" s="9" t="s">
        <v>322</v>
      </c>
      <c r="BJ10" s="9" t="s">
        <v>322</v>
      </c>
      <c r="BK10" s="9" t="s">
        <v>322</v>
      </c>
      <c r="BL10" s="9" t="s">
        <v>322</v>
      </c>
      <c r="BM10" s="9" t="s">
        <v>322</v>
      </c>
      <c r="BN10" s="9" t="s">
        <v>322</v>
      </c>
      <c r="BO10" s="9" t="s">
        <v>322</v>
      </c>
      <c r="BP10" s="9" t="s">
        <v>322</v>
      </c>
      <c r="BQ10" s="9" t="s">
        <v>322</v>
      </c>
      <c r="BR10" s="9" t="s">
        <v>322</v>
      </c>
      <c r="BS10" s="9" t="s">
        <v>322</v>
      </c>
      <c r="BT10" s="9" t="s">
        <v>322</v>
      </c>
      <c r="BU10" s="9" t="s">
        <v>322</v>
      </c>
      <c r="BV10" s="9" t="s">
        <v>322</v>
      </c>
      <c r="BW10" s="9" t="s">
        <v>322</v>
      </c>
      <c r="BX10" s="9" t="s">
        <v>322</v>
      </c>
      <c r="BY10" s="9" t="s">
        <v>322</v>
      </c>
      <c r="BZ10" s="9" t="s">
        <v>322</v>
      </c>
      <c r="CA10" s="9" t="s">
        <v>322</v>
      </c>
      <c r="CB10" s="9" t="s">
        <v>322</v>
      </c>
      <c r="CC10" s="9" t="s">
        <v>322</v>
      </c>
      <c r="CD10" s="9" t="s">
        <v>322</v>
      </c>
      <c r="CE10" s="9" t="s">
        <v>322</v>
      </c>
      <c r="CF10" s="9" t="s">
        <v>322</v>
      </c>
      <c r="CG10" s="9" t="s">
        <v>322</v>
      </c>
      <c r="CH10" s="9" t="s">
        <v>322</v>
      </c>
      <c r="CI10" s="9" t="s">
        <v>322</v>
      </c>
      <c r="CJ10" s="9" t="s">
        <v>322</v>
      </c>
      <c r="CK10" s="9" t="s">
        <v>322</v>
      </c>
      <c r="CL10" s="9" t="s">
        <v>322</v>
      </c>
      <c r="CM10" s="9" t="s">
        <v>322</v>
      </c>
      <c r="CN10" s="9" t="s">
        <v>322</v>
      </c>
      <c r="CO10" s="9" t="s">
        <v>322</v>
      </c>
      <c r="CP10" s="9" t="s">
        <v>322</v>
      </c>
      <c r="CQ10" s="9" t="s">
        <v>322</v>
      </c>
      <c r="CR10" s="9" t="s">
        <v>322</v>
      </c>
      <c r="CS10" s="9" t="s">
        <v>322</v>
      </c>
      <c r="CT10" s="9" t="s">
        <v>322</v>
      </c>
      <c r="CU10" s="9" t="s">
        <v>322</v>
      </c>
      <c r="CV10" s="9" t="s">
        <v>322</v>
      </c>
      <c r="CW10" s="9" t="s">
        <v>322</v>
      </c>
      <c r="CX10" s="9" t="s">
        <v>322</v>
      </c>
      <c r="CY10" s="9" t="s">
        <v>322</v>
      </c>
      <c r="CZ10" s="9" t="s">
        <v>322</v>
      </c>
      <c r="DA10" s="9" t="s">
        <v>322</v>
      </c>
      <c r="DB10" s="9" t="s">
        <v>322</v>
      </c>
      <c r="DC10" s="9" t="s">
        <v>322</v>
      </c>
      <c r="DD10" s="9" t="s">
        <v>322</v>
      </c>
      <c r="DE10" s="9" t="s">
        <v>322</v>
      </c>
      <c r="DF10" s="9" t="s">
        <v>322</v>
      </c>
      <c r="DG10" s="9" t="s">
        <v>322</v>
      </c>
      <c r="DH10" s="9" t="s">
        <v>322</v>
      </c>
      <c r="DI10" s="9" t="s">
        <v>322</v>
      </c>
      <c r="DJ10" s="9" t="s">
        <v>322</v>
      </c>
      <c r="DK10" s="9" t="s">
        <v>322</v>
      </c>
      <c r="DL10" s="9" t="s">
        <v>322</v>
      </c>
      <c r="DM10" s="9" t="s">
        <v>322</v>
      </c>
      <c r="DN10" s="9" t="s">
        <v>322</v>
      </c>
      <c r="DO10" s="9" t="s">
        <v>322</v>
      </c>
      <c r="DP10" s="9" t="s">
        <v>322</v>
      </c>
      <c r="DQ10" s="9" t="s">
        <v>322</v>
      </c>
      <c r="DR10" s="9" t="s">
        <v>322</v>
      </c>
      <c r="DS10" s="9" t="s">
        <v>322</v>
      </c>
      <c r="DT10" s="9" t="s">
        <v>322</v>
      </c>
      <c r="DU10" s="9" t="s">
        <v>322</v>
      </c>
      <c r="DV10" s="9" t="s">
        <v>322</v>
      </c>
      <c r="DW10" s="9" t="s">
        <v>322</v>
      </c>
      <c r="DX10" s="9" t="s">
        <v>322</v>
      </c>
      <c r="DY10" s="9" t="s">
        <v>322</v>
      </c>
      <c r="DZ10" s="9" t="s">
        <v>322</v>
      </c>
      <c r="EA10" s="9" t="s">
        <v>322</v>
      </c>
      <c r="EB10" s="9" t="s">
        <v>322</v>
      </c>
      <c r="EC10" s="9" t="s">
        <v>322</v>
      </c>
      <c r="ED10" s="9" t="s">
        <v>322</v>
      </c>
      <c r="EE10" s="9" t="s">
        <v>322</v>
      </c>
      <c r="EF10" s="9" t="s">
        <v>322</v>
      </c>
      <c r="EG10" s="9" t="s">
        <v>322</v>
      </c>
      <c r="EH10" s="9" t="s">
        <v>322</v>
      </c>
      <c r="EI10" s="9" t="s">
        <v>322</v>
      </c>
      <c r="EJ10" s="9" t="s">
        <v>322</v>
      </c>
      <c r="EK10" s="9" t="s">
        <v>322</v>
      </c>
      <c r="EL10" s="9" t="s">
        <v>322</v>
      </c>
      <c r="EM10" s="9" t="s">
        <v>322</v>
      </c>
      <c r="EN10" s="9" t="s">
        <v>322</v>
      </c>
      <c r="EO10" s="9" t="s">
        <v>322</v>
      </c>
      <c r="EP10" s="9" t="s">
        <v>322</v>
      </c>
      <c r="EQ10" s="9" t="s">
        <v>322</v>
      </c>
      <c r="ER10" s="9" t="s">
        <v>322</v>
      </c>
      <c r="ES10" s="9" t="s">
        <v>322</v>
      </c>
      <c r="ET10" s="9" t="s">
        <v>322</v>
      </c>
      <c r="EU10" s="9" t="s">
        <v>322</v>
      </c>
      <c r="EV10" s="9" t="s">
        <v>322</v>
      </c>
      <c r="EW10" s="9" t="s">
        <v>322</v>
      </c>
      <c r="EX10" s="9" t="s">
        <v>322</v>
      </c>
      <c r="EY10" s="9" t="s">
        <v>322</v>
      </c>
      <c r="EZ10" s="9" t="s">
        <v>322</v>
      </c>
      <c r="FA10" s="9" t="s">
        <v>322</v>
      </c>
      <c r="FB10" s="9" t="s">
        <v>322</v>
      </c>
      <c r="FC10" s="9" t="s">
        <v>322</v>
      </c>
      <c r="FD10" s="9" t="s">
        <v>322</v>
      </c>
      <c r="FE10" s="9" t="s">
        <v>322</v>
      </c>
      <c r="FF10" s="9" t="s">
        <v>322</v>
      </c>
      <c r="FG10" s="9" t="s">
        <v>322</v>
      </c>
      <c r="FH10" s="9" t="s">
        <v>322</v>
      </c>
      <c r="FI10" s="9" t="s">
        <v>322</v>
      </c>
      <c r="FJ10" s="9" t="s">
        <v>322</v>
      </c>
      <c r="FK10" s="9" t="s">
        <v>322</v>
      </c>
      <c r="FL10" s="9" t="s">
        <v>322</v>
      </c>
      <c r="FM10" s="9" t="s">
        <v>322</v>
      </c>
      <c r="FN10" s="9" t="s">
        <v>322</v>
      </c>
      <c r="FO10" s="9" t="s">
        <v>322</v>
      </c>
      <c r="FP10" s="9" t="s">
        <v>322</v>
      </c>
      <c r="FQ10" s="9" t="s">
        <v>322</v>
      </c>
      <c r="FR10" s="9" t="s">
        <v>322</v>
      </c>
      <c r="FS10" s="9" t="s">
        <v>322</v>
      </c>
      <c r="FT10" s="9" t="s">
        <v>322</v>
      </c>
      <c r="FU10" s="9" t="s">
        <v>322</v>
      </c>
      <c r="FV10" s="9" t="s">
        <v>322</v>
      </c>
      <c r="FW10" s="9" t="s">
        <v>322</v>
      </c>
      <c r="FX10" s="9" t="s">
        <v>322</v>
      </c>
      <c r="FY10" s="9" t="s">
        <v>322</v>
      </c>
      <c r="FZ10" s="9" t="s">
        <v>322</v>
      </c>
      <c r="GA10" s="9" t="s">
        <v>322</v>
      </c>
      <c r="GB10" s="9" t="s">
        <v>322</v>
      </c>
      <c r="GC10" s="9" t="s">
        <v>322</v>
      </c>
      <c r="GD10" s="9" t="s">
        <v>322</v>
      </c>
      <c r="GE10" s="9" t="s">
        <v>322</v>
      </c>
      <c r="GF10" s="9" t="s">
        <v>322</v>
      </c>
      <c r="GG10" s="9" t="s">
        <v>322</v>
      </c>
      <c r="GH10" s="9" t="s">
        <v>322</v>
      </c>
      <c r="GI10" s="9" t="s">
        <v>322</v>
      </c>
      <c r="GJ10" s="9" t="s">
        <v>322</v>
      </c>
      <c r="GK10" s="9" t="s">
        <v>322</v>
      </c>
      <c r="GL10" s="9" t="s">
        <v>322</v>
      </c>
      <c r="GM10" s="9" t="s">
        <v>322</v>
      </c>
      <c r="GN10" s="9" t="s">
        <v>322</v>
      </c>
      <c r="GO10" s="9" t="s">
        <v>322</v>
      </c>
      <c r="GP10" s="9" t="s">
        <v>322</v>
      </c>
      <c r="GQ10" s="9" t="s">
        <v>322</v>
      </c>
      <c r="GR10" s="9" t="s">
        <v>322</v>
      </c>
      <c r="GS10" s="9" t="s">
        <v>322</v>
      </c>
      <c r="GT10" s="9" t="s">
        <v>322</v>
      </c>
      <c r="GU10" s="9" t="s">
        <v>322</v>
      </c>
      <c r="GV10" s="9" t="s">
        <v>322</v>
      </c>
      <c r="GW10" s="9" t="s">
        <v>322</v>
      </c>
      <c r="GX10" s="9" t="s">
        <v>322</v>
      </c>
      <c r="GY10" s="9" t="s">
        <v>322</v>
      </c>
      <c r="GZ10" s="9" t="s">
        <v>322</v>
      </c>
      <c r="HA10" s="9" t="s">
        <v>322</v>
      </c>
      <c r="HB10" s="9" t="s">
        <v>322</v>
      </c>
      <c r="HC10" s="9" t="s">
        <v>322</v>
      </c>
      <c r="HD10" s="9" t="s">
        <v>322</v>
      </c>
      <c r="HE10" s="9" t="s">
        <v>322</v>
      </c>
      <c r="HF10" s="9" t="s">
        <v>322</v>
      </c>
      <c r="HG10" s="9" t="s">
        <v>322</v>
      </c>
      <c r="HH10" s="9" t="s">
        <v>322</v>
      </c>
      <c r="HI10" s="9" t="s">
        <v>322</v>
      </c>
      <c r="HJ10" s="9" t="s">
        <v>322</v>
      </c>
      <c r="HK10" s="9" t="s">
        <v>322</v>
      </c>
      <c r="HL10" s="9" t="s">
        <v>322</v>
      </c>
      <c r="HM10" s="9" t="s">
        <v>322</v>
      </c>
      <c r="HN10" s="9" t="s">
        <v>322</v>
      </c>
      <c r="HO10" s="9" t="s">
        <v>322</v>
      </c>
      <c r="HP10" s="9" t="s">
        <v>322</v>
      </c>
      <c r="HQ10" s="9" t="s">
        <v>322</v>
      </c>
      <c r="HR10" s="9" t="s">
        <v>322</v>
      </c>
      <c r="HS10" s="9" t="s">
        <v>322</v>
      </c>
      <c r="HT10" s="9" t="s">
        <v>322</v>
      </c>
      <c r="HU10" s="9" t="s">
        <v>322</v>
      </c>
      <c r="HV10" s="9" t="s">
        <v>322</v>
      </c>
      <c r="HW10" s="9" t="s">
        <v>322</v>
      </c>
      <c r="HX10" s="9" t="s">
        <v>322</v>
      </c>
      <c r="HY10" s="9" t="s">
        <v>322</v>
      </c>
      <c r="HZ10" s="9" t="s">
        <v>322</v>
      </c>
    </row>
    <row r="11" spans="1:234" ht="28.5">
      <c r="A11" s="18" t="s">
        <v>313</v>
      </c>
      <c r="B11">
        <v>40</v>
      </c>
      <c r="C11" s="13">
        <v>116</v>
      </c>
      <c r="D11" s="13">
        <v>76</v>
      </c>
      <c r="E11" s="13">
        <v>89.3333333333333</v>
      </c>
      <c r="F11" s="13">
        <v>1.99</v>
      </c>
      <c r="G11" s="13">
        <v>75</v>
      </c>
      <c r="H11" s="13">
        <v>10</v>
      </c>
      <c r="I11" s="13">
        <v>54</v>
      </c>
      <c r="J11" s="13">
        <v>27.1356783919598</v>
      </c>
      <c r="K11" s="13">
        <v>9</v>
      </c>
      <c r="L11" s="13">
        <v>73</v>
      </c>
      <c r="M11" s="13">
        <v>35</v>
      </c>
      <c r="N11" s="13">
        <v>0.35185185185185203</v>
      </c>
      <c r="O11" s="13">
        <v>65</v>
      </c>
      <c r="P11" s="13">
        <v>0.35185185185185203</v>
      </c>
      <c r="Q11" s="17">
        <v>192.65269599999999</v>
      </c>
      <c r="R11" s="13">
        <v>96.810400000000001</v>
      </c>
      <c r="S11" s="13">
        <v>55</v>
      </c>
      <c r="T11" s="13">
        <v>35</v>
      </c>
      <c r="U11" s="13">
        <v>1.5714285714285701</v>
      </c>
      <c r="V11" s="13">
        <v>165</v>
      </c>
      <c r="W11" s="13">
        <v>10</v>
      </c>
      <c r="X11" s="13">
        <v>5.5</v>
      </c>
      <c r="Y11" s="9">
        <v>18.2</v>
      </c>
      <c r="Z11" s="13">
        <v>2.2999999999999998</v>
      </c>
      <c r="AA11" s="9">
        <v>5.19</v>
      </c>
      <c r="AB11" s="9">
        <v>2.61</v>
      </c>
      <c r="AC11" s="9" t="s">
        <v>297</v>
      </c>
      <c r="AD11" s="13">
        <v>26</v>
      </c>
      <c r="AE11" s="13">
        <v>55</v>
      </c>
      <c r="AF11" s="13">
        <v>37</v>
      </c>
      <c r="AG11" s="13">
        <v>1.48648648648649</v>
      </c>
      <c r="AH11" s="13">
        <v>187</v>
      </c>
      <c r="AI11" s="13">
        <v>15</v>
      </c>
      <c r="AJ11" s="13">
        <v>68</v>
      </c>
      <c r="AK11" s="13">
        <v>34.170854271356802</v>
      </c>
      <c r="AL11" s="13">
        <v>65</v>
      </c>
      <c r="AM11" s="13">
        <v>32.663316582914597</v>
      </c>
      <c r="AN11" s="13">
        <v>128</v>
      </c>
      <c r="AO11" s="13">
        <v>64.321608040200999</v>
      </c>
      <c r="AP11" s="13">
        <v>68</v>
      </c>
      <c r="AQ11" s="13">
        <v>34.170854271356802</v>
      </c>
      <c r="AR11" s="13">
        <v>60</v>
      </c>
      <c r="AS11" s="13">
        <v>47</v>
      </c>
      <c r="AT11" s="13">
        <v>22</v>
      </c>
      <c r="AU11" s="13">
        <v>11.7</v>
      </c>
      <c r="AV11" s="13">
        <v>11.0552763819096</v>
      </c>
      <c r="AW11" s="13">
        <v>5.8793969849246199</v>
      </c>
      <c r="AX11" s="17">
        <v>0.46818181818181798</v>
      </c>
      <c r="AY11" s="13">
        <v>114</v>
      </c>
      <c r="AZ11" s="13">
        <v>62</v>
      </c>
      <c r="BA11" s="13">
        <v>79.3333333333333</v>
      </c>
      <c r="BB11" s="13">
        <v>88</v>
      </c>
      <c r="BC11" s="13">
        <v>10</v>
      </c>
      <c r="BD11" s="13">
        <v>48</v>
      </c>
      <c r="BE11" s="13">
        <v>24.1206030150754</v>
      </c>
      <c r="BF11" s="13">
        <v>10</v>
      </c>
      <c r="BG11" s="13">
        <v>68</v>
      </c>
      <c r="BH11" s="13">
        <v>31</v>
      </c>
      <c r="BI11" s="17">
        <v>0.35416666666666702</v>
      </c>
      <c r="BJ11" s="13">
        <v>64</v>
      </c>
      <c r="BK11" s="13">
        <v>0.41666666666666702</v>
      </c>
      <c r="BL11" s="13">
        <v>169.59548000000001</v>
      </c>
      <c r="BM11" s="13">
        <v>85.223859296482402</v>
      </c>
      <c r="BN11" s="13">
        <v>41</v>
      </c>
      <c r="BO11" s="13">
        <v>45</v>
      </c>
      <c r="BP11" s="17">
        <v>0.91111111111111098</v>
      </c>
      <c r="BQ11" s="13">
        <v>154</v>
      </c>
      <c r="BR11" s="13">
        <v>13</v>
      </c>
      <c r="BS11" s="17">
        <v>3.1538461538461502</v>
      </c>
      <c r="BT11" s="13">
        <v>18.600000000000001</v>
      </c>
      <c r="BU11" s="13">
        <v>6.7970575200000001</v>
      </c>
      <c r="BV11" s="13">
        <v>3.4156067939698498</v>
      </c>
      <c r="BW11" s="13">
        <v>10.5</v>
      </c>
      <c r="BX11" s="13">
        <v>26</v>
      </c>
      <c r="BY11" s="13">
        <v>49</v>
      </c>
      <c r="BZ11" s="13">
        <v>31</v>
      </c>
      <c r="CA11" s="17">
        <v>1.5806451612903201</v>
      </c>
      <c r="CB11" s="13">
        <v>163</v>
      </c>
      <c r="CC11" s="13">
        <v>12</v>
      </c>
      <c r="CD11" s="13">
        <v>85</v>
      </c>
      <c r="CE11" s="13">
        <v>42.713567839196003</v>
      </c>
      <c r="CF11" s="13">
        <v>76</v>
      </c>
      <c r="CG11" s="13">
        <v>38.1909547738694</v>
      </c>
      <c r="CH11" s="13">
        <v>107</v>
      </c>
      <c r="CI11" s="13">
        <v>53.768844221105503</v>
      </c>
      <c r="CJ11" s="13">
        <v>56</v>
      </c>
      <c r="CK11" s="13">
        <v>28.140703517587902</v>
      </c>
      <c r="CL11" s="13">
        <v>51</v>
      </c>
      <c r="CM11" s="13">
        <v>58</v>
      </c>
      <c r="CN11" s="13">
        <v>21.4</v>
      </c>
      <c r="CO11" s="13">
        <v>11.4</v>
      </c>
      <c r="CP11" s="13">
        <v>10.753768844221099</v>
      </c>
      <c r="CQ11" s="13">
        <v>5.7286432160803997</v>
      </c>
      <c r="CR11" s="17">
        <v>0.467289719626168</v>
      </c>
      <c r="CS11" s="13">
        <v>116</v>
      </c>
      <c r="CT11" s="13">
        <v>74</v>
      </c>
      <c r="CU11" s="13">
        <v>88</v>
      </c>
      <c r="CV11" s="13">
        <v>63</v>
      </c>
      <c r="CW11" s="13">
        <v>10</v>
      </c>
      <c r="CX11" s="13">
        <v>53</v>
      </c>
      <c r="CY11" s="13">
        <v>26.6331658291457</v>
      </c>
      <c r="CZ11" s="13">
        <v>10</v>
      </c>
      <c r="DA11" s="13">
        <v>73</v>
      </c>
      <c r="DB11" s="13">
        <v>36</v>
      </c>
      <c r="DC11" s="17">
        <v>0.320754716981132</v>
      </c>
      <c r="DD11" s="13">
        <v>61</v>
      </c>
      <c r="DE11" s="13">
        <v>0.37735849056603799</v>
      </c>
      <c r="DF11" s="13">
        <v>199.79707999999999</v>
      </c>
      <c r="DG11" s="13">
        <v>100.400542713568</v>
      </c>
      <c r="DH11" s="13">
        <v>57</v>
      </c>
      <c r="DI11" s="13">
        <v>36</v>
      </c>
      <c r="DJ11" s="17">
        <v>1.5833333333333299</v>
      </c>
      <c r="DK11" s="13">
        <v>202</v>
      </c>
      <c r="DL11" s="13">
        <v>14</v>
      </c>
      <c r="DM11" s="17">
        <v>4.0714285714285703</v>
      </c>
      <c r="DN11" s="13">
        <v>20.100000000000001</v>
      </c>
      <c r="DO11" s="13">
        <v>5.2585006950000004</v>
      </c>
      <c r="DP11" s="13">
        <v>2.64246266080402</v>
      </c>
      <c r="DQ11" s="13">
        <v>13.6</v>
      </c>
      <c r="DR11" s="13">
        <v>26</v>
      </c>
      <c r="DS11" s="13">
        <v>37</v>
      </c>
      <c r="DT11" s="13">
        <v>19</v>
      </c>
      <c r="DU11" s="17">
        <v>1.9473684210526301</v>
      </c>
      <c r="DV11" s="13">
        <v>224</v>
      </c>
      <c r="DW11" s="13">
        <v>13</v>
      </c>
      <c r="DX11" s="13">
        <v>90</v>
      </c>
      <c r="DY11" s="13">
        <v>45.226130653266303</v>
      </c>
      <c r="DZ11" s="13">
        <v>85</v>
      </c>
      <c r="EA11" s="13">
        <v>42.713567839196003</v>
      </c>
      <c r="EB11" s="13">
        <v>141</v>
      </c>
      <c r="EC11" s="13">
        <v>70.854271356783897</v>
      </c>
      <c r="ED11" s="13">
        <v>70</v>
      </c>
      <c r="EE11" s="13">
        <v>35.175879396984897</v>
      </c>
      <c r="EF11" s="13">
        <v>71</v>
      </c>
      <c r="EG11" s="13">
        <v>51</v>
      </c>
      <c r="EH11" s="13">
        <v>24.2</v>
      </c>
      <c r="EI11" s="13">
        <v>14.5</v>
      </c>
      <c r="EJ11" s="13">
        <v>12.1608040201005</v>
      </c>
      <c r="EK11" s="13">
        <v>7.2864321608040203</v>
      </c>
      <c r="EL11" s="17">
        <v>0.40082644628099201</v>
      </c>
      <c r="EM11" s="13">
        <v>120</v>
      </c>
      <c r="EN11" s="13">
        <v>74</v>
      </c>
      <c r="EO11" s="13">
        <v>89.3333333333333</v>
      </c>
      <c r="EP11" s="13">
        <v>74</v>
      </c>
      <c r="EQ11" s="13">
        <v>10</v>
      </c>
      <c r="ER11" s="13">
        <v>52</v>
      </c>
      <c r="ES11" s="13">
        <v>26.130653266331699</v>
      </c>
      <c r="ET11" s="13">
        <v>9</v>
      </c>
      <c r="EU11" s="13">
        <v>71</v>
      </c>
      <c r="EV11" s="13">
        <v>33</v>
      </c>
      <c r="EW11" s="17">
        <v>0.36538461538461497</v>
      </c>
      <c r="EX11" s="13">
        <v>67</v>
      </c>
      <c r="EY11" s="13">
        <v>0.36538461538461497</v>
      </c>
      <c r="EZ11" s="13">
        <v>180.796696</v>
      </c>
      <c r="FA11" s="13">
        <v>90.852611055276398</v>
      </c>
      <c r="FB11" s="13">
        <v>57</v>
      </c>
      <c r="FC11" s="13">
        <v>45</v>
      </c>
      <c r="FD11" s="17">
        <v>1.2666666666666699</v>
      </c>
      <c r="FE11" s="13">
        <v>163</v>
      </c>
      <c r="FF11" s="13">
        <v>15</v>
      </c>
      <c r="FG11" s="17">
        <v>3.8</v>
      </c>
      <c r="FH11" s="13">
        <v>15.7</v>
      </c>
      <c r="FI11" s="13">
        <v>4.8245487699999998</v>
      </c>
      <c r="FJ11" s="13">
        <v>2.4243963668341699</v>
      </c>
      <c r="FK11" s="13">
        <v>14.7</v>
      </c>
      <c r="FL11" s="13">
        <v>24</v>
      </c>
      <c r="FM11" s="13">
        <v>44</v>
      </c>
      <c r="FN11" s="13">
        <v>27</v>
      </c>
      <c r="FO11" s="17">
        <v>1.62962962962963</v>
      </c>
      <c r="FP11" s="13">
        <v>266</v>
      </c>
      <c r="FQ11" s="13">
        <v>13</v>
      </c>
      <c r="FR11" s="13">
        <v>77</v>
      </c>
      <c r="FS11" s="13">
        <v>38.693467336683398</v>
      </c>
      <c r="FT11" s="13">
        <v>64</v>
      </c>
      <c r="FU11" s="13">
        <v>32.1608040201005</v>
      </c>
      <c r="FV11" s="13">
        <v>118</v>
      </c>
      <c r="FW11" s="13">
        <v>59.2964824120603</v>
      </c>
      <c r="FX11" s="13">
        <v>57</v>
      </c>
      <c r="FY11" s="13">
        <v>28.643216080401999</v>
      </c>
      <c r="FZ11" s="13">
        <v>61</v>
      </c>
      <c r="GA11" s="13">
        <v>52</v>
      </c>
      <c r="GB11" s="13">
        <v>23.8</v>
      </c>
      <c r="GC11" s="13">
        <v>15.1</v>
      </c>
      <c r="GD11" s="13">
        <v>11.9597989949749</v>
      </c>
      <c r="GE11" s="13">
        <v>7.5879396984924599</v>
      </c>
      <c r="GF11" s="17">
        <v>0.36554621848739499</v>
      </c>
      <c r="GG11" s="13">
        <v>119</v>
      </c>
      <c r="GH11" s="13">
        <v>76</v>
      </c>
      <c r="GI11" s="13">
        <v>90.3333333333333</v>
      </c>
      <c r="GJ11" s="13">
        <v>87</v>
      </c>
      <c r="GK11" s="13">
        <v>10</v>
      </c>
      <c r="GL11" s="13">
        <v>49</v>
      </c>
      <c r="GM11" s="13">
        <v>24.623115577889401</v>
      </c>
      <c r="GN11" s="13">
        <v>10</v>
      </c>
      <c r="GO11" s="13">
        <v>69</v>
      </c>
      <c r="GP11" s="13">
        <v>30</v>
      </c>
      <c r="GQ11" s="17">
        <v>0.38775510204081598</v>
      </c>
      <c r="GR11" s="13">
        <v>68</v>
      </c>
      <c r="GS11" s="13">
        <v>0.40816326530612201</v>
      </c>
      <c r="GT11" s="13">
        <v>175.43611999999999</v>
      </c>
      <c r="GU11" s="13">
        <v>88.158854271356802</v>
      </c>
      <c r="GV11" s="13">
        <v>51</v>
      </c>
      <c r="GW11" s="13">
        <v>31</v>
      </c>
      <c r="GX11" s="17">
        <v>1.6451612903225801</v>
      </c>
      <c r="GY11" s="13">
        <v>158</v>
      </c>
      <c r="GZ11" s="13">
        <v>17</v>
      </c>
      <c r="HA11" s="17">
        <v>3</v>
      </c>
      <c r="HB11" s="13">
        <v>20.7</v>
      </c>
      <c r="HC11" s="13">
        <v>7.4785073850000003</v>
      </c>
      <c r="HD11" s="13">
        <v>3.7580439120603</v>
      </c>
      <c r="HE11" s="13">
        <v>16.600000000000001</v>
      </c>
      <c r="HF11" s="13">
        <v>22</v>
      </c>
      <c r="HG11" s="13">
        <v>42</v>
      </c>
      <c r="HH11" s="13">
        <v>22</v>
      </c>
      <c r="HI11" s="17">
        <v>1.9090909090909101</v>
      </c>
      <c r="HJ11" s="13">
        <v>220</v>
      </c>
      <c r="HK11" s="13">
        <v>11</v>
      </c>
      <c r="HL11" s="13">
        <v>68</v>
      </c>
      <c r="HM11" s="13">
        <v>34.170854271356802</v>
      </c>
      <c r="HN11" s="13">
        <v>57</v>
      </c>
      <c r="HO11" s="13">
        <v>28.643216080401999</v>
      </c>
      <c r="HP11" s="13">
        <v>114</v>
      </c>
      <c r="HQ11" s="13">
        <v>57.286432160803997</v>
      </c>
      <c r="HR11" s="13">
        <v>45</v>
      </c>
      <c r="HS11" s="13">
        <v>22.613065326633201</v>
      </c>
      <c r="HT11" s="13">
        <v>69</v>
      </c>
      <c r="HU11" s="13">
        <v>61</v>
      </c>
      <c r="HV11" s="13">
        <v>22.7</v>
      </c>
      <c r="HW11" s="13">
        <v>16</v>
      </c>
      <c r="HX11" s="13">
        <v>11.4070351758794</v>
      </c>
      <c r="HY11" s="13">
        <v>8.0402010050251302</v>
      </c>
      <c r="HZ11" s="17">
        <v>0.29515418502202601</v>
      </c>
    </row>
    <row r="12" spans="1:234" ht="28.5">
      <c r="A12" s="18" t="s">
        <v>314</v>
      </c>
      <c r="B12">
        <v>40</v>
      </c>
      <c r="C12" s="13">
        <v>124</v>
      </c>
      <c r="D12" s="13">
        <v>75</v>
      </c>
      <c r="E12" s="13">
        <v>91.3333333333333</v>
      </c>
      <c r="F12" s="13">
        <v>1.72</v>
      </c>
      <c r="G12" s="13">
        <v>60</v>
      </c>
      <c r="H12" s="13">
        <v>9</v>
      </c>
      <c r="I12" s="13">
        <v>48</v>
      </c>
      <c r="J12" s="13">
        <v>27.906976744186</v>
      </c>
      <c r="K12" s="13">
        <v>9</v>
      </c>
      <c r="L12" s="13">
        <v>66</v>
      </c>
      <c r="M12" s="13">
        <v>33</v>
      </c>
      <c r="N12" s="13">
        <v>0.3125</v>
      </c>
      <c r="O12" s="13">
        <v>59</v>
      </c>
      <c r="P12" s="13">
        <v>0.375</v>
      </c>
      <c r="Q12" s="17">
        <v>147.18472800000001</v>
      </c>
      <c r="R12" s="13">
        <v>85.572516279069802</v>
      </c>
      <c r="S12" s="13">
        <v>62</v>
      </c>
      <c r="T12" s="13">
        <v>43</v>
      </c>
      <c r="U12" s="13">
        <v>1.4418604651162801</v>
      </c>
      <c r="V12" s="13">
        <v>207</v>
      </c>
      <c r="W12" s="13">
        <v>21</v>
      </c>
      <c r="X12" s="13">
        <v>2.9523809523809499</v>
      </c>
      <c r="Y12" s="13">
        <v>19.3</v>
      </c>
      <c r="Z12" s="13">
        <v>2.2999999999999998</v>
      </c>
      <c r="AA12" s="13">
        <v>4.8087686999999999</v>
      </c>
      <c r="AB12" s="13">
        <v>2.7957957558139501</v>
      </c>
      <c r="AC12" s="13">
        <v>17.600000000000001</v>
      </c>
      <c r="AD12" s="9" t="s">
        <v>297</v>
      </c>
      <c r="AE12" s="13">
        <v>52</v>
      </c>
      <c r="AF12" s="13">
        <v>27</v>
      </c>
      <c r="AG12" s="13">
        <v>1.92592592592593</v>
      </c>
      <c r="AH12" s="13">
        <v>255</v>
      </c>
      <c r="AI12" s="13">
        <v>12</v>
      </c>
      <c r="AJ12" s="13">
        <v>76</v>
      </c>
      <c r="AK12" s="13">
        <v>44.1860465116279</v>
      </c>
      <c r="AL12" s="13">
        <v>40</v>
      </c>
      <c r="AM12" s="13">
        <v>23.255813953488399</v>
      </c>
      <c r="AN12" s="13">
        <v>120</v>
      </c>
      <c r="AO12" s="13">
        <v>69.767441860465098</v>
      </c>
      <c r="AP12" s="13">
        <v>69</v>
      </c>
      <c r="AQ12" s="13">
        <v>40.116279069767401</v>
      </c>
      <c r="AR12" s="13">
        <v>51</v>
      </c>
      <c r="AS12" s="13">
        <v>42</v>
      </c>
      <c r="AT12" s="13">
        <v>23.9</v>
      </c>
      <c r="AU12" s="13">
        <v>12.5</v>
      </c>
      <c r="AV12" s="13">
        <v>13.895348837209299</v>
      </c>
      <c r="AW12" s="13">
        <v>7.2674418604651203</v>
      </c>
      <c r="AX12" s="17">
        <v>0.47698744769874502</v>
      </c>
      <c r="AY12" s="13">
        <v>106</v>
      </c>
      <c r="AZ12" s="13">
        <v>66</v>
      </c>
      <c r="BA12" s="13">
        <v>79.3333333333333</v>
      </c>
      <c r="BB12" s="13">
        <v>96</v>
      </c>
      <c r="BC12" s="13">
        <v>9</v>
      </c>
      <c r="BD12" s="13">
        <v>45</v>
      </c>
      <c r="BE12" s="13">
        <v>26.162790697674399</v>
      </c>
      <c r="BF12" s="13">
        <v>9</v>
      </c>
      <c r="BG12" s="13">
        <v>63</v>
      </c>
      <c r="BH12" s="13">
        <v>32</v>
      </c>
      <c r="BI12" s="17">
        <v>0.28888888888888897</v>
      </c>
      <c r="BJ12" s="13">
        <v>56</v>
      </c>
      <c r="BK12" s="13">
        <v>0.4</v>
      </c>
      <c r="BL12" s="13">
        <v>132.223704</v>
      </c>
      <c r="BM12" s="13">
        <v>76.874246511627902</v>
      </c>
      <c r="BN12" s="13">
        <v>46</v>
      </c>
      <c r="BO12" s="13">
        <v>55</v>
      </c>
      <c r="BP12" s="17">
        <v>0.83636363636363598</v>
      </c>
      <c r="BQ12" s="13">
        <v>139</v>
      </c>
      <c r="BR12" s="13">
        <v>12</v>
      </c>
      <c r="BS12" s="17">
        <v>3.8333333333333299</v>
      </c>
      <c r="BT12" s="13">
        <v>14.3</v>
      </c>
      <c r="BU12" s="13">
        <v>5.70075792</v>
      </c>
      <c r="BV12" s="13">
        <v>3.3143941395348802</v>
      </c>
      <c r="BW12" s="13">
        <v>14.3</v>
      </c>
      <c r="BX12" s="13">
        <v>24</v>
      </c>
      <c r="BY12" s="13">
        <v>45</v>
      </c>
      <c r="BZ12" s="13">
        <v>48</v>
      </c>
      <c r="CA12" s="17">
        <v>0.9375</v>
      </c>
      <c r="CB12" s="13">
        <v>140</v>
      </c>
      <c r="CC12" s="9" t="s">
        <v>297</v>
      </c>
      <c r="CD12" s="13">
        <v>73</v>
      </c>
      <c r="CE12" s="13">
        <v>42.441860465116299</v>
      </c>
      <c r="CF12" s="13">
        <v>38</v>
      </c>
      <c r="CG12" s="13">
        <v>22.093023255814</v>
      </c>
      <c r="CH12" s="13">
        <v>109</v>
      </c>
      <c r="CI12" s="13">
        <v>63.3720930232558</v>
      </c>
      <c r="CJ12" s="13">
        <v>47</v>
      </c>
      <c r="CK12" s="13">
        <v>27.325581395348799</v>
      </c>
      <c r="CL12" s="13">
        <v>62</v>
      </c>
      <c r="CM12" s="13">
        <v>49</v>
      </c>
      <c r="CN12" s="13">
        <v>22.1</v>
      </c>
      <c r="CO12" s="13">
        <v>14.1</v>
      </c>
      <c r="CP12" s="13">
        <v>12.8488372093023</v>
      </c>
      <c r="CQ12" s="13">
        <v>8.1976744186046506</v>
      </c>
      <c r="CR12" s="17">
        <v>0.361990950226244</v>
      </c>
      <c r="CS12" s="13">
        <v>122</v>
      </c>
      <c r="CT12" s="13">
        <v>75</v>
      </c>
      <c r="CU12" s="13">
        <v>90.6666666666667</v>
      </c>
      <c r="CV12" s="13">
        <v>63</v>
      </c>
      <c r="CW12" s="13">
        <v>9</v>
      </c>
      <c r="CX12" s="13">
        <v>49</v>
      </c>
      <c r="CY12" s="13">
        <v>28.488372093023301</v>
      </c>
      <c r="CZ12" s="13">
        <v>9</v>
      </c>
      <c r="DA12" s="13">
        <v>67</v>
      </c>
      <c r="DB12" s="13">
        <v>35</v>
      </c>
      <c r="DC12" s="17">
        <v>0.28571428571428598</v>
      </c>
      <c r="DD12" s="13">
        <v>55</v>
      </c>
      <c r="DE12" s="13">
        <v>0.36734693877551</v>
      </c>
      <c r="DF12" s="13">
        <v>152.351448</v>
      </c>
      <c r="DG12" s="13">
        <v>88.576423255814007</v>
      </c>
      <c r="DH12" s="13">
        <v>85</v>
      </c>
      <c r="DI12" s="13">
        <v>43</v>
      </c>
      <c r="DJ12" s="17">
        <v>1.97674418604651</v>
      </c>
      <c r="DK12" s="13">
        <v>203</v>
      </c>
      <c r="DL12" s="13">
        <v>20</v>
      </c>
      <c r="DM12" s="17">
        <v>4.25</v>
      </c>
      <c r="DN12" s="13">
        <v>15.6</v>
      </c>
      <c r="DO12" s="13">
        <v>4.0812244199999999</v>
      </c>
      <c r="DP12" s="13">
        <v>2.3728048953488399</v>
      </c>
      <c r="DQ12" s="13">
        <v>20</v>
      </c>
      <c r="DR12" s="13">
        <v>25</v>
      </c>
      <c r="DS12" s="13">
        <v>77</v>
      </c>
      <c r="DT12" s="13">
        <v>35</v>
      </c>
      <c r="DU12" s="17">
        <v>2.2000000000000002</v>
      </c>
      <c r="DV12" s="13">
        <v>158</v>
      </c>
      <c r="DW12" s="13">
        <v>14</v>
      </c>
      <c r="DX12" s="13">
        <v>84</v>
      </c>
      <c r="DY12" s="13">
        <v>48.837209302325597</v>
      </c>
      <c r="DZ12" s="13">
        <v>57</v>
      </c>
      <c r="EA12" s="13">
        <v>33.139534883720899</v>
      </c>
      <c r="EB12" s="13">
        <v>115</v>
      </c>
      <c r="EC12" s="13">
        <v>66.860465116279101</v>
      </c>
      <c r="ED12" s="13">
        <v>60</v>
      </c>
      <c r="EE12" s="13">
        <v>34.883720930232599</v>
      </c>
      <c r="EF12" s="13">
        <v>55</v>
      </c>
      <c r="EG12" s="13">
        <v>47</v>
      </c>
      <c r="EH12" s="13">
        <v>25</v>
      </c>
      <c r="EI12" s="13">
        <v>12.6</v>
      </c>
      <c r="EJ12" s="13">
        <v>14.5348837209302</v>
      </c>
      <c r="EK12" s="13">
        <v>7.3255813953488396</v>
      </c>
      <c r="EL12" s="17">
        <v>0.496</v>
      </c>
      <c r="EM12" s="13">
        <v>114</v>
      </c>
      <c r="EN12" s="13">
        <v>71</v>
      </c>
      <c r="EO12" s="13">
        <v>85.3333333333333</v>
      </c>
      <c r="EP12" s="13">
        <v>47</v>
      </c>
      <c r="EQ12" s="13">
        <v>8</v>
      </c>
      <c r="ER12" s="13">
        <v>51</v>
      </c>
      <c r="ES12" s="13">
        <v>29.6511627906977</v>
      </c>
      <c r="ET12" s="13">
        <v>8</v>
      </c>
      <c r="EU12" s="13">
        <v>67</v>
      </c>
      <c r="EV12" s="13">
        <v>36</v>
      </c>
      <c r="EW12" s="17">
        <v>0.29411764705882298</v>
      </c>
      <c r="EX12" s="13">
        <v>54</v>
      </c>
      <c r="EY12" s="13">
        <v>0.31372549019607798</v>
      </c>
      <c r="EZ12" s="13">
        <v>139.86978400000001</v>
      </c>
      <c r="FA12" s="13">
        <v>81.319641860465097</v>
      </c>
      <c r="FB12" s="13">
        <v>62</v>
      </c>
      <c r="FC12" s="13">
        <v>36</v>
      </c>
      <c r="FD12" s="17">
        <v>1.7222222222222201</v>
      </c>
      <c r="FE12" s="13">
        <v>198</v>
      </c>
      <c r="FF12" s="13">
        <v>17</v>
      </c>
      <c r="FG12" s="17">
        <v>3.6470588235294099</v>
      </c>
      <c r="FH12" s="13">
        <v>16</v>
      </c>
      <c r="FI12" s="13">
        <v>3.1227928</v>
      </c>
      <c r="FJ12" s="13">
        <v>1.8155772093023299</v>
      </c>
      <c r="FK12" s="13">
        <v>15.6</v>
      </c>
      <c r="FL12" s="13">
        <v>26</v>
      </c>
      <c r="FM12" s="13">
        <v>41</v>
      </c>
      <c r="FN12" s="13">
        <v>23</v>
      </c>
      <c r="FO12" s="17">
        <v>1.7826086956521701</v>
      </c>
      <c r="FP12" s="13">
        <v>214</v>
      </c>
      <c r="FQ12" s="13">
        <v>11</v>
      </c>
      <c r="FR12" s="13">
        <v>72</v>
      </c>
      <c r="FS12" s="13">
        <v>41.860465116279101</v>
      </c>
      <c r="FT12" s="13">
        <v>50</v>
      </c>
      <c r="FU12" s="13">
        <v>29.069767441860499</v>
      </c>
      <c r="FV12" s="13">
        <v>115</v>
      </c>
      <c r="FW12" s="13">
        <v>66.860465116279101</v>
      </c>
      <c r="FX12" s="13">
        <v>64</v>
      </c>
      <c r="FY12" s="13">
        <v>37.209302325581397</v>
      </c>
      <c r="FZ12" s="13">
        <v>51</v>
      </c>
      <c r="GA12" s="13">
        <v>44</v>
      </c>
      <c r="GB12" s="13">
        <v>25.9</v>
      </c>
      <c r="GC12" s="13">
        <v>13.7</v>
      </c>
      <c r="GD12" s="13">
        <v>15.058139534883701</v>
      </c>
      <c r="GE12" s="13">
        <v>7.96511627906977</v>
      </c>
      <c r="GF12" s="17">
        <v>0.47104247104247099</v>
      </c>
      <c r="GG12" s="13">
        <v>114</v>
      </c>
      <c r="GH12" s="13">
        <v>71</v>
      </c>
      <c r="GI12" s="13">
        <v>85.3333333333333</v>
      </c>
      <c r="GJ12" s="13">
        <v>76</v>
      </c>
      <c r="GK12" s="13">
        <v>8</v>
      </c>
      <c r="GL12" s="13">
        <v>46</v>
      </c>
      <c r="GM12" s="13">
        <v>26.744186046511601</v>
      </c>
      <c r="GN12" s="13">
        <v>9</v>
      </c>
      <c r="GO12" s="13">
        <v>63</v>
      </c>
      <c r="GP12" s="13">
        <v>32</v>
      </c>
      <c r="GQ12" s="17">
        <v>0.30434782608695699</v>
      </c>
      <c r="GR12" s="13">
        <v>59</v>
      </c>
      <c r="GS12" s="13">
        <v>0.36956521739130399</v>
      </c>
      <c r="GT12" s="13">
        <v>127.056152</v>
      </c>
      <c r="GU12" s="13">
        <v>73.869855813953507</v>
      </c>
      <c r="GV12" s="13">
        <v>60</v>
      </c>
      <c r="GW12" s="13">
        <v>40</v>
      </c>
      <c r="GX12" s="17">
        <v>1.5</v>
      </c>
      <c r="GY12" s="13">
        <v>195</v>
      </c>
      <c r="GZ12" s="13">
        <v>19</v>
      </c>
      <c r="HA12" s="17">
        <v>3.1578947368421102</v>
      </c>
      <c r="HB12" s="13">
        <v>17.899999999999999</v>
      </c>
      <c r="HC12" s="13">
        <v>5.6492650600000003</v>
      </c>
      <c r="HD12" s="13">
        <v>3.2844564302325598</v>
      </c>
      <c r="HE12" s="13">
        <v>16.8</v>
      </c>
      <c r="HF12" s="13">
        <v>29</v>
      </c>
      <c r="HG12" s="13">
        <v>38</v>
      </c>
      <c r="HH12" s="13">
        <v>16</v>
      </c>
      <c r="HI12" s="17">
        <v>2.375</v>
      </c>
      <c r="HJ12" s="13">
        <v>187</v>
      </c>
      <c r="HK12" s="13">
        <v>11</v>
      </c>
      <c r="HL12" s="13">
        <v>69</v>
      </c>
      <c r="HM12" s="13">
        <v>40.116279069767401</v>
      </c>
      <c r="HN12" s="13">
        <v>41</v>
      </c>
      <c r="HO12" s="13">
        <v>23.837209302325601</v>
      </c>
      <c r="HP12" s="13">
        <v>111</v>
      </c>
      <c r="HQ12" s="13">
        <v>64.534883720930196</v>
      </c>
      <c r="HR12" s="13">
        <v>61</v>
      </c>
      <c r="HS12" s="13">
        <v>35.465116279069797</v>
      </c>
      <c r="HT12" s="13">
        <v>50</v>
      </c>
      <c r="HU12" s="13">
        <v>51</v>
      </c>
      <c r="HV12" s="13">
        <v>24.7</v>
      </c>
      <c r="HW12" s="13">
        <v>13.7</v>
      </c>
      <c r="HX12" s="13">
        <v>14.3604651162791</v>
      </c>
      <c r="HY12" s="13">
        <v>7.96511627906977</v>
      </c>
      <c r="HZ12" s="17">
        <v>0.44534412955465602</v>
      </c>
    </row>
    <row r="13" spans="1:234" ht="28.5">
      <c r="A13" s="18" t="s">
        <v>315</v>
      </c>
      <c r="B13">
        <v>40</v>
      </c>
      <c r="C13" s="13">
        <v>114</v>
      </c>
      <c r="D13" s="13">
        <v>69</v>
      </c>
      <c r="E13" s="13">
        <v>84</v>
      </c>
      <c r="F13" s="13">
        <v>2.06</v>
      </c>
      <c r="G13" s="13">
        <v>53</v>
      </c>
      <c r="H13" s="13">
        <v>9</v>
      </c>
      <c r="I13" s="13">
        <v>56</v>
      </c>
      <c r="J13" s="13">
        <v>27.184466019417499</v>
      </c>
      <c r="K13" s="13">
        <v>10</v>
      </c>
      <c r="L13" s="13">
        <v>75</v>
      </c>
      <c r="M13" s="13">
        <v>33</v>
      </c>
      <c r="N13" s="13">
        <v>0.41071428571428598</v>
      </c>
      <c r="O13" s="13">
        <v>72</v>
      </c>
      <c r="P13" s="13">
        <v>0.33928571428571402</v>
      </c>
      <c r="Q13" s="17">
        <v>204.88808800000001</v>
      </c>
      <c r="R13" s="13">
        <v>99.460236893203898</v>
      </c>
      <c r="S13" s="13">
        <v>55</v>
      </c>
      <c r="T13" s="13">
        <v>28</v>
      </c>
      <c r="U13" s="13">
        <v>1.96428571428571</v>
      </c>
      <c r="V13" s="13">
        <v>153</v>
      </c>
      <c r="W13" s="13">
        <v>16</v>
      </c>
      <c r="X13" s="13">
        <v>3.4375</v>
      </c>
      <c r="Y13" s="13">
        <v>14</v>
      </c>
      <c r="Z13" s="13">
        <v>2.4</v>
      </c>
      <c r="AA13" s="13">
        <v>3.3550271999999999</v>
      </c>
      <c r="AB13" s="13">
        <v>1.62865398058252</v>
      </c>
      <c r="AC13" s="13">
        <v>17</v>
      </c>
      <c r="AD13" s="13">
        <v>23</v>
      </c>
      <c r="AE13" s="13">
        <v>37</v>
      </c>
      <c r="AF13" s="13">
        <v>18</v>
      </c>
      <c r="AG13" s="13">
        <v>2.0555555555555598</v>
      </c>
      <c r="AH13" s="13">
        <v>226</v>
      </c>
      <c r="AI13" s="13">
        <v>12</v>
      </c>
      <c r="AJ13" s="13">
        <v>65</v>
      </c>
      <c r="AK13" s="13">
        <v>31.553398058252402</v>
      </c>
      <c r="AL13" s="13">
        <v>91</v>
      </c>
      <c r="AM13" s="13">
        <v>44.174757281553397</v>
      </c>
      <c r="AN13" s="13">
        <v>111</v>
      </c>
      <c r="AO13" s="13">
        <v>53.883495145631102</v>
      </c>
      <c r="AP13" s="13">
        <v>59</v>
      </c>
      <c r="AQ13" s="13">
        <v>28.6407766990291</v>
      </c>
      <c r="AR13" s="13">
        <v>51</v>
      </c>
      <c r="AS13" s="13">
        <v>43</v>
      </c>
      <c r="AT13" s="13">
        <v>26.3</v>
      </c>
      <c r="AU13" s="13">
        <v>14.6</v>
      </c>
      <c r="AV13" s="13">
        <v>12.7669902912621</v>
      </c>
      <c r="AW13" s="13">
        <v>7.0873786407767003</v>
      </c>
      <c r="AX13" s="17">
        <v>0.44486692015209101</v>
      </c>
      <c r="AY13" s="13">
        <v>107</v>
      </c>
      <c r="AZ13" s="13">
        <v>61</v>
      </c>
      <c r="BA13" s="13">
        <v>76.3333333333333</v>
      </c>
      <c r="BB13" s="13">
        <v>64</v>
      </c>
      <c r="BC13" s="13">
        <v>11</v>
      </c>
      <c r="BD13" s="13">
        <v>52</v>
      </c>
      <c r="BE13" s="13">
        <v>25.242718446601899</v>
      </c>
      <c r="BF13" s="13">
        <v>11</v>
      </c>
      <c r="BG13" s="13">
        <v>74</v>
      </c>
      <c r="BH13" s="13">
        <v>33</v>
      </c>
      <c r="BI13" s="17">
        <v>0.36538461538461497</v>
      </c>
      <c r="BJ13" s="13">
        <v>66</v>
      </c>
      <c r="BK13" s="13">
        <v>0.42307692307692302</v>
      </c>
      <c r="BL13" s="13">
        <v>220.161112</v>
      </c>
      <c r="BM13" s="13">
        <v>106.874326213592</v>
      </c>
      <c r="BN13" s="13">
        <v>47</v>
      </c>
      <c r="BO13" s="13">
        <v>57</v>
      </c>
      <c r="BP13" s="17">
        <v>0.82456140350877205</v>
      </c>
      <c r="BQ13" s="13">
        <v>235</v>
      </c>
      <c r="BR13" s="13">
        <v>13</v>
      </c>
      <c r="BS13" s="17">
        <v>3.6153846153846199</v>
      </c>
      <c r="BT13" s="13">
        <v>18.3</v>
      </c>
      <c r="BU13" s="13">
        <v>5.2956979200000003</v>
      </c>
      <c r="BV13" s="13">
        <v>2.5707271456310701</v>
      </c>
      <c r="BW13" s="13">
        <v>18.7</v>
      </c>
      <c r="BX13" s="13">
        <v>31</v>
      </c>
      <c r="BY13" s="13">
        <v>43</v>
      </c>
      <c r="BZ13" s="13">
        <v>19</v>
      </c>
      <c r="CA13" s="17">
        <v>2.2631578947368398</v>
      </c>
      <c r="CB13" s="13">
        <v>180</v>
      </c>
      <c r="CC13" s="13">
        <v>16</v>
      </c>
      <c r="CD13" s="13">
        <v>62</v>
      </c>
      <c r="CE13" s="13">
        <v>30.097087378640801</v>
      </c>
      <c r="CF13" s="13">
        <v>98</v>
      </c>
      <c r="CG13" s="13">
        <v>47.572815533980602</v>
      </c>
      <c r="CH13" s="13">
        <v>104</v>
      </c>
      <c r="CI13" s="13">
        <v>50.485436893203897</v>
      </c>
      <c r="CJ13" s="13">
        <v>46</v>
      </c>
      <c r="CK13" s="13">
        <v>22.330097087378601</v>
      </c>
      <c r="CL13" s="13">
        <v>58</v>
      </c>
      <c r="CM13" s="13">
        <v>56</v>
      </c>
      <c r="CN13" s="13">
        <v>27.1</v>
      </c>
      <c r="CO13" s="13">
        <v>15.4</v>
      </c>
      <c r="CP13" s="13">
        <v>13.1553398058252</v>
      </c>
      <c r="CQ13" s="13">
        <v>7.4757281553398096</v>
      </c>
      <c r="CR13" s="17">
        <v>0.43173431734317302</v>
      </c>
      <c r="CS13" s="13">
        <v>108</v>
      </c>
      <c r="CT13" s="13">
        <v>61</v>
      </c>
      <c r="CU13" s="13">
        <v>76.6666666666667</v>
      </c>
      <c r="CV13" s="13">
        <v>46</v>
      </c>
      <c r="CW13" s="13">
        <v>10</v>
      </c>
      <c r="CX13" s="13">
        <v>56</v>
      </c>
      <c r="CY13" s="13">
        <v>27.184466019417499</v>
      </c>
      <c r="CZ13" s="13">
        <v>9</v>
      </c>
      <c r="DA13" s="13">
        <v>75</v>
      </c>
      <c r="DB13" s="13">
        <v>37</v>
      </c>
      <c r="DC13" s="17">
        <v>0.33928571428571402</v>
      </c>
      <c r="DD13" s="13">
        <v>64</v>
      </c>
      <c r="DE13" s="13">
        <v>0.33928571428571402</v>
      </c>
      <c r="DF13" s="13">
        <v>204.88808800000001</v>
      </c>
      <c r="DG13" s="13">
        <v>99.460236893203898</v>
      </c>
      <c r="DH13" s="13">
        <v>54</v>
      </c>
      <c r="DI13" s="13">
        <v>29</v>
      </c>
      <c r="DJ13" s="17">
        <v>1.86206896551724</v>
      </c>
      <c r="DK13" s="13">
        <v>208</v>
      </c>
      <c r="DL13" s="13">
        <v>15</v>
      </c>
      <c r="DM13" s="17">
        <v>3.6</v>
      </c>
      <c r="DN13" s="13">
        <v>22.5</v>
      </c>
      <c r="DO13" s="13">
        <v>4.679856</v>
      </c>
      <c r="DP13" s="13">
        <v>2.2717747572815501</v>
      </c>
      <c r="DQ13" s="13">
        <v>19</v>
      </c>
      <c r="DR13" s="13">
        <v>29</v>
      </c>
      <c r="DS13" s="13">
        <v>55</v>
      </c>
      <c r="DT13" s="13">
        <v>18</v>
      </c>
      <c r="DU13" s="17">
        <v>3.0555555555555598</v>
      </c>
      <c r="DV13" s="13">
        <v>196</v>
      </c>
      <c r="DW13" s="13">
        <v>12</v>
      </c>
      <c r="DX13" s="13">
        <v>73</v>
      </c>
      <c r="DY13" s="13">
        <v>35.4368932038835</v>
      </c>
      <c r="DZ13" s="13">
        <v>101</v>
      </c>
      <c r="EA13" s="13">
        <v>49.0291262135922</v>
      </c>
      <c r="EB13" s="13">
        <v>102</v>
      </c>
      <c r="EC13" s="13">
        <v>49.514563106796103</v>
      </c>
      <c r="ED13" s="13">
        <v>57</v>
      </c>
      <c r="EE13" s="13">
        <v>27.669902912621399</v>
      </c>
      <c r="EF13" s="13">
        <v>45</v>
      </c>
      <c r="EG13" s="13">
        <v>44</v>
      </c>
      <c r="EH13" s="13">
        <v>31.1</v>
      </c>
      <c r="EI13" s="13">
        <v>17.600000000000001</v>
      </c>
      <c r="EJ13" s="13">
        <v>15.097087378640801</v>
      </c>
      <c r="EK13" s="13">
        <v>8.5436893203883493</v>
      </c>
      <c r="EL13" s="17">
        <v>0.43408360128617401</v>
      </c>
      <c r="EM13" s="13">
        <v>116</v>
      </c>
      <c r="EN13" s="13">
        <v>69</v>
      </c>
      <c r="EO13" s="13">
        <v>84.6666666666667</v>
      </c>
      <c r="EP13" s="13">
        <v>46</v>
      </c>
      <c r="EQ13" s="13">
        <v>9</v>
      </c>
      <c r="ER13" s="13">
        <v>53</v>
      </c>
      <c r="ES13" s="13">
        <v>25.728155339805799</v>
      </c>
      <c r="ET13" s="13">
        <v>9</v>
      </c>
      <c r="EU13" s="13">
        <v>71</v>
      </c>
      <c r="EV13" s="13">
        <v>38</v>
      </c>
      <c r="EW13" s="17">
        <v>0.28301886792452802</v>
      </c>
      <c r="EX13" s="13">
        <v>53</v>
      </c>
      <c r="EY13" s="13">
        <v>0.339622641509434</v>
      </c>
      <c r="EZ13" s="13">
        <v>173.916888</v>
      </c>
      <c r="FA13" s="13">
        <v>84.425673786407799</v>
      </c>
      <c r="FB13" s="13">
        <v>77</v>
      </c>
      <c r="FC13" s="13">
        <v>34</v>
      </c>
      <c r="FD13" s="17">
        <v>2.2647058823529398</v>
      </c>
      <c r="FE13" s="13">
        <v>161</v>
      </c>
      <c r="FF13" s="13">
        <v>19</v>
      </c>
      <c r="FG13" s="17">
        <v>4.0526315789473699</v>
      </c>
      <c r="FH13" s="13">
        <v>20.100000000000001</v>
      </c>
      <c r="FI13" s="13">
        <v>4.1806713599999998</v>
      </c>
      <c r="FJ13" s="13">
        <v>2.0294521165048498</v>
      </c>
      <c r="FK13" s="13">
        <v>15.1</v>
      </c>
      <c r="FL13" s="13">
        <v>28</v>
      </c>
      <c r="FM13" s="13">
        <v>50</v>
      </c>
      <c r="FN13" s="13">
        <v>24</v>
      </c>
      <c r="FO13" s="17">
        <v>2.0833333333333299</v>
      </c>
      <c r="FP13" s="13">
        <v>258</v>
      </c>
      <c r="FQ13" s="13">
        <v>11</v>
      </c>
      <c r="FR13" s="13">
        <v>70</v>
      </c>
      <c r="FS13" s="13">
        <v>33.980582524271803</v>
      </c>
      <c r="FT13" s="13">
        <v>95</v>
      </c>
      <c r="FU13" s="13">
        <v>46.116504854368898</v>
      </c>
      <c r="FV13" s="13">
        <v>108</v>
      </c>
      <c r="FW13" s="13">
        <v>52.427184466019398</v>
      </c>
      <c r="FX13" s="13">
        <v>54</v>
      </c>
      <c r="FY13" s="13">
        <v>26.213592233009699</v>
      </c>
      <c r="FZ13" s="13">
        <v>54</v>
      </c>
      <c r="GA13" s="13">
        <v>52</v>
      </c>
      <c r="GB13" s="13">
        <v>30.2</v>
      </c>
      <c r="GC13" s="13">
        <v>18.3</v>
      </c>
      <c r="GD13" s="13">
        <v>14.660194174757301</v>
      </c>
      <c r="GE13" s="13">
        <v>8.8834951456310698</v>
      </c>
      <c r="GF13" s="17">
        <v>0.39403973509933798</v>
      </c>
      <c r="GG13" s="13">
        <v>114</v>
      </c>
      <c r="GH13" s="13">
        <v>65</v>
      </c>
      <c r="GI13" s="13">
        <v>81.3333333333333</v>
      </c>
      <c r="GJ13" s="13">
        <v>50</v>
      </c>
      <c r="GK13" s="13">
        <v>10</v>
      </c>
      <c r="GL13" s="13">
        <v>56</v>
      </c>
      <c r="GM13" s="13">
        <v>27.184466019417499</v>
      </c>
      <c r="GN13" s="13">
        <v>10</v>
      </c>
      <c r="GO13" s="13">
        <v>76</v>
      </c>
      <c r="GP13" s="13">
        <v>36</v>
      </c>
      <c r="GQ13" s="17">
        <v>0.35714285714285698</v>
      </c>
      <c r="GR13" s="13">
        <v>64</v>
      </c>
      <c r="GS13" s="13">
        <v>0.35714285714285698</v>
      </c>
      <c r="GT13" s="13">
        <v>219.11612</v>
      </c>
      <c r="GU13" s="13">
        <v>106.36704854368899</v>
      </c>
      <c r="GV13" s="13">
        <v>65</v>
      </c>
      <c r="GW13" s="13">
        <v>38</v>
      </c>
      <c r="GX13" s="17">
        <v>1.7105263157894699</v>
      </c>
      <c r="GY13" s="13">
        <v>186</v>
      </c>
      <c r="GZ13" s="13">
        <v>17</v>
      </c>
      <c r="HA13" s="17">
        <v>3.8235294117647101</v>
      </c>
      <c r="HB13" s="13">
        <v>17.399999999999999</v>
      </c>
      <c r="HC13" s="13">
        <v>3.933792</v>
      </c>
      <c r="HD13" s="13">
        <v>1.90960776699029</v>
      </c>
      <c r="HE13" s="13">
        <v>18.7</v>
      </c>
      <c r="HF13" s="13">
        <v>26</v>
      </c>
      <c r="HG13" s="13">
        <v>45</v>
      </c>
      <c r="HH13" s="13">
        <v>16</v>
      </c>
      <c r="HI13" s="17">
        <v>2.8125</v>
      </c>
      <c r="HJ13" s="13">
        <v>199</v>
      </c>
      <c r="HK13" s="13">
        <v>14</v>
      </c>
      <c r="HL13" s="13">
        <v>68</v>
      </c>
      <c r="HM13" s="13">
        <v>33.009708737864102</v>
      </c>
      <c r="HN13" s="13">
        <v>91</v>
      </c>
      <c r="HO13" s="13">
        <v>44.174757281553397</v>
      </c>
      <c r="HP13" s="13">
        <v>107</v>
      </c>
      <c r="HQ13" s="13">
        <v>51.941747572815501</v>
      </c>
      <c r="HR13" s="13">
        <v>48</v>
      </c>
      <c r="HS13" s="13">
        <v>23.300970873786401</v>
      </c>
      <c r="HT13" s="13">
        <v>59</v>
      </c>
      <c r="HU13" s="13">
        <v>55</v>
      </c>
      <c r="HV13" s="13">
        <v>28.5</v>
      </c>
      <c r="HW13" s="13">
        <v>13.7</v>
      </c>
      <c r="HX13" s="13">
        <v>13.8349514563107</v>
      </c>
      <c r="HY13" s="13">
        <v>6.6504854368931996</v>
      </c>
      <c r="HZ13" s="17">
        <v>0.51929824561403504</v>
      </c>
    </row>
    <row r="14" spans="1:234" ht="28.5">
      <c r="A14" s="18" t="s">
        <v>316</v>
      </c>
      <c r="B14">
        <v>40</v>
      </c>
      <c r="C14" s="13">
        <v>118</v>
      </c>
      <c r="D14" s="13">
        <v>68</v>
      </c>
      <c r="E14" s="13">
        <v>84.6666666666667</v>
      </c>
      <c r="F14" s="13">
        <v>1.88</v>
      </c>
      <c r="G14" s="13">
        <v>48</v>
      </c>
      <c r="H14" s="13">
        <v>9</v>
      </c>
      <c r="I14" s="13">
        <v>52</v>
      </c>
      <c r="J14" s="13">
        <v>27.659574468085101</v>
      </c>
      <c r="K14" s="13">
        <v>9</v>
      </c>
      <c r="L14" s="13">
        <v>70</v>
      </c>
      <c r="M14" s="13">
        <v>36</v>
      </c>
      <c r="N14" s="13">
        <v>0.30769230769230799</v>
      </c>
      <c r="O14" s="13">
        <v>59</v>
      </c>
      <c r="P14" s="13">
        <v>0.34615384615384598</v>
      </c>
      <c r="Q14" s="17">
        <v>168.39074400000001</v>
      </c>
      <c r="R14" s="13">
        <v>89.569544680851095</v>
      </c>
      <c r="S14" s="13">
        <v>56</v>
      </c>
      <c r="T14" s="13">
        <v>31</v>
      </c>
      <c r="U14" s="13">
        <v>1.80645161290323</v>
      </c>
      <c r="V14" s="13">
        <v>255</v>
      </c>
      <c r="W14" s="13">
        <v>16</v>
      </c>
      <c r="X14" s="13">
        <v>3.5</v>
      </c>
      <c r="Y14" s="13">
        <v>22.4</v>
      </c>
      <c r="Z14" s="13">
        <v>2.2000000000000002</v>
      </c>
      <c r="AA14" s="13">
        <v>4.0851148799999999</v>
      </c>
      <c r="AB14" s="13">
        <v>2.1729334468085102</v>
      </c>
      <c r="AC14" s="13">
        <v>17</v>
      </c>
      <c r="AD14" s="13">
        <v>25</v>
      </c>
      <c r="AE14" s="13">
        <v>55</v>
      </c>
      <c r="AF14" s="13">
        <v>23</v>
      </c>
      <c r="AG14" s="13">
        <v>2.39130434782609</v>
      </c>
      <c r="AH14" s="13">
        <v>233</v>
      </c>
      <c r="AI14" s="13">
        <v>13</v>
      </c>
      <c r="AJ14" s="13">
        <v>66</v>
      </c>
      <c r="AK14" s="13">
        <v>35.106382978723403</v>
      </c>
      <c r="AL14" s="13">
        <v>57</v>
      </c>
      <c r="AM14" s="13">
        <v>30.319148936170201</v>
      </c>
      <c r="AN14" s="13">
        <v>105</v>
      </c>
      <c r="AO14" s="13">
        <v>55.851063829787201</v>
      </c>
      <c r="AP14" s="13">
        <v>58</v>
      </c>
      <c r="AQ14" s="13">
        <v>30.851063829787201</v>
      </c>
      <c r="AR14" s="13">
        <v>47</v>
      </c>
      <c r="AS14" s="13">
        <v>55</v>
      </c>
      <c r="AT14" s="13">
        <v>19.5</v>
      </c>
      <c r="AU14" s="13">
        <v>10.5</v>
      </c>
      <c r="AV14" s="13">
        <v>10.372340425531901</v>
      </c>
      <c r="AW14" s="13">
        <v>5.5851063829787204</v>
      </c>
      <c r="AX14" s="17">
        <v>0.46153846153846201</v>
      </c>
      <c r="AY14" s="13">
        <v>107</v>
      </c>
      <c r="AZ14" s="13">
        <v>66</v>
      </c>
      <c r="BA14" s="13">
        <v>79.6666666666667</v>
      </c>
      <c r="BB14" s="13">
        <v>85</v>
      </c>
      <c r="BC14" s="13">
        <v>10</v>
      </c>
      <c r="BD14" s="13">
        <v>51</v>
      </c>
      <c r="BE14" s="13">
        <v>27.127659574468101</v>
      </c>
      <c r="BF14" s="13">
        <v>11</v>
      </c>
      <c r="BG14" s="13">
        <v>72</v>
      </c>
      <c r="BH14" s="13">
        <v>33</v>
      </c>
      <c r="BI14" s="17">
        <v>0.35294117647058798</v>
      </c>
      <c r="BJ14" s="13">
        <v>65</v>
      </c>
      <c r="BK14" s="13">
        <v>0.41176470588235298</v>
      </c>
      <c r="BL14" s="13">
        <v>200.17730399999999</v>
      </c>
      <c r="BM14" s="13">
        <v>106.47728936170201</v>
      </c>
      <c r="BN14" s="13">
        <v>42</v>
      </c>
      <c r="BO14" s="13">
        <v>45</v>
      </c>
      <c r="BP14" s="17">
        <v>0.93333333333333302</v>
      </c>
      <c r="BQ14" s="13">
        <v>194</v>
      </c>
      <c r="BR14" s="13">
        <v>9</v>
      </c>
      <c r="BS14" s="17">
        <v>4.6666666666666696</v>
      </c>
      <c r="BT14" s="13">
        <v>14.7</v>
      </c>
      <c r="BU14" s="13">
        <v>4.7473502999999999</v>
      </c>
      <c r="BV14" s="13">
        <v>2.5251863297872301</v>
      </c>
      <c r="BW14" s="9" t="s">
        <v>297</v>
      </c>
      <c r="BX14" s="13">
        <v>20</v>
      </c>
      <c r="BY14" s="13">
        <v>36</v>
      </c>
      <c r="BZ14" s="13">
        <v>36</v>
      </c>
      <c r="CA14" s="17">
        <v>1</v>
      </c>
      <c r="CB14" s="13">
        <v>153</v>
      </c>
      <c r="CC14" s="13">
        <v>10</v>
      </c>
      <c r="CD14" s="13">
        <v>65</v>
      </c>
      <c r="CE14" s="13">
        <v>34.574468085106403</v>
      </c>
      <c r="CF14" s="13">
        <v>53</v>
      </c>
      <c r="CG14" s="13">
        <v>28.1914893617021</v>
      </c>
      <c r="CH14" s="13">
        <v>101</v>
      </c>
      <c r="CI14" s="13">
        <v>53.723404255319203</v>
      </c>
      <c r="CJ14" s="13">
        <v>41</v>
      </c>
      <c r="CK14" s="13">
        <v>21.8085106382979</v>
      </c>
      <c r="CL14" s="13">
        <v>60</v>
      </c>
      <c r="CM14" s="13">
        <v>47</v>
      </c>
      <c r="CN14" s="13">
        <v>22.2</v>
      </c>
      <c r="CO14" s="13">
        <v>12</v>
      </c>
      <c r="CP14" s="13">
        <v>11.8085106382979</v>
      </c>
      <c r="CQ14" s="13">
        <v>6.3829787234042596</v>
      </c>
      <c r="CR14" s="17">
        <v>0.45945945945945899</v>
      </c>
      <c r="CS14" s="13">
        <v>119</v>
      </c>
      <c r="CT14" s="13">
        <v>68</v>
      </c>
      <c r="CU14" s="13">
        <v>85</v>
      </c>
      <c r="CV14" s="13">
        <v>53</v>
      </c>
      <c r="CW14" s="13">
        <v>8</v>
      </c>
      <c r="CX14" s="13">
        <v>53</v>
      </c>
      <c r="CY14" s="13">
        <v>28.1914893617021</v>
      </c>
      <c r="CZ14" s="13">
        <v>8</v>
      </c>
      <c r="DA14" s="13">
        <v>69</v>
      </c>
      <c r="DB14" s="13">
        <v>34</v>
      </c>
      <c r="DC14" s="17">
        <v>0.35849056603773599</v>
      </c>
      <c r="DD14" s="13">
        <v>64</v>
      </c>
      <c r="DE14" s="13">
        <v>0.30188679245283001</v>
      </c>
      <c r="DF14" s="13">
        <v>149.45442399999999</v>
      </c>
      <c r="DG14" s="13">
        <v>79.497034042553196</v>
      </c>
      <c r="DH14" s="13">
        <v>58</v>
      </c>
      <c r="DI14" s="13">
        <v>33</v>
      </c>
      <c r="DJ14" s="17">
        <v>1.75757575757576</v>
      </c>
      <c r="DK14" s="13">
        <v>229</v>
      </c>
      <c r="DL14" s="13">
        <v>17</v>
      </c>
      <c r="DM14" s="17">
        <v>3.4117647058823501</v>
      </c>
      <c r="DN14" s="13">
        <v>21.6</v>
      </c>
      <c r="DO14" s="13">
        <v>4.3495531200000004</v>
      </c>
      <c r="DP14" s="13">
        <v>2.31359208510638</v>
      </c>
      <c r="DQ14" s="13">
        <v>15.6</v>
      </c>
      <c r="DR14" s="9" t="s">
        <v>323</v>
      </c>
      <c r="DS14" s="13">
        <v>55</v>
      </c>
      <c r="DT14" s="13">
        <v>22</v>
      </c>
      <c r="DU14" s="17">
        <v>2.5</v>
      </c>
      <c r="DV14" s="13">
        <v>307</v>
      </c>
      <c r="DW14" s="13">
        <v>11</v>
      </c>
      <c r="DX14" s="13">
        <v>66</v>
      </c>
      <c r="DY14" s="13">
        <v>35.106382978723403</v>
      </c>
      <c r="DZ14" s="13">
        <v>37</v>
      </c>
      <c r="EA14" s="13">
        <v>19.680851063829799</v>
      </c>
      <c r="EB14" s="13">
        <v>115</v>
      </c>
      <c r="EC14" s="13">
        <v>61.170212765957501</v>
      </c>
      <c r="ED14" s="13">
        <v>58</v>
      </c>
      <c r="EE14" s="13">
        <v>30.851063829787201</v>
      </c>
      <c r="EF14" s="13">
        <v>57</v>
      </c>
      <c r="EG14" s="13">
        <v>49</v>
      </c>
      <c r="EH14" s="13">
        <v>20.3</v>
      </c>
      <c r="EI14" s="13">
        <v>12.1</v>
      </c>
      <c r="EJ14" s="13">
        <v>10.797872340425499</v>
      </c>
      <c r="EK14" s="13">
        <v>6.4361702127659601</v>
      </c>
      <c r="EL14" s="17">
        <v>0.40394088669950701</v>
      </c>
      <c r="EM14" s="13">
        <v>107</v>
      </c>
      <c r="EN14" s="13">
        <v>67</v>
      </c>
      <c r="EO14" s="13">
        <v>80.3333333333333</v>
      </c>
      <c r="EP14" s="13">
        <v>63</v>
      </c>
      <c r="EQ14" s="13">
        <v>9</v>
      </c>
      <c r="ER14" s="13">
        <v>52</v>
      </c>
      <c r="ES14" s="13">
        <v>27.659574468085101</v>
      </c>
      <c r="ET14" s="13">
        <v>9</v>
      </c>
      <c r="EU14" s="13">
        <v>70</v>
      </c>
      <c r="EV14" s="13">
        <v>36</v>
      </c>
      <c r="EW14" s="17">
        <v>0.30769230769230799</v>
      </c>
      <c r="EX14" s="13">
        <v>58</v>
      </c>
      <c r="EY14" s="13">
        <v>0.34615384615384598</v>
      </c>
      <c r="EZ14" s="13">
        <v>168.39074400000001</v>
      </c>
      <c r="FA14" s="13">
        <v>89.569544680851095</v>
      </c>
      <c r="FB14" s="13">
        <v>58</v>
      </c>
      <c r="FC14" s="13">
        <v>33</v>
      </c>
      <c r="FD14" s="17">
        <v>1.75757575757576</v>
      </c>
      <c r="FE14" s="13">
        <v>198</v>
      </c>
      <c r="FF14" s="13">
        <v>17</v>
      </c>
      <c r="FG14" s="17">
        <v>3.4117647058823501</v>
      </c>
      <c r="FH14" s="13">
        <v>19.899999999999999</v>
      </c>
      <c r="FI14" s="13">
        <v>4.7633077799999999</v>
      </c>
      <c r="FJ14" s="13">
        <v>2.53367435106383</v>
      </c>
      <c r="FK14" s="13">
        <v>11.6</v>
      </c>
      <c r="FL14" s="9" t="s">
        <v>323</v>
      </c>
      <c r="FM14" s="13">
        <v>68</v>
      </c>
      <c r="FN14" s="13">
        <v>33</v>
      </c>
      <c r="FO14" s="17">
        <v>2.0606060606060601</v>
      </c>
      <c r="FP14" s="13">
        <v>233</v>
      </c>
      <c r="FQ14" s="13">
        <v>10</v>
      </c>
      <c r="FR14" s="13">
        <v>70</v>
      </c>
      <c r="FS14" s="13">
        <v>37.2340425531915</v>
      </c>
      <c r="FT14" s="13">
        <v>56</v>
      </c>
      <c r="FU14" s="13">
        <v>29.787234042553202</v>
      </c>
      <c r="FV14" s="13">
        <v>88</v>
      </c>
      <c r="FW14" s="13">
        <v>46.808510638297903</v>
      </c>
      <c r="FX14" s="13">
        <v>39</v>
      </c>
      <c r="FY14" s="13">
        <v>20.744680851063801</v>
      </c>
      <c r="FZ14" s="13">
        <v>49</v>
      </c>
      <c r="GA14" s="13">
        <v>56</v>
      </c>
      <c r="GB14" s="13">
        <v>23.2</v>
      </c>
      <c r="GC14" s="13">
        <v>10.199999999999999</v>
      </c>
      <c r="GD14" s="13">
        <v>12.340425531914899</v>
      </c>
      <c r="GE14" s="13">
        <v>5.4255319148936199</v>
      </c>
      <c r="GF14" s="17">
        <v>0.56034482758620696</v>
      </c>
      <c r="GG14" s="13">
        <v>122</v>
      </c>
      <c r="GH14" s="13">
        <v>73</v>
      </c>
      <c r="GI14" s="13">
        <v>89.3333333333333</v>
      </c>
      <c r="GJ14" s="13">
        <v>49</v>
      </c>
      <c r="GK14" s="13">
        <v>10</v>
      </c>
      <c r="GL14" s="13">
        <v>51</v>
      </c>
      <c r="GM14" s="13">
        <v>27.127659574468101</v>
      </c>
      <c r="GN14" s="13">
        <v>10</v>
      </c>
      <c r="GO14" s="13">
        <v>71</v>
      </c>
      <c r="GP14" s="13">
        <v>33</v>
      </c>
      <c r="GQ14" s="17">
        <v>0.35294117647058798</v>
      </c>
      <c r="GR14" s="13">
        <v>65</v>
      </c>
      <c r="GS14" s="13">
        <v>0.39215686274509798</v>
      </c>
      <c r="GT14" s="13">
        <v>187.41692</v>
      </c>
      <c r="GU14" s="13">
        <v>99.689851063829806</v>
      </c>
      <c r="GV14" s="13">
        <v>64</v>
      </c>
      <c r="GW14" s="13">
        <v>34</v>
      </c>
      <c r="GX14" s="17">
        <v>1.8823529411764699</v>
      </c>
      <c r="GY14" s="13">
        <v>191</v>
      </c>
      <c r="GZ14" s="13">
        <v>16</v>
      </c>
      <c r="HA14" s="17">
        <v>4</v>
      </c>
      <c r="HB14" s="13">
        <v>24.9</v>
      </c>
      <c r="HC14" s="13">
        <v>4.6356479400000001</v>
      </c>
      <c r="HD14" s="13">
        <v>2.4657701808510599</v>
      </c>
      <c r="HE14" s="13">
        <v>17.5</v>
      </c>
      <c r="HF14" s="9" t="s">
        <v>323</v>
      </c>
      <c r="HG14" s="13">
        <v>56</v>
      </c>
      <c r="HH14" s="13">
        <v>26</v>
      </c>
      <c r="HI14" s="17">
        <v>2.1538461538461502</v>
      </c>
      <c r="HJ14" s="13">
        <v>215</v>
      </c>
      <c r="HK14" s="13">
        <v>11</v>
      </c>
      <c r="HL14" s="13">
        <v>67</v>
      </c>
      <c r="HM14" s="13">
        <v>35.638297872340402</v>
      </c>
      <c r="HN14" s="13">
        <v>60</v>
      </c>
      <c r="HO14" s="13">
        <v>31.914893617021299</v>
      </c>
      <c r="HP14" s="13">
        <v>105</v>
      </c>
      <c r="HQ14" s="13">
        <v>55.851063829787201</v>
      </c>
      <c r="HR14" s="13">
        <v>60</v>
      </c>
      <c r="HS14" s="13">
        <v>31.914893617021299</v>
      </c>
      <c r="HT14" s="13">
        <v>45</v>
      </c>
      <c r="HU14" s="13">
        <v>43</v>
      </c>
      <c r="HV14" s="13">
        <v>18.5</v>
      </c>
      <c r="HW14" s="13">
        <v>9.1</v>
      </c>
      <c r="HX14" s="13">
        <v>9.8404255319148906</v>
      </c>
      <c r="HY14" s="13">
        <v>4.8404255319148897</v>
      </c>
      <c r="HZ14" s="17">
        <v>0.50810810810810803</v>
      </c>
    </row>
    <row r="15" spans="1:234" ht="28.5">
      <c r="A15" s="18" t="s">
        <v>317</v>
      </c>
      <c r="B15">
        <v>40</v>
      </c>
      <c r="C15" s="13">
        <v>101</v>
      </c>
      <c r="D15" s="13">
        <v>64</v>
      </c>
      <c r="E15" s="13">
        <v>76.3333333333333</v>
      </c>
      <c r="F15" s="13">
        <v>1.77</v>
      </c>
      <c r="G15" s="13">
        <v>41</v>
      </c>
      <c r="H15" s="13">
        <v>9</v>
      </c>
      <c r="I15" s="13">
        <v>50</v>
      </c>
      <c r="J15" s="13">
        <v>28.248587570621499</v>
      </c>
      <c r="K15" s="13">
        <v>8</v>
      </c>
      <c r="L15" s="13">
        <v>67</v>
      </c>
      <c r="M15" s="13">
        <v>31</v>
      </c>
      <c r="N15" s="13">
        <v>0.38</v>
      </c>
      <c r="O15" s="13">
        <v>68</v>
      </c>
      <c r="P15" s="13">
        <v>0.34</v>
      </c>
      <c r="Q15" s="17">
        <v>146.23541599999999</v>
      </c>
      <c r="R15" s="13">
        <v>82.618879096045205</v>
      </c>
      <c r="S15" s="13">
        <v>77</v>
      </c>
      <c r="T15" s="13">
        <v>40</v>
      </c>
      <c r="U15" s="13">
        <v>1.925</v>
      </c>
      <c r="V15" s="13">
        <v>208</v>
      </c>
      <c r="W15" s="13">
        <v>16</v>
      </c>
      <c r="X15" s="13">
        <v>4.8125</v>
      </c>
      <c r="Y15" s="13">
        <v>22.1</v>
      </c>
      <c r="Z15" s="13">
        <v>2.2000000000000002</v>
      </c>
      <c r="AA15" s="13">
        <v>3.44263634</v>
      </c>
      <c r="AB15" s="13">
        <v>1.9449922824858801</v>
      </c>
      <c r="AC15" s="9" t="s">
        <v>297</v>
      </c>
      <c r="AD15" s="13">
        <v>25</v>
      </c>
      <c r="AE15" s="13">
        <v>59</v>
      </c>
      <c r="AF15" s="13">
        <v>33</v>
      </c>
      <c r="AG15" s="13">
        <v>1.7878787878787901</v>
      </c>
      <c r="AH15" s="13">
        <v>206</v>
      </c>
      <c r="AI15" s="13">
        <v>14</v>
      </c>
      <c r="AJ15" s="13">
        <v>72</v>
      </c>
      <c r="AK15" s="13">
        <v>40.677966101694899</v>
      </c>
      <c r="AL15" s="13">
        <v>44</v>
      </c>
      <c r="AM15" s="13">
        <v>24.8587570621469</v>
      </c>
      <c r="AN15" s="13">
        <v>95</v>
      </c>
      <c r="AO15" s="13">
        <v>53.672316384180803</v>
      </c>
      <c r="AP15" s="13">
        <v>47</v>
      </c>
      <c r="AQ15" s="13">
        <v>26.553672316384201</v>
      </c>
      <c r="AR15" s="13">
        <v>48</v>
      </c>
      <c r="AS15" s="13">
        <v>50</v>
      </c>
      <c r="AT15" s="13">
        <v>17.600000000000001</v>
      </c>
      <c r="AU15" s="13">
        <v>9.8000000000000007</v>
      </c>
      <c r="AV15" s="13">
        <v>9.9435028248587596</v>
      </c>
      <c r="AW15" s="13">
        <v>5.5367231638418097</v>
      </c>
      <c r="AX15" s="17">
        <v>0.44318181818181801</v>
      </c>
      <c r="AY15" s="13">
        <v>92</v>
      </c>
      <c r="AZ15" s="13">
        <v>69</v>
      </c>
      <c r="BA15" s="13">
        <v>76.6666666666667</v>
      </c>
      <c r="BB15" s="13">
        <v>85</v>
      </c>
      <c r="BC15" s="13">
        <v>9</v>
      </c>
      <c r="BD15" s="13">
        <v>44</v>
      </c>
      <c r="BE15" s="13">
        <v>24.8587570621469</v>
      </c>
      <c r="BF15" s="13">
        <v>11</v>
      </c>
      <c r="BG15" s="13">
        <v>64</v>
      </c>
      <c r="BH15" s="13">
        <v>30</v>
      </c>
      <c r="BI15" s="17">
        <v>0.31818181818181801</v>
      </c>
      <c r="BJ15" s="13">
        <v>59</v>
      </c>
      <c r="BK15" s="13">
        <v>0.45454545454545497</v>
      </c>
      <c r="BL15" s="13">
        <v>147.23132000000001</v>
      </c>
      <c r="BM15" s="13">
        <v>83.181536723163802</v>
      </c>
      <c r="BN15" s="13">
        <v>66</v>
      </c>
      <c r="BO15" s="13">
        <v>54</v>
      </c>
      <c r="BP15" s="17">
        <v>1.2222222222222201</v>
      </c>
      <c r="BQ15" s="13">
        <v>220</v>
      </c>
      <c r="BR15" s="13">
        <v>15</v>
      </c>
      <c r="BS15" s="17">
        <v>4.4000000000000004</v>
      </c>
      <c r="BT15" s="13">
        <v>19.899999999999999</v>
      </c>
      <c r="BU15" s="13">
        <v>6.4266851000000003</v>
      </c>
      <c r="BV15" s="13">
        <v>3.6308955367231599</v>
      </c>
      <c r="BW15" s="13">
        <v>13.8</v>
      </c>
      <c r="BX15" s="13">
        <v>20</v>
      </c>
      <c r="BY15" s="13">
        <v>54</v>
      </c>
      <c r="BZ15" s="13">
        <v>26</v>
      </c>
      <c r="CA15" s="17">
        <v>2.0769230769230802</v>
      </c>
      <c r="CB15" s="13">
        <v>127</v>
      </c>
      <c r="CC15" s="13">
        <v>12</v>
      </c>
      <c r="CD15" s="13">
        <v>68</v>
      </c>
      <c r="CE15" s="13">
        <v>38.418079096045197</v>
      </c>
      <c r="CF15" s="13">
        <v>44</v>
      </c>
      <c r="CG15" s="13">
        <v>24.8587570621469</v>
      </c>
      <c r="CH15" s="13">
        <v>93</v>
      </c>
      <c r="CI15" s="13">
        <v>52.542372881355902</v>
      </c>
      <c r="CJ15" s="13">
        <v>42</v>
      </c>
      <c r="CK15" s="13">
        <v>23.728813559321999</v>
      </c>
      <c r="CL15" s="13">
        <v>51</v>
      </c>
      <c r="CM15" s="13">
        <v>50</v>
      </c>
      <c r="CN15" s="13">
        <v>14.3</v>
      </c>
      <c r="CO15" s="13">
        <v>6.6</v>
      </c>
      <c r="CP15" s="13">
        <v>8.0790960451977405</v>
      </c>
      <c r="CQ15" s="13">
        <v>3.7288135593220302</v>
      </c>
      <c r="CR15" s="17">
        <v>0.53846153846153899</v>
      </c>
      <c r="CS15" s="13">
        <v>95</v>
      </c>
      <c r="CT15" s="13">
        <v>61</v>
      </c>
      <c r="CU15" s="13">
        <v>72.3333333333333</v>
      </c>
      <c r="CV15" s="13">
        <v>40</v>
      </c>
      <c r="CW15" s="13">
        <v>10</v>
      </c>
      <c r="CX15" s="13">
        <v>48</v>
      </c>
      <c r="CY15" s="13">
        <v>27.118644067796598</v>
      </c>
      <c r="CZ15" s="13">
        <v>10</v>
      </c>
      <c r="DA15" s="13">
        <v>68</v>
      </c>
      <c r="DB15" s="13">
        <v>30</v>
      </c>
      <c r="DC15" s="17">
        <v>0.375</v>
      </c>
      <c r="DD15" s="13">
        <v>69</v>
      </c>
      <c r="DE15" s="13">
        <v>0.41666666666666702</v>
      </c>
      <c r="DF15" s="13">
        <v>169.59548000000001</v>
      </c>
      <c r="DG15" s="13">
        <v>95.816655367231704</v>
      </c>
      <c r="DH15" s="13">
        <v>64</v>
      </c>
      <c r="DI15" s="13">
        <v>35</v>
      </c>
      <c r="DJ15" s="17">
        <v>1.8285714285714301</v>
      </c>
      <c r="DK15" s="13">
        <v>182</v>
      </c>
      <c r="DL15" s="13">
        <v>13</v>
      </c>
      <c r="DM15" s="17">
        <v>4.9230769230769198</v>
      </c>
      <c r="DN15" s="13">
        <v>19.7</v>
      </c>
      <c r="DO15" s="13">
        <v>2.9939271999999999</v>
      </c>
      <c r="DP15" s="13">
        <v>1.6914842937853101</v>
      </c>
      <c r="DQ15" s="13">
        <v>19</v>
      </c>
      <c r="DR15" s="13">
        <v>24</v>
      </c>
      <c r="DS15" s="13">
        <v>58</v>
      </c>
      <c r="DT15" s="13">
        <v>23</v>
      </c>
      <c r="DU15" s="17">
        <v>2.52173913043478</v>
      </c>
      <c r="DV15" s="13">
        <v>283</v>
      </c>
      <c r="DW15" s="13">
        <v>13</v>
      </c>
      <c r="DX15" s="13">
        <v>65</v>
      </c>
      <c r="DY15" s="13">
        <v>36.723163841807903</v>
      </c>
      <c r="DZ15" s="13">
        <v>43</v>
      </c>
      <c r="EA15" s="13">
        <v>24.293785310734499</v>
      </c>
      <c r="EB15" s="13">
        <v>98</v>
      </c>
      <c r="EC15" s="13">
        <v>55.367231638418097</v>
      </c>
      <c r="ED15" s="13">
        <v>44</v>
      </c>
      <c r="EE15" s="13">
        <v>24.8587570621469</v>
      </c>
      <c r="EF15" s="13">
        <v>54</v>
      </c>
      <c r="EG15" s="13">
        <v>56</v>
      </c>
      <c r="EH15" s="13">
        <v>19.899999999999999</v>
      </c>
      <c r="EI15" s="13">
        <v>9.8000000000000007</v>
      </c>
      <c r="EJ15" s="13">
        <v>11.2429378531073</v>
      </c>
      <c r="EK15" s="13">
        <v>5.5367231638418097</v>
      </c>
      <c r="EL15" s="17">
        <v>0.50753768844221103</v>
      </c>
      <c r="EM15" s="13">
        <v>95</v>
      </c>
      <c r="EN15" s="13">
        <v>67</v>
      </c>
      <c r="EO15" s="13">
        <v>76.3333333333333</v>
      </c>
      <c r="EP15" s="13">
        <v>52</v>
      </c>
      <c r="EQ15" s="13">
        <v>10</v>
      </c>
      <c r="ER15" s="13">
        <v>46</v>
      </c>
      <c r="ES15" s="13">
        <v>25.988700564971801</v>
      </c>
      <c r="ET15" s="13">
        <v>10</v>
      </c>
      <c r="EU15" s="13">
        <v>66</v>
      </c>
      <c r="EV15" s="13">
        <v>26</v>
      </c>
      <c r="EW15" s="17">
        <v>0.434782608695652</v>
      </c>
      <c r="EX15" s="13">
        <v>75</v>
      </c>
      <c r="EY15" s="13">
        <v>0.434782608695652</v>
      </c>
      <c r="EZ15" s="13">
        <v>158.21372</v>
      </c>
      <c r="FA15" s="13">
        <v>89.386282485875697</v>
      </c>
      <c r="FB15" s="13">
        <v>77</v>
      </c>
      <c r="FC15" s="13">
        <v>36</v>
      </c>
      <c r="FD15" s="17">
        <v>2.1388888888888902</v>
      </c>
      <c r="FE15" s="13">
        <v>207</v>
      </c>
      <c r="FF15" s="13">
        <v>16</v>
      </c>
      <c r="FG15" s="17">
        <v>4.8125</v>
      </c>
      <c r="FH15" s="13">
        <v>23</v>
      </c>
      <c r="FI15" s="13">
        <v>4.5440823999999997</v>
      </c>
      <c r="FJ15" s="13">
        <v>2.5672781920904</v>
      </c>
      <c r="FK15" s="13">
        <v>16.7</v>
      </c>
      <c r="FL15" s="9" t="s">
        <v>297</v>
      </c>
      <c r="FM15" s="13">
        <v>56</v>
      </c>
      <c r="FN15" s="13">
        <v>25</v>
      </c>
      <c r="FO15" s="17">
        <v>2.2400000000000002</v>
      </c>
      <c r="FP15" s="13">
        <v>203</v>
      </c>
      <c r="FQ15" s="13">
        <v>13</v>
      </c>
      <c r="FR15" s="13">
        <v>75</v>
      </c>
      <c r="FS15" s="13">
        <v>42.372881355932201</v>
      </c>
      <c r="FT15" s="13">
        <v>48</v>
      </c>
      <c r="FU15" s="13">
        <v>27.118644067796598</v>
      </c>
      <c r="FV15" s="13">
        <v>102</v>
      </c>
      <c r="FW15" s="13">
        <v>57.627118644067799</v>
      </c>
      <c r="FX15" s="13">
        <v>38</v>
      </c>
      <c r="FY15" s="13">
        <v>21.468926553672301</v>
      </c>
      <c r="FZ15" s="13">
        <v>64</v>
      </c>
      <c r="GA15" s="13">
        <v>63</v>
      </c>
      <c r="GB15" s="13">
        <v>19.2</v>
      </c>
      <c r="GC15" s="13">
        <v>9.9</v>
      </c>
      <c r="GD15" s="13">
        <v>10.847457627118599</v>
      </c>
      <c r="GE15" s="13">
        <v>5.5932203389830502</v>
      </c>
      <c r="GF15" s="17">
        <v>0.484375</v>
      </c>
      <c r="GG15" s="13">
        <v>105</v>
      </c>
      <c r="GH15" s="13">
        <v>60</v>
      </c>
      <c r="GI15" s="13">
        <v>75</v>
      </c>
      <c r="GJ15" s="13">
        <v>51</v>
      </c>
      <c r="GK15" s="13">
        <v>9</v>
      </c>
      <c r="GL15" s="13">
        <v>49</v>
      </c>
      <c r="GM15" s="13">
        <v>27.683615819208999</v>
      </c>
      <c r="GN15" s="13">
        <v>9</v>
      </c>
      <c r="GO15" s="13">
        <v>67</v>
      </c>
      <c r="GP15" s="13">
        <v>25</v>
      </c>
      <c r="GQ15" s="17">
        <v>0.48979591836734698</v>
      </c>
      <c r="GR15" s="13">
        <v>80</v>
      </c>
      <c r="GS15" s="13">
        <v>0.36734693877551</v>
      </c>
      <c r="GT15" s="13">
        <v>152.351448</v>
      </c>
      <c r="GU15" s="13">
        <v>86.074264406779704</v>
      </c>
      <c r="GV15" s="13">
        <v>83</v>
      </c>
      <c r="GW15" s="13">
        <v>41</v>
      </c>
      <c r="GX15" s="17">
        <v>2.0243902439024399</v>
      </c>
      <c r="GY15" s="13">
        <v>212</v>
      </c>
      <c r="GZ15" s="13">
        <v>19</v>
      </c>
      <c r="HA15" s="17">
        <v>4.3684210526315796</v>
      </c>
      <c r="HB15" s="13">
        <v>26.3</v>
      </c>
      <c r="HC15" s="13">
        <v>5.0961352199999999</v>
      </c>
      <c r="HD15" s="13">
        <v>2.8791724406779702</v>
      </c>
      <c r="HE15" s="13">
        <v>22.3</v>
      </c>
      <c r="HF15" s="13">
        <v>29</v>
      </c>
      <c r="HG15" s="13">
        <v>60</v>
      </c>
      <c r="HH15" s="13">
        <v>28</v>
      </c>
      <c r="HI15" s="17">
        <v>2.1428571428571401</v>
      </c>
      <c r="HJ15" s="13">
        <v>211</v>
      </c>
      <c r="HK15" s="13">
        <v>14</v>
      </c>
      <c r="HL15" s="13">
        <v>70</v>
      </c>
      <c r="HM15" s="13">
        <v>39.548022598870098</v>
      </c>
      <c r="HN15" s="13">
        <v>45</v>
      </c>
      <c r="HO15" s="13">
        <v>25.4237288135593</v>
      </c>
      <c r="HP15" s="13">
        <v>105</v>
      </c>
      <c r="HQ15" s="13">
        <v>59.322033898305101</v>
      </c>
      <c r="HR15" s="13">
        <v>42</v>
      </c>
      <c r="HS15" s="13">
        <v>23.728813559321999</v>
      </c>
      <c r="HT15" s="13">
        <v>63</v>
      </c>
      <c r="HU15" s="13">
        <v>60</v>
      </c>
      <c r="HV15" s="13">
        <v>18.5</v>
      </c>
      <c r="HW15" s="13">
        <v>8.1999999999999993</v>
      </c>
      <c r="HX15" s="13">
        <v>10.4519774011299</v>
      </c>
      <c r="HY15" s="13">
        <v>4.6327683615819204</v>
      </c>
      <c r="HZ15" s="17">
        <v>0.55675675675675695</v>
      </c>
    </row>
    <row r="16" spans="1:234" ht="28.5">
      <c r="A16" s="18" t="s">
        <v>318</v>
      </c>
      <c r="B16">
        <v>40</v>
      </c>
      <c r="C16" s="13">
        <v>121</v>
      </c>
      <c r="D16" s="13">
        <v>78</v>
      </c>
      <c r="E16" s="13">
        <v>92.3333333333333</v>
      </c>
      <c r="F16" s="13">
        <v>1.76</v>
      </c>
      <c r="G16" s="13">
        <v>54</v>
      </c>
      <c r="H16" s="13">
        <v>11</v>
      </c>
      <c r="I16" s="13">
        <v>47</v>
      </c>
      <c r="J16" s="13">
        <v>26.704545454545499</v>
      </c>
      <c r="K16" s="13">
        <v>11</v>
      </c>
      <c r="L16" s="13">
        <v>69</v>
      </c>
      <c r="M16" s="13">
        <v>28</v>
      </c>
      <c r="N16" s="13">
        <v>0.40425531914893598</v>
      </c>
      <c r="O16" s="13">
        <v>71</v>
      </c>
      <c r="P16" s="13">
        <v>0.46808510638297901</v>
      </c>
      <c r="Q16" s="17">
        <v>186.93935200000001</v>
      </c>
      <c r="R16" s="13">
        <v>106.215540909091</v>
      </c>
      <c r="S16" s="13">
        <v>78</v>
      </c>
      <c r="T16" s="13">
        <v>49</v>
      </c>
      <c r="U16" s="13">
        <v>1.59183673469388</v>
      </c>
      <c r="V16" s="13">
        <v>219</v>
      </c>
      <c r="W16" s="13">
        <v>20</v>
      </c>
      <c r="X16" s="13">
        <v>3.9</v>
      </c>
      <c r="Y16" s="13">
        <v>23.1</v>
      </c>
      <c r="Z16" s="13">
        <v>2.2999999999999998</v>
      </c>
      <c r="AA16" s="13">
        <v>5.1800156099999999</v>
      </c>
      <c r="AB16" s="13">
        <v>2.9431906875</v>
      </c>
      <c r="AC16" s="13">
        <v>21.3</v>
      </c>
      <c r="AD16" s="13">
        <v>28</v>
      </c>
      <c r="AE16" s="13">
        <v>48</v>
      </c>
      <c r="AF16" s="13">
        <v>31</v>
      </c>
      <c r="AG16" s="13">
        <v>1.54838709677419</v>
      </c>
      <c r="AH16" s="13">
        <v>294</v>
      </c>
      <c r="AI16" s="13">
        <v>13</v>
      </c>
      <c r="AJ16" s="13">
        <v>73</v>
      </c>
      <c r="AK16" s="13">
        <v>41.477272727272698</v>
      </c>
      <c r="AL16" s="13">
        <v>61</v>
      </c>
      <c r="AM16" s="13">
        <v>34.659090909090899</v>
      </c>
      <c r="AN16" s="13">
        <v>135</v>
      </c>
      <c r="AO16" s="13">
        <v>76.704545454545496</v>
      </c>
      <c r="AP16" s="13">
        <v>50</v>
      </c>
      <c r="AQ16" s="13">
        <v>28.409090909090899</v>
      </c>
      <c r="AR16" s="13">
        <v>85</v>
      </c>
      <c r="AS16" s="13">
        <v>63</v>
      </c>
      <c r="AT16" s="13">
        <v>22.6</v>
      </c>
      <c r="AU16" s="13">
        <v>12.2</v>
      </c>
      <c r="AV16" s="13">
        <v>12.840909090909101</v>
      </c>
      <c r="AW16" s="13">
        <v>6.9318181818181799</v>
      </c>
      <c r="AX16" s="17">
        <v>0.46017699115044303</v>
      </c>
      <c r="AY16" s="13">
        <v>102</v>
      </c>
      <c r="AZ16" s="13">
        <v>68</v>
      </c>
      <c r="BA16" s="13">
        <v>79.3333333333333</v>
      </c>
      <c r="BB16" s="13">
        <v>85</v>
      </c>
      <c r="BC16" s="13">
        <v>9</v>
      </c>
      <c r="BD16" s="13">
        <v>51</v>
      </c>
      <c r="BE16" s="13">
        <v>28.977272727272702</v>
      </c>
      <c r="BF16" s="13">
        <v>9</v>
      </c>
      <c r="BG16" s="13">
        <v>69</v>
      </c>
      <c r="BH16" s="13">
        <v>35</v>
      </c>
      <c r="BI16" s="17">
        <v>0.31372549019607798</v>
      </c>
      <c r="BJ16" s="13">
        <v>59</v>
      </c>
      <c r="BK16" s="13">
        <v>0.35294117647058798</v>
      </c>
      <c r="BL16" s="13">
        <v>162.95445599999999</v>
      </c>
      <c r="BM16" s="13">
        <v>92.587759090909103</v>
      </c>
      <c r="BN16" s="13">
        <v>66</v>
      </c>
      <c r="BO16" s="13">
        <v>52</v>
      </c>
      <c r="BP16" s="17">
        <v>1.2692307692307701</v>
      </c>
      <c r="BQ16" s="13">
        <v>230</v>
      </c>
      <c r="BR16" s="13">
        <v>13</v>
      </c>
      <c r="BS16" s="17">
        <v>5.0769230769230802</v>
      </c>
      <c r="BT16" s="13">
        <v>20.100000000000001</v>
      </c>
      <c r="BU16" s="13">
        <v>7.0948025250000004</v>
      </c>
      <c r="BV16" s="13">
        <v>4.0311377982954602</v>
      </c>
      <c r="BW16" s="13">
        <v>15.5</v>
      </c>
      <c r="BX16" s="13">
        <v>25</v>
      </c>
      <c r="BY16" s="13">
        <v>40</v>
      </c>
      <c r="BZ16" s="13">
        <v>29</v>
      </c>
      <c r="CA16" s="17">
        <v>1.3793103448275901</v>
      </c>
      <c r="CB16" s="13">
        <v>178</v>
      </c>
      <c r="CC16" s="13">
        <v>14</v>
      </c>
      <c r="CD16" s="13">
        <v>66</v>
      </c>
      <c r="CE16" s="13">
        <v>37.5</v>
      </c>
      <c r="CF16" s="13">
        <v>67</v>
      </c>
      <c r="CG16" s="13">
        <v>38.068181818181799</v>
      </c>
      <c r="CH16" s="13">
        <v>117</v>
      </c>
      <c r="CI16" s="13">
        <v>66.477272727272705</v>
      </c>
      <c r="CJ16" s="13">
        <v>51</v>
      </c>
      <c r="CK16" s="13">
        <v>28.977272727272702</v>
      </c>
      <c r="CL16" s="13">
        <v>66</v>
      </c>
      <c r="CM16" s="13">
        <v>56</v>
      </c>
      <c r="CN16" s="13">
        <v>21.2</v>
      </c>
      <c r="CO16" s="13">
        <v>11.6</v>
      </c>
      <c r="CP16" s="13">
        <v>12.045454545454501</v>
      </c>
      <c r="CQ16" s="13">
        <v>6.5909090909090899</v>
      </c>
      <c r="CR16" s="17">
        <v>0.45283018867924502</v>
      </c>
      <c r="CS16" s="13">
        <v>132</v>
      </c>
      <c r="CT16" s="13">
        <v>83</v>
      </c>
      <c r="CU16" s="13">
        <v>99.3333333333333</v>
      </c>
      <c r="CV16" s="13">
        <v>58</v>
      </c>
      <c r="CW16" s="13">
        <v>12</v>
      </c>
      <c r="CX16" s="13">
        <v>48</v>
      </c>
      <c r="CY16" s="13">
        <v>27.272727272727298</v>
      </c>
      <c r="CZ16" s="13">
        <v>11</v>
      </c>
      <c r="DA16" s="13">
        <v>71</v>
      </c>
      <c r="DB16" s="13">
        <v>30</v>
      </c>
      <c r="DC16" s="17">
        <v>0.375</v>
      </c>
      <c r="DD16" s="13">
        <v>68</v>
      </c>
      <c r="DE16" s="13">
        <v>0.47916666666666702</v>
      </c>
      <c r="DF16" s="13">
        <v>205.77000799999999</v>
      </c>
      <c r="DG16" s="13">
        <v>116.91477727272699</v>
      </c>
      <c r="DH16" s="13">
        <v>85</v>
      </c>
      <c r="DI16" s="13">
        <v>39</v>
      </c>
      <c r="DJ16" s="17">
        <v>2.1794871794871802</v>
      </c>
      <c r="DK16" s="13">
        <v>224</v>
      </c>
      <c r="DL16" s="13">
        <v>19</v>
      </c>
      <c r="DM16" s="17">
        <v>4.4736842105263204</v>
      </c>
      <c r="DN16" s="13">
        <v>26.4</v>
      </c>
      <c r="DO16" s="13">
        <v>6.3585376800000004</v>
      </c>
      <c r="DP16" s="13">
        <v>3.6128054999999999</v>
      </c>
      <c r="DQ16" s="13">
        <v>17.399999999999999</v>
      </c>
      <c r="DR16" s="13">
        <v>28</v>
      </c>
      <c r="DS16" s="13">
        <v>57</v>
      </c>
      <c r="DT16" s="13">
        <v>29</v>
      </c>
      <c r="DU16" s="17">
        <v>1.9655172413793101</v>
      </c>
      <c r="DV16" s="13">
        <v>203</v>
      </c>
      <c r="DW16" s="13">
        <v>15</v>
      </c>
      <c r="DX16" s="13">
        <v>71</v>
      </c>
      <c r="DY16" s="13">
        <v>40.340909090909101</v>
      </c>
      <c r="DZ16" s="13">
        <v>70</v>
      </c>
      <c r="EA16" s="13">
        <v>39.772727272727302</v>
      </c>
      <c r="EB16" s="13">
        <v>137</v>
      </c>
      <c r="EC16" s="13">
        <v>77.840909090909093</v>
      </c>
      <c r="ED16" s="13">
        <v>47</v>
      </c>
      <c r="EE16" s="13">
        <v>26.704545454545499</v>
      </c>
      <c r="EF16" s="13">
        <v>90</v>
      </c>
      <c r="EG16" s="13">
        <v>66</v>
      </c>
      <c r="EH16" s="13">
        <v>21.6</v>
      </c>
      <c r="EI16" s="13">
        <v>12.3</v>
      </c>
      <c r="EJ16" s="13">
        <v>12.2727272727273</v>
      </c>
      <c r="EK16" s="13">
        <v>6.9886363636363598</v>
      </c>
      <c r="EL16" s="17">
        <v>0.43055555555555602</v>
      </c>
      <c r="EM16" s="13">
        <v>132</v>
      </c>
      <c r="EN16" s="13">
        <v>74</v>
      </c>
      <c r="EO16" s="13">
        <v>93.3333333333333</v>
      </c>
      <c r="EP16" s="13">
        <v>57</v>
      </c>
      <c r="EQ16" s="13">
        <v>12</v>
      </c>
      <c r="ER16" s="13">
        <v>48</v>
      </c>
      <c r="ES16" s="13">
        <v>27.272727272727298</v>
      </c>
      <c r="ET16" s="13">
        <v>12</v>
      </c>
      <c r="EU16" s="13">
        <v>72</v>
      </c>
      <c r="EV16" s="13">
        <v>28</v>
      </c>
      <c r="EW16" s="17">
        <v>0.41666666666666702</v>
      </c>
      <c r="EX16" s="13">
        <v>73</v>
      </c>
      <c r="EY16" s="13">
        <v>0.5</v>
      </c>
      <c r="EZ16" s="13">
        <v>218.53039200000001</v>
      </c>
      <c r="FA16" s="13">
        <v>124.16499545454499</v>
      </c>
      <c r="FB16" s="13">
        <v>70</v>
      </c>
      <c r="FC16" s="13">
        <v>39</v>
      </c>
      <c r="FD16" s="17">
        <v>1.7948717948718</v>
      </c>
      <c r="FE16" s="13">
        <v>210</v>
      </c>
      <c r="FF16" s="13">
        <v>19</v>
      </c>
      <c r="FG16" s="17">
        <v>3.6842105263157898</v>
      </c>
      <c r="FH16" s="13">
        <v>27.7</v>
      </c>
      <c r="FI16" s="13">
        <v>6.5566190850000003</v>
      </c>
      <c r="FJ16" s="13">
        <v>3.7253517528409099</v>
      </c>
      <c r="FK16" s="13">
        <v>19.100000000000001</v>
      </c>
      <c r="FL16" s="13">
        <v>26</v>
      </c>
      <c r="FM16" s="13">
        <v>41</v>
      </c>
      <c r="FN16" s="13">
        <v>31</v>
      </c>
      <c r="FO16" s="17">
        <v>1.32258064516129</v>
      </c>
      <c r="FP16" s="13">
        <v>142</v>
      </c>
      <c r="FQ16" s="13">
        <v>11</v>
      </c>
      <c r="FR16" s="13">
        <v>74</v>
      </c>
      <c r="FS16" s="13">
        <v>42.045454545454596</v>
      </c>
      <c r="FT16" s="13">
        <v>66</v>
      </c>
      <c r="FU16" s="13">
        <v>37.5</v>
      </c>
      <c r="FV16" s="13">
        <v>119</v>
      </c>
      <c r="FW16" s="13">
        <v>67.613636363636402</v>
      </c>
      <c r="FX16" s="13">
        <v>46</v>
      </c>
      <c r="FY16" s="13">
        <v>26.136363636363601</v>
      </c>
      <c r="FZ16" s="13">
        <v>73</v>
      </c>
      <c r="GA16" s="13">
        <v>69</v>
      </c>
      <c r="GB16" s="13">
        <v>22.5</v>
      </c>
      <c r="GC16" s="13">
        <v>12.3</v>
      </c>
      <c r="GD16" s="13">
        <v>12.784090909090899</v>
      </c>
      <c r="GE16" s="13">
        <v>6.9886363636363598</v>
      </c>
      <c r="GF16" s="17">
        <v>0.45333333333333298</v>
      </c>
      <c r="GG16" s="13">
        <v>137</v>
      </c>
      <c r="GH16" s="13">
        <v>93</v>
      </c>
      <c r="GI16" s="13">
        <v>107.666666666667</v>
      </c>
      <c r="GJ16" s="13">
        <v>50</v>
      </c>
      <c r="GK16" s="13">
        <v>11</v>
      </c>
      <c r="GL16" s="13">
        <v>49</v>
      </c>
      <c r="GM16" s="13">
        <v>27.840909090909101</v>
      </c>
      <c r="GN16" s="13">
        <v>12</v>
      </c>
      <c r="GO16" s="13">
        <v>72</v>
      </c>
      <c r="GP16" s="13">
        <v>32</v>
      </c>
      <c r="GQ16" s="17">
        <v>0.34693877551020402</v>
      </c>
      <c r="GR16" s="13">
        <v>64</v>
      </c>
      <c r="GS16" s="13">
        <v>0.469387755102041</v>
      </c>
      <c r="GT16" s="13">
        <v>212.65896799999999</v>
      </c>
      <c r="GU16" s="13">
        <v>120.828959090909</v>
      </c>
      <c r="GV16" s="13">
        <v>71</v>
      </c>
      <c r="GW16" s="13">
        <v>53</v>
      </c>
      <c r="GX16" s="17">
        <v>1.3396226415094299</v>
      </c>
      <c r="GY16" s="13">
        <v>192</v>
      </c>
      <c r="GZ16" s="13">
        <v>18</v>
      </c>
      <c r="HA16" s="17">
        <v>3.9444444444444402</v>
      </c>
      <c r="HB16" s="13">
        <v>21.5</v>
      </c>
      <c r="HC16" s="13">
        <v>4.4640987499999998</v>
      </c>
      <c r="HD16" s="13">
        <v>2.53641974431818</v>
      </c>
      <c r="HE16" s="13">
        <v>18.8</v>
      </c>
      <c r="HF16" s="13">
        <v>24</v>
      </c>
      <c r="HG16" s="13">
        <v>58</v>
      </c>
      <c r="HH16" s="13">
        <v>29</v>
      </c>
      <c r="HI16" s="17">
        <v>2</v>
      </c>
      <c r="HJ16" s="13">
        <v>274</v>
      </c>
      <c r="HK16" s="9" t="s">
        <v>297</v>
      </c>
      <c r="HL16" s="13">
        <v>66</v>
      </c>
      <c r="HM16" s="13">
        <v>37.5</v>
      </c>
      <c r="HN16" s="13">
        <v>58</v>
      </c>
      <c r="HO16" s="13">
        <v>32.954545454545503</v>
      </c>
      <c r="HP16" s="13">
        <v>129</v>
      </c>
      <c r="HQ16" s="13">
        <v>73.295454545454604</v>
      </c>
      <c r="HR16" s="13">
        <v>49</v>
      </c>
      <c r="HS16" s="13">
        <v>27.840909090909101</v>
      </c>
      <c r="HT16" s="13">
        <v>80</v>
      </c>
      <c r="HU16" s="13">
        <v>62</v>
      </c>
      <c r="HV16" s="13">
        <v>23.7</v>
      </c>
      <c r="HW16" s="13">
        <v>12.8</v>
      </c>
      <c r="HX16" s="13">
        <v>13.465909090909101</v>
      </c>
      <c r="HY16" s="13">
        <v>7.2727272727272698</v>
      </c>
      <c r="HZ16" s="17">
        <v>0.45991561181434598</v>
      </c>
    </row>
    <row r="17" spans="1:234" ht="28.5">
      <c r="A17" s="18" t="s">
        <v>319</v>
      </c>
      <c r="B17">
        <v>40</v>
      </c>
      <c r="C17" s="13">
        <v>119</v>
      </c>
      <c r="D17" s="13">
        <v>83</v>
      </c>
      <c r="E17" s="13">
        <v>95</v>
      </c>
      <c r="F17" s="13">
        <v>2.11</v>
      </c>
      <c r="G17" s="13">
        <v>53</v>
      </c>
      <c r="H17" s="13">
        <v>10</v>
      </c>
      <c r="I17" s="13">
        <v>55</v>
      </c>
      <c r="J17" s="13">
        <v>26.066350710900501</v>
      </c>
      <c r="K17" s="13">
        <v>10</v>
      </c>
      <c r="L17" s="13">
        <v>75</v>
      </c>
      <c r="M17" s="13">
        <v>40</v>
      </c>
      <c r="N17" s="13">
        <v>0.27272727272727298</v>
      </c>
      <c r="O17" s="13">
        <v>53</v>
      </c>
      <c r="P17" s="13">
        <v>0.36363636363636398</v>
      </c>
      <c r="Q17" s="17">
        <v>212.57660000000001</v>
      </c>
      <c r="R17" s="13">
        <v>100.747203791469</v>
      </c>
      <c r="S17" s="13">
        <v>55</v>
      </c>
      <c r="T17" s="13">
        <v>30</v>
      </c>
      <c r="U17" s="13">
        <v>1.8333333333333299</v>
      </c>
      <c r="V17" s="13">
        <v>239</v>
      </c>
      <c r="W17" s="13">
        <v>12</v>
      </c>
      <c r="X17" s="13">
        <v>4.5833333333333304</v>
      </c>
      <c r="Y17" s="13">
        <v>22</v>
      </c>
      <c r="Z17" s="13">
        <v>2.4</v>
      </c>
      <c r="AA17" s="13">
        <v>5.2721856000000002</v>
      </c>
      <c r="AB17" s="13">
        <v>2.4986661611374399</v>
      </c>
      <c r="AC17" s="9" t="s">
        <v>297</v>
      </c>
      <c r="AD17" s="13">
        <v>24</v>
      </c>
      <c r="AE17" s="13">
        <v>76</v>
      </c>
      <c r="AF17" s="13">
        <v>26</v>
      </c>
      <c r="AG17" s="13">
        <v>2.9230769230769198</v>
      </c>
      <c r="AH17" s="13">
        <v>272</v>
      </c>
      <c r="AI17" s="13">
        <v>13</v>
      </c>
      <c r="AJ17" s="13">
        <v>96</v>
      </c>
      <c r="AK17" s="13">
        <v>45.497630331753598</v>
      </c>
      <c r="AL17" s="13">
        <v>79</v>
      </c>
      <c r="AM17" s="13">
        <v>37.440758293838897</v>
      </c>
      <c r="AN17" s="13">
        <v>117</v>
      </c>
      <c r="AO17" s="13">
        <v>55.450236966824697</v>
      </c>
      <c r="AP17" s="13">
        <v>55</v>
      </c>
      <c r="AQ17" s="13">
        <v>26.066350710900501</v>
      </c>
      <c r="AR17" s="13">
        <v>62</v>
      </c>
      <c r="AS17" s="13">
        <v>53</v>
      </c>
      <c r="AT17" s="13">
        <v>27.9</v>
      </c>
      <c r="AU17" s="13">
        <v>13.8</v>
      </c>
      <c r="AV17" s="13">
        <v>13.2227488151659</v>
      </c>
      <c r="AW17" s="13">
        <v>6.5402843601895704</v>
      </c>
      <c r="AX17" s="17">
        <v>0.50537634408602194</v>
      </c>
      <c r="AY17" s="13">
        <v>109</v>
      </c>
      <c r="AZ17" s="13">
        <v>74</v>
      </c>
      <c r="BA17" s="13">
        <v>85.6666666666667</v>
      </c>
      <c r="BB17" s="13">
        <v>84</v>
      </c>
      <c r="BC17" s="13">
        <v>11</v>
      </c>
      <c r="BD17" s="13">
        <v>52</v>
      </c>
      <c r="BE17" s="13">
        <v>24.644549763033201</v>
      </c>
      <c r="BF17" s="13">
        <v>12</v>
      </c>
      <c r="BG17" s="13">
        <v>75</v>
      </c>
      <c r="BH17" s="13">
        <v>35</v>
      </c>
      <c r="BI17" s="17">
        <v>0.32692307692307698</v>
      </c>
      <c r="BJ17" s="13">
        <v>62</v>
      </c>
      <c r="BK17" s="13">
        <v>0.44230769230769201</v>
      </c>
      <c r="BL17" s="13">
        <v>234.01474400000001</v>
      </c>
      <c r="BM17" s="13">
        <v>110.907461611374</v>
      </c>
      <c r="BN17" s="13">
        <v>47</v>
      </c>
      <c r="BO17" s="13">
        <v>28</v>
      </c>
      <c r="BP17" s="17">
        <v>1.6785714285714299</v>
      </c>
      <c r="BQ17" s="13">
        <v>199</v>
      </c>
      <c r="BR17" s="13">
        <v>9</v>
      </c>
      <c r="BS17" s="17">
        <v>5.2222222222222197</v>
      </c>
      <c r="BT17" s="13">
        <v>21.4</v>
      </c>
      <c r="BU17" s="13">
        <v>8.1280281599999995</v>
      </c>
      <c r="BV17" s="13">
        <v>3.85214604739337</v>
      </c>
      <c r="BW17" s="13">
        <v>23</v>
      </c>
      <c r="BX17" s="13">
        <v>24</v>
      </c>
      <c r="BY17" s="13">
        <v>42</v>
      </c>
      <c r="BZ17" s="13">
        <v>23</v>
      </c>
      <c r="CA17" s="17">
        <v>1.8260869565217399</v>
      </c>
      <c r="CB17" s="13">
        <v>147</v>
      </c>
      <c r="CC17" s="13">
        <v>14</v>
      </c>
      <c r="CD17" s="13">
        <v>83</v>
      </c>
      <c r="CE17" s="13">
        <v>39.336492890995302</v>
      </c>
      <c r="CF17" s="13">
        <v>69</v>
      </c>
      <c r="CG17" s="13">
        <v>32.701421800947898</v>
      </c>
      <c r="CH17" s="13">
        <v>104</v>
      </c>
      <c r="CI17" s="13">
        <v>49.289099526066401</v>
      </c>
      <c r="CJ17" s="13">
        <v>55</v>
      </c>
      <c r="CK17" s="13">
        <v>26.066350710900501</v>
      </c>
      <c r="CL17" s="13">
        <v>49</v>
      </c>
      <c r="CM17" s="13">
        <v>54</v>
      </c>
      <c r="CN17" s="13">
        <v>30.7</v>
      </c>
      <c r="CO17" s="13">
        <v>13.8</v>
      </c>
      <c r="CP17" s="13">
        <v>14.549763033175401</v>
      </c>
      <c r="CQ17" s="13">
        <v>6.5402843601895704</v>
      </c>
      <c r="CR17" s="17">
        <v>0.550488599348534</v>
      </c>
      <c r="CS17" s="13">
        <v>136</v>
      </c>
      <c r="CT17" s="13">
        <v>75</v>
      </c>
      <c r="CU17" s="13">
        <v>95.3333333333333</v>
      </c>
      <c r="CV17" s="13">
        <v>59</v>
      </c>
      <c r="CW17" s="13">
        <v>10</v>
      </c>
      <c r="CX17" s="13">
        <v>55</v>
      </c>
      <c r="CY17" s="13">
        <v>26.066350710900501</v>
      </c>
      <c r="CZ17" s="13">
        <v>11</v>
      </c>
      <c r="DA17" s="13">
        <v>76</v>
      </c>
      <c r="DB17" s="13">
        <v>33</v>
      </c>
      <c r="DC17" s="17">
        <v>0.4</v>
      </c>
      <c r="DD17" s="13">
        <v>71</v>
      </c>
      <c r="DE17" s="13">
        <v>0.381818181818182</v>
      </c>
      <c r="DF17" s="13">
        <v>226.804632</v>
      </c>
      <c r="DG17" s="13">
        <v>107.490346919431</v>
      </c>
      <c r="DH17" s="13">
        <v>57</v>
      </c>
      <c r="DI17" s="13">
        <v>34</v>
      </c>
      <c r="DJ17" s="17">
        <v>1.6764705882352899</v>
      </c>
      <c r="DK17" s="13">
        <v>168</v>
      </c>
      <c r="DL17" s="13">
        <v>13</v>
      </c>
      <c r="DM17" s="17">
        <v>4.3846153846153904</v>
      </c>
      <c r="DN17" s="13">
        <v>19.3</v>
      </c>
      <c r="DO17" s="13">
        <v>5.1487459199999996</v>
      </c>
      <c r="DP17" s="13">
        <v>2.4401639431279598</v>
      </c>
      <c r="DQ17" s="13">
        <v>20.3</v>
      </c>
      <c r="DR17" s="13">
        <v>26</v>
      </c>
      <c r="DS17" s="13">
        <v>41</v>
      </c>
      <c r="DT17" s="13">
        <v>19</v>
      </c>
      <c r="DU17" s="17">
        <v>2.1578947368421102</v>
      </c>
      <c r="DV17" s="13">
        <v>175</v>
      </c>
      <c r="DW17" s="13">
        <v>14</v>
      </c>
      <c r="DX17" s="13">
        <v>116</v>
      </c>
      <c r="DY17" s="13">
        <v>54.976303317535503</v>
      </c>
      <c r="DZ17" s="13">
        <v>100</v>
      </c>
      <c r="EA17" s="13">
        <v>47.393364928910003</v>
      </c>
      <c r="EB17" s="13">
        <v>116</v>
      </c>
      <c r="EC17" s="13">
        <v>54.976303317535503</v>
      </c>
      <c r="ED17" s="13">
        <v>54</v>
      </c>
      <c r="EE17" s="13">
        <v>25.5924170616114</v>
      </c>
      <c r="EF17" s="13">
        <v>62</v>
      </c>
      <c r="EG17" s="13">
        <v>53</v>
      </c>
      <c r="EH17" s="13">
        <v>32.1</v>
      </c>
      <c r="EI17" s="13">
        <v>15.1</v>
      </c>
      <c r="EJ17" s="13">
        <v>15.2132701421801</v>
      </c>
      <c r="EK17" s="13">
        <v>7.1563981042654001</v>
      </c>
      <c r="EL17" s="17">
        <v>0.52959501557632405</v>
      </c>
      <c r="EM17" s="13">
        <v>135</v>
      </c>
      <c r="EN17" s="13">
        <v>82</v>
      </c>
      <c r="EO17" s="13">
        <v>99.6666666666667</v>
      </c>
      <c r="EP17" s="13">
        <v>54</v>
      </c>
      <c r="EQ17" s="13">
        <v>11</v>
      </c>
      <c r="ER17" s="13">
        <v>56</v>
      </c>
      <c r="ES17" s="13">
        <v>26.540284360189599</v>
      </c>
      <c r="ET17" s="13">
        <v>9</v>
      </c>
      <c r="EU17" s="13">
        <v>76</v>
      </c>
      <c r="EV17" s="13">
        <v>34</v>
      </c>
      <c r="EW17" s="17">
        <v>0.39285714285714302</v>
      </c>
      <c r="EX17" s="13">
        <v>69</v>
      </c>
      <c r="EY17" s="13">
        <v>0.35714285714285698</v>
      </c>
      <c r="EZ17" s="13">
        <v>219.11612</v>
      </c>
      <c r="FA17" s="13">
        <v>103.846502369668</v>
      </c>
      <c r="FB17" s="13">
        <v>57</v>
      </c>
      <c r="FC17" s="13">
        <v>29</v>
      </c>
      <c r="FD17" s="17">
        <v>1.9655172413793101</v>
      </c>
      <c r="FE17" s="13">
        <v>186</v>
      </c>
      <c r="FF17" s="13">
        <v>13</v>
      </c>
      <c r="FG17" s="17">
        <v>4.3846153846153904</v>
      </c>
      <c r="FH17" s="13">
        <v>18.3</v>
      </c>
      <c r="FI17" s="13">
        <v>4.4682451199999997</v>
      </c>
      <c r="FJ17" s="13">
        <v>2.11765171563981</v>
      </c>
      <c r="FK17" s="13">
        <v>28</v>
      </c>
      <c r="FL17" s="13">
        <v>26</v>
      </c>
      <c r="FM17" s="13">
        <v>48</v>
      </c>
      <c r="FN17" s="13">
        <v>25</v>
      </c>
      <c r="FO17" s="17">
        <v>1.92</v>
      </c>
      <c r="FP17" s="13">
        <v>236</v>
      </c>
      <c r="FQ17" s="13">
        <v>16</v>
      </c>
      <c r="FR17" s="13">
        <v>103</v>
      </c>
      <c r="FS17" s="13">
        <v>48.8151658767773</v>
      </c>
      <c r="FT17" s="13">
        <v>100</v>
      </c>
      <c r="FU17" s="13">
        <v>47.393364928910003</v>
      </c>
      <c r="FV17" s="13">
        <v>134</v>
      </c>
      <c r="FW17" s="13">
        <v>63.507109004739299</v>
      </c>
      <c r="FX17" s="13">
        <v>68</v>
      </c>
      <c r="FY17" s="13">
        <v>32.227488151658797</v>
      </c>
      <c r="FZ17" s="13">
        <v>66</v>
      </c>
      <c r="GA17" s="13">
        <v>49</v>
      </c>
      <c r="GB17" s="13">
        <v>28.9</v>
      </c>
      <c r="GC17" s="13">
        <v>13.3</v>
      </c>
      <c r="GD17" s="13">
        <v>13.696682464455</v>
      </c>
      <c r="GE17" s="13">
        <v>6.3033175355450197</v>
      </c>
      <c r="GF17" s="17">
        <v>0.53979238754325298</v>
      </c>
      <c r="GG17" s="13">
        <v>134</v>
      </c>
      <c r="GH17" s="13">
        <v>81</v>
      </c>
      <c r="GI17" s="13">
        <v>98.6666666666667</v>
      </c>
      <c r="GJ17" s="13">
        <v>60</v>
      </c>
      <c r="GK17" s="13">
        <v>11</v>
      </c>
      <c r="GL17" s="13">
        <v>54</v>
      </c>
      <c r="GM17" s="13">
        <v>25.5924170616114</v>
      </c>
      <c r="GN17" s="13">
        <v>11</v>
      </c>
      <c r="GO17" s="13">
        <v>76</v>
      </c>
      <c r="GP17" s="13">
        <v>36</v>
      </c>
      <c r="GQ17" s="17">
        <v>0.33333333333333298</v>
      </c>
      <c r="GR17" s="13">
        <v>60</v>
      </c>
      <c r="GS17" s="13">
        <v>0.407407407407407</v>
      </c>
      <c r="GT17" s="13">
        <v>234.21858399999999</v>
      </c>
      <c r="GU17" s="13">
        <v>111.004068246446</v>
      </c>
      <c r="GV17" s="13">
        <v>60</v>
      </c>
      <c r="GW17" s="13">
        <v>35</v>
      </c>
      <c r="GX17" s="17">
        <v>1.71428571428571</v>
      </c>
      <c r="GY17" s="13">
        <v>157</v>
      </c>
      <c r="GZ17" s="13">
        <v>11</v>
      </c>
      <c r="HA17" s="17">
        <v>5.4545454545454497</v>
      </c>
      <c r="HB17" s="13">
        <v>18.899999999999999</v>
      </c>
      <c r="HC17" s="13">
        <v>5.1274943999999998</v>
      </c>
      <c r="HD17" s="13">
        <v>2.4300921327014202</v>
      </c>
      <c r="HE17" s="13">
        <v>25.7</v>
      </c>
      <c r="HF17" s="13">
        <v>29</v>
      </c>
      <c r="HG17" s="13">
        <v>43</v>
      </c>
      <c r="HH17" s="13">
        <v>20</v>
      </c>
      <c r="HI17" s="17">
        <v>2.15</v>
      </c>
      <c r="HJ17" s="13">
        <v>194</v>
      </c>
      <c r="HK17" s="13">
        <v>18</v>
      </c>
      <c r="HL17" s="13">
        <v>93</v>
      </c>
      <c r="HM17" s="13">
        <v>44.075829383886301</v>
      </c>
      <c r="HN17" s="13">
        <v>100</v>
      </c>
      <c r="HO17" s="13">
        <v>47.393364928910003</v>
      </c>
      <c r="HP17" s="13">
        <v>123</v>
      </c>
      <c r="HQ17" s="13">
        <v>58.293838862559198</v>
      </c>
      <c r="HR17" s="13">
        <v>56</v>
      </c>
      <c r="HS17" s="13">
        <v>26.540284360189599</v>
      </c>
      <c r="HT17" s="13">
        <v>67</v>
      </c>
      <c r="HU17" s="13">
        <v>54</v>
      </c>
      <c r="HV17" s="13">
        <v>30.3</v>
      </c>
      <c r="HW17" s="13">
        <v>15.4</v>
      </c>
      <c r="HX17" s="13">
        <v>14.360189573459699</v>
      </c>
      <c r="HY17" s="13">
        <v>7.2985781990521303</v>
      </c>
      <c r="HZ17" s="17">
        <v>0.49174917491749198</v>
      </c>
    </row>
    <row r="18" spans="1:234" ht="28.5">
      <c r="A18" s="18" t="s">
        <v>320</v>
      </c>
      <c r="B18">
        <v>40</v>
      </c>
      <c r="C18" s="13">
        <v>125</v>
      </c>
      <c r="D18" s="13">
        <v>85</v>
      </c>
      <c r="E18" s="13">
        <v>98.3333333333333</v>
      </c>
      <c r="F18" s="13">
        <v>1.77</v>
      </c>
      <c r="G18" s="13">
        <v>61</v>
      </c>
      <c r="H18" s="13">
        <v>10</v>
      </c>
      <c r="I18" s="13">
        <v>51</v>
      </c>
      <c r="J18" s="13">
        <v>28.8135593220339</v>
      </c>
      <c r="K18" s="13">
        <v>10</v>
      </c>
      <c r="L18" s="13">
        <v>71</v>
      </c>
      <c r="M18" s="13">
        <v>31</v>
      </c>
      <c r="N18" s="13">
        <v>0.39215686274509798</v>
      </c>
      <c r="O18" s="13">
        <v>68</v>
      </c>
      <c r="P18" s="13">
        <v>0.39215686274509798</v>
      </c>
      <c r="Q18" s="17">
        <v>187.41692</v>
      </c>
      <c r="R18" s="13">
        <v>105.885265536723</v>
      </c>
      <c r="S18" s="13">
        <v>84</v>
      </c>
      <c r="T18" s="13">
        <v>41</v>
      </c>
      <c r="U18" s="13">
        <v>2.0487804878048799</v>
      </c>
      <c r="V18" s="13">
        <v>232</v>
      </c>
      <c r="W18" s="13">
        <v>17</v>
      </c>
      <c r="X18" s="13">
        <v>4.9411764705882399</v>
      </c>
      <c r="Y18" s="13">
        <v>23.9</v>
      </c>
      <c r="Z18" s="13">
        <v>2.2999999999999998</v>
      </c>
      <c r="AA18" s="13">
        <v>6.0541484350000001</v>
      </c>
      <c r="AB18" s="13">
        <v>3.4204228446327698</v>
      </c>
      <c r="AC18" s="13">
        <v>16.8</v>
      </c>
      <c r="AD18" s="9" t="s">
        <v>297</v>
      </c>
      <c r="AE18" s="13">
        <v>55</v>
      </c>
      <c r="AF18" s="13">
        <v>20</v>
      </c>
      <c r="AG18" s="13">
        <v>2.75</v>
      </c>
      <c r="AH18" s="13">
        <v>145</v>
      </c>
      <c r="AI18" s="13">
        <v>15</v>
      </c>
      <c r="AJ18" s="13">
        <v>73</v>
      </c>
      <c r="AK18" s="13">
        <v>41.2429378531073</v>
      </c>
      <c r="AL18" s="13">
        <v>63</v>
      </c>
      <c r="AM18" s="13">
        <v>35.593220338983102</v>
      </c>
      <c r="AN18" s="13">
        <v>90</v>
      </c>
      <c r="AO18" s="13">
        <v>50.847457627118601</v>
      </c>
      <c r="AP18" s="13">
        <v>42</v>
      </c>
      <c r="AQ18" s="13">
        <v>23.728813559321999</v>
      </c>
      <c r="AR18" s="13">
        <v>48</v>
      </c>
      <c r="AS18" s="13">
        <v>53</v>
      </c>
      <c r="AT18" s="13">
        <v>24.1</v>
      </c>
      <c r="AU18" s="13">
        <v>13</v>
      </c>
      <c r="AV18" s="13">
        <v>13.6158192090395</v>
      </c>
      <c r="AW18" s="13">
        <v>7.3446327683615804</v>
      </c>
      <c r="AX18" s="17">
        <v>0.46058091286307101</v>
      </c>
      <c r="AY18" s="13">
        <v>99</v>
      </c>
      <c r="AZ18" s="13">
        <v>67</v>
      </c>
      <c r="BA18" s="13">
        <v>77.6666666666667</v>
      </c>
      <c r="BB18" s="13">
        <v>102</v>
      </c>
      <c r="BC18" s="13">
        <v>11</v>
      </c>
      <c r="BD18" s="13">
        <v>47</v>
      </c>
      <c r="BE18" s="13">
        <v>26.553672316384201</v>
      </c>
      <c r="BF18" s="13">
        <v>10</v>
      </c>
      <c r="BG18" s="13">
        <v>68</v>
      </c>
      <c r="BH18" s="13">
        <v>33</v>
      </c>
      <c r="BI18" s="17">
        <v>0.29787234042553201</v>
      </c>
      <c r="BJ18" s="13">
        <v>56</v>
      </c>
      <c r="BK18" s="13">
        <v>0.44680851063829802</v>
      </c>
      <c r="BL18" s="13">
        <v>175.22728799999999</v>
      </c>
      <c r="BM18" s="13">
        <v>98.9984677966102</v>
      </c>
      <c r="BN18" s="13">
        <v>46</v>
      </c>
      <c r="BO18" s="13">
        <v>58</v>
      </c>
      <c r="BP18" s="17">
        <v>0.79310344827586199</v>
      </c>
      <c r="BQ18" s="13">
        <v>121</v>
      </c>
      <c r="BR18" s="13">
        <v>10</v>
      </c>
      <c r="BS18" s="17">
        <v>4.5999999999999996</v>
      </c>
      <c r="BT18" s="13">
        <v>11.9</v>
      </c>
      <c r="BU18" s="13">
        <v>5.0404865699999997</v>
      </c>
      <c r="BV18" s="13">
        <v>2.84773252542373</v>
      </c>
      <c r="BW18" s="13">
        <v>12</v>
      </c>
      <c r="BX18" s="9" t="s">
        <v>297</v>
      </c>
      <c r="BY18" s="13">
        <v>31</v>
      </c>
      <c r="BZ18" s="13">
        <v>43</v>
      </c>
      <c r="CA18" s="17">
        <v>0.72093023255814004</v>
      </c>
      <c r="CB18" s="13">
        <v>122</v>
      </c>
      <c r="CC18" s="13">
        <v>14</v>
      </c>
      <c r="CD18" s="13">
        <v>69</v>
      </c>
      <c r="CE18" s="13">
        <v>38.983050847457598</v>
      </c>
      <c r="CF18" s="13">
        <v>70</v>
      </c>
      <c r="CG18" s="13">
        <v>39.548022598870098</v>
      </c>
      <c r="CH18" s="13">
        <v>95</v>
      </c>
      <c r="CI18" s="13">
        <v>53.672316384180803</v>
      </c>
      <c r="CJ18" s="13">
        <v>58</v>
      </c>
      <c r="CK18" s="13">
        <v>32.7683615819209</v>
      </c>
      <c r="CL18" s="13">
        <v>37</v>
      </c>
      <c r="CM18" s="13">
        <v>40</v>
      </c>
      <c r="CN18" s="13">
        <v>24.4</v>
      </c>
      <c r="CO18" s="13">
        <v>14.9</v>
      </c>
      <c r="CP18" s="13">
        <v>13.7853107344633</v>
      </c>
      <c r="CQ18" s="13">
        <v>8.4180790960452008</v>
      </c>
      <c r="CR18" s="17">
        <v>0.38934426229508201</v>
      </c>
      <c r="CS18" s="13">
        <v>124</v>
      </c>
      <c r="CT18" s="13">
        <v>82</v>
      </c>
      <c r="CU18" s="13">
        <v>96</v>
      </c>
      <c r="CV18" s="13">
        <v>55</v>
      </c>
      <c r="CW18" s="13">
        <v>10</v>
      </c>
      <c r="CX18" s="13">
        <v>50</v>
      </c>
      <c r="CY18" s="13">
        <v>28.248587570621499</v>
      </c>
      <c r="CZ18" s="13">
        <v>10</v>
      </c>
      <c r="DA18" s="13">
        <v>70</v>
      </c>
      <c r="DB18" s="13">
        <v>34</v>
      </c>
      <c r="DC18" s="17">
        <v>0.32</v>
      </c>
      <c r="DD18" s="13">
        <v>60</v>
      </c>
      <c r="DE18" s="13">
        <v>0.4</v>
      </c>
      <c r="DF18" s="13">
        <v>181.3766</v>
      </c>
      <c r="DG18" s="13">
        <v>102.47265536723199</v>
      </c>
      <c r="DH18" s="13">
        <v>81</v>
      </c>
      <c r="DI18" s="13">
        <v>41</v>
      </c>
      <c r="DJ18" s="17">
        <v>1.9756097560975601</v>
      </c>
      <c r="DK18" s="13">
        <v>181</v>
      </c>
      <c r="DL18" s="13">
        <v>18</v>
      </c>
      <c r="DM18" s="17">
        <v>4.5</v>
      </c>
      <c r="DN18" s="13">
        <v>18.899999999999999</v>
      </c>
      <c r="DO18" s="13">
        <v>4.3166796749999996</v>
      </c>
      <c r="DP18" s="13">
        <v>2.4388020762711902</v>
      </c>
      <c r="DQ18" s="13">
        <v>17.2</v>
      </c>
      <c r="DR18" s="9" t="s">
        <v>297</v>
      </c>
      <c r="DS18" s="13">
        <v>44</v>
      </c>
      <c r="DT18" s="13">
        <v>22</v>
      </c>
      <c r="DU18" s="17">
        <v>2</v>
      </c>
      <c r="DV18" s="13">
        <v>194</v>
      </c>
      <c r="DW18" s="13">
        <v>13</v>
      </c>
      <c r="DX18" s="13">
        <v>75</v>
      </c>
      <c r="DY18" s="13">
        <v>42.372881355932201</v>
      </c>
      <c r="DZ18" s="13">
        <v>79</v>
      </c>
      <c r="EA18" s="13">
        <v>44.632768361581903</v>
      </c>
      <c r="EB18" s="13">
        <v>118</v>
      </c>
      <c r="EC18" s="13">
        <v>66.6666666666667</v>
      </c>
      <c r="ED18" s="13">
        <v>56</v>
      </c>
      <c r="EE18" s="13">
        <v>31.638418079095999</v>
      </c>
      <c r="EF18" s="13">
        <v>62</v>
      </c>
      <c r="EG18" s="13">
        <v>52</v>
      </c>
      <c r="EH18" s="13">
        <v>24.3</v>
      </c>
      <c r="EI18" s="13">
        <v>13.7</v>
      </c>
      <c r="EJ18" s="13">
        <v>13.728813559322001</v>
      </c>
      <c r="EK18" s="13">
        <v>7.7401129943502802</v>
      </c>
      <c r="EL18" s="17">
        <v>0.436213991769547</v>
      </c>
      <c r="EM18" s="13">
        <v>124</v>
      </c>
      <c r="EN18" s="13">
        <v>83</v>
      </c>
      <c r="EO18" s="13">
        <v>96.6666666666667</v>
      </c>
      <c r="EP18" s="13">
        <v>53</v>
      </c>
      <c r="EQ18" s="13">
        <v>9</v>
      </c>
      <c r="ER18" s="13">
        <v>52</v>
      </c>
      <c r="ES18" s="13">
        <v>29.3785310734463</v>
      </c>
      <c r="ET18" s="13">
        <v>9</v>
      </c>
      <c r="EU18" s="13">
        <v>70</v>
      </c>
      <c r="EV18" s="13">
        <v>35</v>
      </c>
      <c r="EW18" s="17">
        <v>0.32692307692307698</v>
      </c>
      <c r="EX18" s="13">
        <v>61</v>
      </c>
      <c r="EY18" s="13">
        <v>0.34615384615384598</v>
      </c>
      <c r="EZ18" s="13">
        <v>168.39074400000001</v>
      </c>
      <c r="FA18" s="13">
        <v>95.136013559321995</v>
      </c>
      <c r="FB18" s="13">
        <v>94</v>
      </c>
      <c r="FC18" s="13">
        <v>49</v>
      </c>
      <c r="FD18" s="17">
        <v>1.9183673469387801</v>
      </c>
      <c r="FE18" s="13">
        <v>157</v>
      </c>
      <c r="FF18" s="13">
        <v>18</v>
      </c>
      <c r="FG18" s="17">
        <v>5.2222222222222197</v>
      </c>
      <c r="FH18" s="13">
        <v>14.1</v>
      </c>
      <c r="FI18" s="13">
        <v>3.1032753450000001</v>
      </c>
      <c r="FJ18" s="13">
        <v>1.7532629067796599</v>
      </c>
      <c r="FK18" s="13">
        <v>19.100000000000001</v>
      </c>
      <c r="FL18" s="9" t="s">
        <v>297</v>
      </c>
      <c r="FM18" s="13">
        <v>60</v>
      </c>
      <c r="FN18" s="13">
        <v>20</v>
      </c>
      <c r="FO18" s="17">
        <v>3</v>
      </c>
      <c r="FP18" s="13">
        <v>168</v>
      </c>
      <c r="FQ18" s="13">
        <v>14</v>
      </c>
      <c r="FR18" s="13">
        <v>75</v>
      </c>
      <c r="FS18" s="13">
        <v>42.372881355932201</v>
      </c>
      <c r="FT18" s="13">
        <v>68</v>
      </c>
      <c r="FU18" s="13">
        <v>38.418079096045197</v>
      </c>
      <c r="FV18" s="13">
        <v>87</v>
      </c>
      <c r="FW18" s="13">
        <v>49.152542372881399</v>
      </c>
      <c r="FX18" s="13">
        <v>40</v>
      </c>
      <c r="FY18" s="13">
        <v>22.598870056497201</v>
      </c>
      <c r="FZ18" s="13">
        <v>47</v>
      </c>
      <c r="GA18" s="13">
        <v>54</v>
      </c>
      <c r="GB18" s="13">
        <v>24.2</v>
      </c>
      <c r="GC18" s="13">
        <v>13.9</v>
      </c>
      <c r="GD18" s="13">
        <v>13.6723163841808</v>
      </c>
      <c r="GE18" s="13">
        <v>7.8531073446327699</v>
      </c>
      <c r="GF18" s="17">
        <v>0.42561983471074399</v>
      </c>
      <c r="GG18" s="13">
        <v>122</v>
      </c>
      <c r="GH18" s="13">
        <v>73</v>
      </c>
      <c r="GI18" s="13">
        <v>89.3333333333333</v>
      </c>
      <c r="GJ18" s="13">
        <v>66</v>
      </c>
      <c r="GK18" s="13">
        <v>11</v>
      </c>
      <c r="GL18" s="13">
        <v>51</v>
      </c>
      <c r="GM18" s="13">
        <v>28.8135593220339</v>
      </c>
      <c r="GN18" s="13">
        <v>10</v>
      </c>
      <c r="GO18" s="13">
        <v>72</v>
      </c>
      <c r="GP18" s="13">
        <v>34</v>
      </c>
      <c r="GQ18" s="17">
        <v>0.33333333333333298</v>
      </c>
      <c r="GR18" s="13">
        <v>61</v>
      </c>
      <c r="GS18" s="13">
        <v>0.41176470588235298</v>
      </c>
      <c r="GT18" s="13">
        <v>200.17730399999999</v>
      </c>
      <c r="GU18" s="13">
        <v>113.094522033898</v>
      </c>
      <c r="GV18" s="13">
        <v>86</v>
      </c>
      <c r="GW18" s="13">
        <v>49</v>
      </c>
      <c r="GX18" s="17">
        <v>1.75510204081633</v>
      </c>
      <c r="GY18" s="13">
        <v>173</v>
      </c>
      <c r="GZ18" s="13">
        <v>17</v>
      </c>
      <c r="HA18" s="17">
        <v>5.0588235294117601</v>
      </c>
      <c r="HB18" s="13">
        <v>19.5</v>
      </c>
      <c r="HC18" s="13">
        <v>5.34446055</v>
      </c>
      <c r="HD18" s="13">
        <v>3.01946923728813</v>
      </c>
      <c r="HE18" s="13">
        <v>19.100000000000001</v>
      </c>
      <c r="HF18" s="9" t="s">
        <v>297</v>
      </c>
      <c r="HG18" s="13">
        <v>57</v>
      </c>
      <c r="HH18" s="13">
        <v>28</v>
      </c>
      <c r="HI18" s="17">
        <v>2.03571428571429</v>
      </c>
      <c r="HJ18" s="13">
        <v>194</v>
      </c>
      <c r="HK18" s="13">
        <v>17</v>
      </c>
      <c r="HL18" s="13">
        <v>68</v>
      </c>
      <c r="HM18" s="13">
        <v>38.418079096045197</v>
      </c>
      <c r="HN18" s="13">
        <v>54</v>
      </c>
      <c r="HO18" s="13">
        <v>30.508474576271201</v>
      </c>
      <c r="HP18" s="13">
        <v>93</v>
      </c>
      <c r="HQ18" s="13">
        <v>52.542372881355902</v>
      </c>
      <c r="HR18" s="13">
        <v>49</v>
      </c>
      <c r="HS18" s="13">
        <v>27.683615819208999</v>
      </c>
      <c r="HT18" s="13">
        <v>44</v>
      </c>
      <c r="HU18" s="13">
        <v>55</v>
      </c>
      <c r="HV18" s="13">
        <v>26</v>
      </c>
      <c r="HW18" s="13">
        <v>16</v>
      </c>
      <c r="HX18" s="13">
        <v>14.6892655367232</v>
      </c>
      <c r="HY18" s="13">
        <v>9.0395480225988702</v>
      </c>
      <c r="HZ18" s="17">
        <v>0.38461538461538503</v>
      </c>
    </row>
    <row r="19" spans="1:234" ht="28.5">
      <c r="A19" s="18" t="s">
        <v>321</v>
      </c>
      <c r="B19">
        <v>40</v>
      </c>
      <c r="C19" s="13">
        <v>102</v>
      </c>
      <c r="D19" s="13">
        <v>72</v>
      </c>
      <c r="E19" s="13">
        <v>82</v>
      </c>
      <c r="F19" s="13">
        <v>1.64</v>
      </c>
      <c r="G19" s="13">
        <v>61</v>
      </c>
      <c r="H19" s="13">
        <v>6</v>
      </c>
      <c r="I19" s="13">
        <v>42</v>
      </c>
      <c r="J19" s="13">
        <v>25.609756097561</v>
      </c>
      <c r="K19" s="13">
        <v>7</v>
      </c>
      <c r="L19" s="13">
        <v>55</v>
      </c>
      <c r="M19" s="13">
        <v>26</v>
      </c>
      <c r="N19" s="13">
        <v>0.38095238095238099</v>
      </c>
      <c r="O19" s="13">
        <v>69</v>
      </c>
      <c r="P19" s="13">
        <v>0.30952380952380998</v>
      </c>
      <c r="Q19" s="17">
        <v>76.783383999999998</v>
      </c>
      <c r="R19" s="13">
        <v>46.819136585365897</v>
      </c>
      <c r="S19" s="13">
        <v>77</v>
      </c>
      <c r="T19" s="13">
        <v>37</v>
      </c>
      <c r="U19" s="13">
        <v>2.0810810810810798</v>
      </c>
      <c r="V19" s="13">
        <v>211</v>
      </c>
      <c r="W19" s="13">
        <v>18</v>
      </c>
      <c r="X19" s="13">
        <v>4.2777777777777803</v>
      </c>
      <c r="Y19" s="13">
        <v>24.1</v>
      </c>
      <c r="Z19" s="13">
        <v>1.9</v>
      </c>
      <c r="AA19" s="13">
        <v>4.1660428850000004</v>
      </c>
      <c r="AB19" s="13">
        <v>2.5402700518292698</v>
      </c>
      <c r="AC19" s="13">
        <v>23</v>
      </c>
      <c r="AD19" s="13">
        <v>25</v>
      </c>
      <c r="AE19" s="13">
        <v>58</v>
      </c>
      <c r="AF19" s="13">
        <v>21</v>
      </c>
      <c r="AG19" s="13">
        <v>2.7619047619047601</v>
      </c>
      <c r="AH19" s="13">
        <v>181</v>
      </c>
      <c r="AI19" s="13">
        <v>12</v>
      </c>
      <c r="AJ19" s="13">
        <v>49</v>
      </c>
      <c r="AK19" s="13">
        <v>29.878048780487799</v>
      </c>
      <c r="AL19" s="13">
        <v>47</v>
      </c>
      <c r="AM19" s="13">
        <v>28.658536585365901</v>
      </c>
      <c r="AN19" s="13">
        <v>79</v>
      </c>
      <c r="AO19" s="13">
        <v>48.170731707317103</v>
      </c>
      <c r="AP19" s="13">
        <v>33</v>
      </c>
      <c r="AQ19" s="13">
        <v>20.121951219512201</v>
      </c>
      <c r="AR19" s="13">
        <v>46</v>
      </c>
      <c r="AS19" s="13">
        <v>59</v>
      </c>
      <c r="AT19" s="13">
        <v>16.100000000000001</v>
      </c>
      <c r="AU19" s="13">
        <v>8.6</v>
      </c>
      <c r="AV19" s="13">
        <v>9.8170731707317103</v>
      </c>
      <c r="AW19" s="13">
        <v>5.2439024390243896</v>
      </c>
      <c r="AX19" s="17">
        <v>0.46583850931677001</v>
      </c>
      <c r="AY19" s="13">
        <v>94</v>
      </c>
      <c r="AZ19" s="13">
        <v>70</v>
      </c>
      <c r="BA19" s="13">
        <v>78</v>
      </c>
      <c r="BB19" s="13">
        <v>92</v>
      </c>
      <c r="BC19" s="13">
        <v>8</v>
      </c>
      <c r="BD19" s="13">
        <v>41</v>
      </c>
      <c r="BE19" s="13">
        <v>25</v>
      </c>
      <c r="BF19" s="13">
        <v>8</v>
      </c>
      <c r="BG19" s="13">
        <v>57</v>
      </c>
      <c r="BH19" s="13">
        <v>26</v>
      </c>
      <c r="BI19" s="17">
        <v>0.36585365853658502</v>
      </c>
      <c r="BJ19" s="13">
        <v>69</v>
      </c>
      <c r="BK19" s="13">
        <v>0.39024390243902402</v>
      </c>
      <c r="BL19" s="13">
        <v>96.738904000000005</v>
      </c>
      <c r="BM19" s="13">
        <v>58.987136585365903</v>
      </c>
      <c r="BN19" s="13">
        <v>58</v>
      </c>
      <c r="BO19" s="13">
        <v>76</v>
      </c>
      <c r="BP19" s="17">
        <v>0.76315789473684204</v>
      </c>
      <c r="BQ19" s="13">
        <v>194</v>
      </c>
      <c r="BR19" s="13">
        <v>14</v>
      </c>
      <c r="BS19" s="17">
        <v>4.1428571428571397</v>
      </c>
      <c r="BT19" s="13">
        <v>18.899999999999999</v>
      </c>
      <c r="BU19" s="13">
        <v>4.9274983800000003</v>
      </c>
      <c r="BV19" s="13">
        <v>3.0045721829268301</v>
      </c>
      <c r="BW19" s="13">
        <v>18.2</v>
      </c>
      <c r="BX19" s="13">
        <v>25</v>
      </c>
      <c r="BY19" s="13">
        <v>64</v>
      </c>
      <c r="BZ19" s="13">
        <v>76</v>
      </c>
      <c r="CA19" s="17">
        <v>0.84210526315789502</v>
      </c>
      <c r="CB19" s="13">
        <v>195</v>
      </c>
      <c r="CC19" s="13">
        <v>13</v>
      </c>
      <c r="CD19" s="13">
        <v>56</v>
      </c>
      <c r="CE19" s="13">
        <v>34.146341463414601</v>
      </c>
      <c r="CF19" s="13">
        <v>48</v>
      </c>
      <c r="CG19" s="13">
        <v>29.268292682926798</v>
      </c>
      <c r="CH19" s="13">
        <v>79</v>
      </c>
      <c r="CI19" s="13">
        <v>48.170731707317103</v>
      </c>
      <c r="CJ19" s="13">
        <v>40</v>
      </c>
      <c r="CK19" s="13">
        <v>24.390243902439</v>
      </c>
      <c r="CL19" s="13">
        <v>39</v>
      </c>
      <c r="CM19" s="13">
        <v>49</v>
      </c>
      <c r="CN19" s="13">
        <v>22.5</v>
      </c>
      <c r="CO19" s="13">
        <v>11.8</v>
      </c>
      <c r="CP19" s="13">
        <v>13.719512195122</v>
      </c>
      <c r="CQ19" s="13">
        <v>7.1951219512195097</v>
      </c>
      <c r="CR19" s="17">
        <v>0.47555555555555501</v>
      </c>
      <c r="CS19" s="9" t="s">
        <v>322</v>
      </c>
      <c r="CT19" s="9" t="s">
        <v>322</v>
      </c>
      <c r="CU19" s="9" t="s">
        <v>322</v>
      </c>
      <c r="CV19" s="9" t="s">
        <v>322</v>
      </c>
      <c r="CW19" s="9" t="s">
        <v>322</v>
      </c>
      <c r="CX19" s="9" t="s">
        <v>322</v>
      </c>
      <c r="CY19" s="9" t="s">
        <v>322</v>
      </c>
      <c r="CZ19" s="9" t="s">
        <v>322</v>
      </c>
      <c r="DA19" s="9" t="s">
        <v>322</v>
      </c>
      <c r="DB19" s="9" t="s">
        <v>322</v>
      </c>
      <c r="DC19" s="9" t="s">
        <v>322</v>
      </c>
      <c r="DD19" s="9" t="s">
        <v>322</v>
      </c>
      <c r="DE19" s="9" t="s">
        <v>322</v>
      </c>
      <c r="DF19" s="9" t="s">
        <v>322</v>
      </c>
      <c r="DG19" s="9" t="s">
        <v>322</v>
      </c>
      <c r="DH19" s="9" t="s">
        <v>322</v>
      </c>
      <c r="DI19" s="9" t="s">
        <v>322</v>
      </c>
      <c r="DJ19" s="9" t="s">
        <v>322</v>
      </c>
      <c r="DK19" s="9" t="s">
        <v>322</v>
      </c>
      <c r="DL19" s="9" t="s">
        <v>322</v>
      </c>
      <c r="DM19" s="9" t="s">
        <v>322</v>
      </c>
      <c r="DN19" s="9" t="s">
        <v>322</v>
      </c>
      <c r="DO19" s="9" t="s">
        <v>322</v>
      </c>
      <c r="DP19" s="9" t="s">
        <v>322</v>
      </c>
      <c r="DQ19" s="9" t="s">
        <v>322</v>
      </c>
      <c r="DR19" s="9" t="s">
        <v>322</v>
      </c>
      <c r="DS19" s="9" t="s">
        <v>322</v>
      </c>
      <c r="DT19" s="9" t="s">
        <v>322</v>
      </c>
      <c r="DU19" s="9" t="s">
        <v>322</v>
      </c>
      <c r="DV19" s="9" t="s">
        <v>322</v>
      </c>
      <c r="DW19" s="9" t="s">
        <v>322</v>
      </c>
      <c r="DX19" s="9" t="s">
        <v>322</v>
      </c>
      <c r="DY19" s="9" t="s">
        <v>322</v>
      </c>
      <c r="DZ19" s="9" t="s">
        <v>322</v>
      </c>
      <c r="EA19" s="9" t="s">
        <v>322</v>
      </c>
      <c r="EB19" s="9" t="s">
        <v>322</v>
      </c>
      <c r="EC19" s="9" t="s">
        <v>322</v>
      </c>
      <c r="ED19" s="9" t="s">
        <v>322</v>
      </c>
      <c r="EE19" s="9" t="s">
        <v>322</v>
      </c>
      <c r="EF19" s="9" t="s">
        <v>322</v>
      </c>
      <c r="EG19" s="9" t="s">
        <v>322</v>
      </c>
      <c r="EH19" s="9" t="s">
        <v>322</v>
      </c>
      <c r="EI19" s="9" t="s">
        <v>322</v>
      </c>
      <c r="EJ19" s="9" t="s">
        <v>322</v>
      </c>
      <c r="EK19" s="9" t="s">
        <v>322</v>
      </c>
      <c r="EL19" s="9" t="s">
        <v>322</v>
      </c>
      <c r="EM19" s="13">
        <v>97</v>
      </c>
      <c r="EN19" s="13">
        <v>72</v>
      </c>
      <c r="EO19" s="13">
        <v>80.3333333333333</v>
      </c>
      <c r="EP19" s="13">
        <v>71</v>
      </c>
      <c r="EQ19" s="13">
        <v>7</v>
      </c>
      <c r="ER19" s="13">
        <v>40</v>
      </c>
      <c r="ES19" s="13">
        <v>24.390243902439</v>
      </c>
      <c r="ET19" s="13">
        <v>8</v>
      </c>
      <c r="EU19" s="13">
        <v>55</v>
      </c>
      <c r="EV19" s="13">
        <v>26</v>
      </c>
      <c r="EW19" s="17">
        <v>0.35</v>
      </c>
      <c r="EX19" s="13">
        <v>64</v>
      </c>
      <c r="EY19" s="13">
        <v>0.375</v>
      </c>
      <c r="EZ19" s="13">
        <v>85.176599999999993</v>
      </c>
      <c r="FA19" s="13">
        <v>51.936951219512203</v>
      </c>
      <c r="FB19" s="13">
        <v>68</v>
      </c>
      <c r="FC19" s="13">
        <v>37</v>
      </c>
      <c r="FD19" s="17">
        <v>1.8378378378378399</v>
      </c>
      <c r="FE19" s="13">
        <v>226</v>
      </c>
      <c r="FF19" s="13">
        <v>19</v>
      </c>
      <c r="FG19" s="17">
        <v>3.57894736842105</v>
      </c>
      <c r="FH19" s="13">
        <v>22.1</v>
      </c>
      <c r="FI19" s="13">
        <v>4.4465940350000004</v>
      </c>
      <c r="FJ19" s="13">
        <v>2.71133782621951</v>
      </c>
      <c r="FK19" s="13">
        <v>24.4</v>
      </c>
      <c r="FL19" s="13">
        <v>25</v>
      </c>
      <c r="FM19" s="13">
        <v>47</v>
      </c>
      <c r="FN19" s="13">
        <v>26</v>
      </c>
      <c r="FO19" s="17">
        <v>1.8076923076923099</v>
      </c>
      <c r="FP19" s="13">
        <v>235</v>
      </c>
      <c r="FQ19" s="13">
        <v>14</v>
      </c>
      <c r="FR19" s="13">
        <v>44</v>
      </c>
      <c r="FS19" s="13">
        <v>26.829268292682901</v>
      </c>
      <c r="FT19" s="13">
        <v>51</v>
      </c>
      <c r="FU19" s="13">
        <v>31.097560975609799</v>
      </c>
      <c r="FV19" s="13">
        <v>83</v>
      </c>
      <c r="FW19" s="13">
        <v>50.609756097560997</v>
      </c>
      <c r="FX19" s="13">
        <v>37</v>
      </c>
      <c r="FY19" s="13">
        <v>22.560975609756099</v>
      </c>
      <c r="FZ19" s="13">
        <v>46</v>
      </c>
      <c r="GA19" s="13">
        <v>55</v>
      </c>
      <c r="GB19" s="13">
        <v>17.100000000000001</v>
      </c>
      <c r="GC19" s="13">
        <v>10.199999999999999</v>
      </c>
      <c r="GD19" s="13">
        <v>10.4268292682927</v>
      </c>
      <c r="GE19" s="13">
        <v>6.2195121951219496</v>
      </c>
      <c r="GF19" s="17">
        <v>0.40350877192982498</v>
      </c>
      <c r="GG19" s="13">
        <v>103</v>
      </c>
      <c r="GH19" s="13">
        <v>65</v>
      </c>
      <c r="GI19" s="13">
        <v>77.6666666666667</v>
      </c>
      <c r="GJ19" s="13">
        <v>61</v>
      </c>
      <c r="GK19" s="13">
        <v>8</v>
      </c>
      <c r="GL19" s="13">
        <v>40</v>
      </c>
      <c r="GM19" s="13">
        <v>24.390243902439</v>
      </c>
      <c r="GN19" s="13">
        <v>7</v>
      </c>
      <c r="GO19" s="13">
        <v>55</v>
      </c>
      <c r="GP19" s="13">
        <v>27</v>
      </c>
      <c r="GQ19" s="17">
        <v>0.32500000000000001</v>
      </c>
      <c r="GR19" s="13">
        <v>61</v>
      </c>
      <c r="GS19" s="13">
        <v>0.375</v>
      </c>
      <c r="GT19" s="13">
        <v>85.176599999999993</v>
      </c>
      <c r="GU19" s="13">
        <v>51.936951219512203</v>
      </c>
      <c r="GV19" s="13">
        <v>91</v>
      </c>
      <c r="GW19" s="13">
        <v>53</v>
      </c>
      <c r="GX19" s="17">
        <v>1.71698113207547</v>
      </c>
      <c r="GY19" s="13">
        <v>182</v>
      </c>
      <c r="GZ19" s="13">
        <v>19</v>
      </c>
      <c r="HA19" s="17">
        <v>4.7894736842105301</v>
      </c>
      <c r="HB19" s="13">
        <v>23.7</v>
      </c>
      <c r="HC19" s="13">
        <v>4.0968969450000001</v>
      </c>
      <c r="HD19" s="13">
        <v>2.4981078932926799</v>
      </c>
      <c r="HE19" s="13">
        <v>21.5</v>
      </c>
      <c r="HF19" s="13">
        <v>23</v>
      </c>
      <c r="HG19" s="13">
        <v>67</v>
      </c>
      <c r="HH19" s="13">
        <v>36</v>
      </c>
      <c r="HI19" s="17">
        <v>1.8611111111111101</v>
      </c>
      <c r="HJ19" s="13">
        <v>220</v>
      </c>
      <c r="HK19" s="13">
        <v>14</v>
      </c>
      <c r="HL19" s="13">
        <v>49</v>
      </c>
      <c r="HM19" s="13">
        <v>29.878048780487799</v>
      </c>
      <c r="HN19" s="13">
        <v>49</v>
      </c>
      <c r="HO19" s="13">
        <v>29.878048780487799</v>
      </c>
      <c r="HP19" s="13">
        <v>88</v>
      </c>
      <c r="HQ19" s="13">
        <v>53.658536585365901</v>
      </c>
      <c r="HR19" s="13">
        <v>33</v>
      </c>
      <c r="HS19" s="13">
        <v>20.121951219512201</v>
      </c>
      <c r="HT19" s="13">
        <v>55</v>
      </c>
      <c r="HU19" s="13">
        <v>63</v>
      </c>
      <c r="HV19" s="13">
        <v>18</v>
      </c>
      <c r="HW19" s="13">
        <v>9.5</v>
      </c>
      <c r="HX19" s="13">
        <v>10.975609756097599</v>
      </c>
      <c r="HY19" s="13">
        <v>5.7926829268292703</v>
      </c>
      <c r="HZ19" s="17">
        <v>0.47222222222222199</v>
      </c>
    </row>
  </sheetData>
  <conditionalFormatting sqref="B2:HZ19">
    <cfRule type="cellIs" priority="2" operator="equal">
      <formula>-1</formula>
    </cfRule>
    <cfRule type="cellIs" dxfId="0" priority="1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EFA6-210D-4C34-B5B5-C00C62C938CE}">
  <dimension ref="A1:HZ34"/>
  <sheetViews>
    <sheetView zoomScaleNormal="100" workbookViewId="0">
      <pane xSplit="1" topLeftCell="B1" activePane="topRight" state="frozen"/>
      <selection pane="topRight" activeCell="AY30" sqref="AY30:HZ30"/>
    </sheetView>
  </sheetViews>
  <sheetFormatPr baseColWidth="10" defaultRowHeight="15"/>
  <cols>
    <col min="1" max="1" width="21" bestFit="1" customWidth="1"/>
    <col min="25" max="25" width="18.140625" bestFit="1" customWidth="1"/>
    <col min="26" max="26" width="18.5703125" bestFit="1" customWidth="1"/>
    <col min="27" max="27" width="16.140625" bestFit="1" customWidth="1"/>
    <col min="28" max="28" width="21.7109375" bestFit="1" customWidth="1"/>
    <col min="29" max="29" width="23.7109375" bestFit="1" customWidth="1"/>
    <col min="30" max="30" width="29.140625" bestFit="1" customWidth="1"/>
    <col min="31" max="35" width="21.7109375" bestFit="1" customWidth="1"/>
    <col min="40" max="40" width="19.140625" bestFit="1" customWidth="1"/>
    <col min="76" max="76" width="28.5703125" bestFit="1" customWidth="1"/>
    <col min="97" max="97" width="14.42578125" bestFit="1" customWidth="1"/>
    <col min="121" max="121" width="18.85546875" bestFit="1" customWidth="1"/>
    <col min="122" max="122" width="21.7109375" bestFit="1" customWidth="1"/>
    <col min="167" max="167" width="18.85546875" bestFit="1" customWidth="1"/>
    <col min="168" max="168" width="51.7109375" bestFit="1" customWidth="1"/>
    <col min="213" max="213" width="20.5703125" bestFit="1" customWidth="1"/>
    <col min="214" max="214" width="28.28515625" bestFit="1" customWidth="1"/>
  </cols>
  <sheetData>
    <row r="1" spans="1:234" ht="20.25">
      <c r="A1" s="1" t="s">
        <v>0</v>
      </c>
      <c r="B1" s="6" t="s">
        <v>238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19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10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64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</v>
      </c>
      <c r="DB1" s="2" t="s">
        <v>100</v>
      </c>
      <c r="DC1" s="2" t="s">
        <v>101</v>
      </c>
      <c r="DD1" s="2" t="s">
        <v>102</v>
      </c>
      <c r="DE1" s="2" t="s">
        <v>103</v>
      </c>
      <c r="DF1" s="2" t="s">
        <v>104</v>
      </c>
      <c r="DG1" s="2" t="s">
        <v>105</v>
      </c>
      <c r="DH1" s="2" t="s">
        <v>106</v>
      </c>
      <c r="DI1" s="2" t="s">
        <v>107</v>
      </c>
      <c r="DJ1" s="2" t="s">
        <v>108</v>
      </c>
      <c r="DK1" s="2" t="s">
        <v>109</v>
      </c>
      <c r="DL1" s="2" t="s">
        <v>110</v>
      </c>
      <c r="DM1" s="2" t="s">
        <v>111</v>
      </c>
      <c r="DN1" s="2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108</v>
      </c>
      <c r="DV1" s="2" t="s">
        <v>119</v>
      </c>
      <c r="DW1" s="2" t="s">
        <v>120</v>
      </c>
      <c r="DX1" s="2" t="s">
        <v>121</v>
      </c>
      <c r="DY1" s="2" t="s">
        <v>122</v>
      </c>
      <c r="DZ1" s="2" t="s">
        <v>123</v>
      </c>
      <c r="EA1" s="2" t="s">
        <v>124</v>
      </c>
      <c r="EB1" s="2" t="s">
        <v>125</v>
      </c>
      <c r="EC1" s="2" t="s">
        <v>126</v>
      </c>
      <c r="ED1" s="2" t="s">
        <v>127</v>
      </c>
      <c r="EE1" s="2" t="s">
        <v>128</v>
      </c>
      <c r="EF1" s="2" t="s">
        <v>129</v>
      </c>
      <c r="EG1" s="2" t="s">
        <v>130</v>
      </c>
      <c r="EH1" s="2" t="s">
        <v>131</v>
      </c>
      <c r="EI1" s="2" t="s">
        <v>132</v>
      </c>
      <c r="EJ1" s="2" t="s">
        <v>133</v>
      </c>
      <c r="EK1" s="2" t="s">
        <v>134</v>
      </c>
      <c r="EL1" s="2" t="s">
        <v>135</v>
      </c>
      <c r="EM1" s="2" t="s">
        <v>136</v>
      </c>
      <c r="EN1" s="2" t="s">
        <v>137</v>
      </c>
      <c r="EO1" s="2" t="s">
        <v>138</v>
      </c>
      <c r="EP1" s="2" t="s">
        <v>139</v>
      </c>
      <c r="EQ1" s="2" t="s">
        <v>140</v>
      </c>
      <c r="ER1" s="2" t="s">
        <v>141</v>
      </c>
      <c r="ES1" s="2" t="s">
        <v>142</v>
      </c>
      <c r="ET1" s="2" t="s">
        <v>143</v>
      </c>
      <c r="EU1" s="2" t="s">
        <v>10</v>
      </c>
      <c r="EV1" s="2" t="s">
        <v>144</v>
      </c>
      <c r="EW1" s="2" t="s">
        <v>145</v>
      </c>
      <c r="EX1" s="2" t="s">
        <v>146</v>
      </c>
      <c r="EY1" s="2" t="s">
        <v>147</v>
      </c>
      <c r="EZ1" s="2" t="s">
        <v>148</v>
      </c>
      <c r="FA1" s="2" t="s">
        <v>149</v>
      </c>
      <c r="FB1" s="2" t="s">
        <v>150</v>
      </c>
      <c r="FC1" s="2" t="s">
        <v>151</v>
      </c>
      <c r="FD1" s="2" t="s">
        <v>152</v>
      </c>
      <c r="FE1" s="2" t="s">
        <v>153</v>
      </c>
      <c r="FF1" s="2" t="s">
        <v>154</v>
      </c>
      <c r="FG1" s="2" t="s">
        <v>155</v>
      </c>
      <c r="FH1" s="2" t="s">
        <v>156</v>
      </c>
      <c r="FI1" s="2" t="s">
        <v>157</v>
      </c>
      <c r="FJ1" s="2" t="s">
        <v>158</v>
      </c>
      <c r="FK1" s="2" t="s">
        <v>159</v>
      </c>
      <c r="FL1" s="2" t="s">
        <v>160</v>
      </c>
      <c r="FM1" s="2" t="s">
        <v>161</v>
      </c>
      <c r="FN1" s="2" t="s">
        <v>162</v>
      </c>
      <c r="FO1" s="2" t="s">
        <v>152</v>
      </c>
      <c r="FP1" s="2" t="s">
        <v>163</v>
      </c>
      <c r="FQ1" s="2" t="s">
        <v>164</v>
      </c>
      <c r="FR1" s="2" t="s">
        <v>165</v>
      </c>
      <c r="FS1" s="2" t="s">
        <v>166</v>
      </c>
      <c r="FT1" s="2" t="s">
        <v>167</v>
      </c>
      <c r="FU1" s="2" t="s">
        <v>168</v>
      </c>
      <c r="FV1" s="2" t="s">
        <v>169</v>
      </c>
      <c r="FW1" s="2" t="s">
        <v>170</v>
      </c>
      <c r="FX1" s="2" t="s">
        <v>171</v>
      </c>
      <c r="FY1" s="2" t="s">
        <v>172</v>
      </c>
      <c r="FZ1" s="2" t="s">
        <v>173</v>
      </c>
      <c r="GA1" s="2" t="s">
        <v>174</v>
      </c>
      <c r="GB1" s="2" t="s">
        <v>175</v>
      </c>
      <c r="GC1" s="2" t="s">
        <v>176</v>
      </c>
      <c r="GD1" s="2" t="s">
        <v>177</v>
      </c>
      <c r="GE1" s="2" t="s">
        <v>178</v>
      </c>
      <c r="GF1" s="2" t="s">
        <v>179</v>
      </c>
      <c r="GG1" s="2" t="s">
        <v>180</v>
      </c>
      <c r="GH1" s="2" t="s">
        <v>181</v>
      </c>
      <c r="GI1" s="2" t="s">
        <v>182</v>
      </c>
      <c r="GJ1" s="2" t="s">
        <v>183</v>
      </c>
      <c r="GK1" s="2" t="s">
        <v>184</v>
      </c>
      <c r="GL1" s="2" t="s">
        <v>185</v>
      </c>
      <c r="GM1" s="2" t="s">
        <v>186</v>
      </c>
      <c r="GN1" s="2" t="s">
        <v>187</v>
      </c>
      <c r="GO1" s="2" t="s">
        <v>10</v>
      </c>
      <c r="GP1" s="2" t="s">
        <v>188</v>
      </c>
      <c r="GQ1" s="2" t="s">
        <v>189</v>
      </c>
      <c r="GR1" s="2" t="s">
        <v>190</v>
      </c>
      <c r="GS1" s="2" t="s">
        <v>191</v>
      </c>
      <c r="GT1" s="2" t="s">
        <v>192</v>
      </c>
      <c r="GU1" s="2" t="s">
        <v>193</v>
      </c>
      <c r="GV1" s="2" t="s">
        <v>194</v>
      </c>
      <c r="GW1" s="2" t="s">
        <v>195</v>
      </c>
      <c r="GX1" s="2" t="s">
        <v>196</v>
      </c>
      <c r="GY1" s="2" t="s">
        <v>197</v>
      </c>
      <c r="GZ1" s="2" t="s">
        <v>198</v>
      </c>
      <c r="HA1" s="2" t="s">
        <v>199</v>
      </c>
      <c r="HB1" s="2" t="s">
        <v>200</v>
      </c>
      <c r="HC1" s="2" t="s">
        <v>201</v>
      </c>
      <c r="HD1" s="2" t="s">
        <v>202</v>
      </c>
      <c r="HE1" s="2" t="s">
        <v>203</v>
      </c>
      <c r="HF1" s="2" t="s">
        <v>204</v>
      </c>
      <c r="HG1" s="2" t="s">
        <v>205</v>
      </c>
      <c r="HH1" s="2" t="s">
        <v>206</v>
      </c>
      <c r="HI1" s="2" t="s">
        <v>196</v>
      </c>
      <c r="HJ1" s="2" t="s">
        <v>207</v>
      </c>
      <c r="HK1" s="2" t="s">
        <v>208</v>
      </c>
      <c r="HL1" s="2" t="s">
        <v>209</v>
      </c>
      <c r="HM1" s="2" t="s">
        <v>210</v>
      </c>
      <c r="HN1" s="2" t="s">
        <v>211</v>
      </c>
      <c r="HO1" s="2" t="s">
        <v>212</v>
      </c>
      <c r="HP1" s="2" t="s">
        <v>213</v>
      </c>
      <c r="HQ1" s="2" t="s">
        <v>214</v>
      </c>
      <c r="HR1" s="2" t="s">
        <v>215</v>
      </c>
      <c r="HS1" s="2" t="s">
        <v>216</v>
      </c>
      <c r="HT1" s="2" t="s">
        <v>217</v>
      </c>
      <c r="HU1" s="2" t="s">
        <v>218</v>
      </c>
      <c r="HV1" s="2" t="s">
        <v>219</v>
      </c>
      <c r="HW1" s="2" t="s">
        <v>220</v>
      </c>
      <c r="HX1" s="2" t="s">
        <v>221</v>
      </c>
      <c r="HY1" s="2" t="s">
        <v>222</v>
      </c>
      <c r="HZ1" s="2" t="s">
        <v>223</v>
      </c>
    </row>
    <row r="2" spans="1:234" ht="21">
      <c r="A2" s="3" t="s">
        <v>258</v>
      </c>
      <c r="B2" s="2">
        <v>160</v>
      </c>
      <c r="C2" s="4">
        <v>114</v>
      </c>
      <c r="D2" s="4">
        <v>77</v>
      </c>
      <c r="E2" s="4">
        <f t="shared" ref="E2:E30" si="0">D2+(C2-D2)/3</f>
        <v>89.333333333333329</v>
      </c>
      <c r="F2" s="4">
        <v>1.89</v>
      </c>
      <c r="G2" s="4">
        <v>41</v>
      </c>
      <c r="H2" s="4">
        <v>10</v>
      </c>
      <c r="I2" s="4">
        <v>52</v>
      </c>
      <c r="J2" s="4">
        <f t="shared" ref="J2:J30" si="1">I2/F2</f>
        <v>27.513227513227516</v>
      </c>
      <c r="K2" s="4">
        <v>9</v>
      </c>
      <c r="L2" s="4">
        <f t="shared" ref="L2:L30" si="2">H2+I2+K2</f>
        <v>71</v>
      </c>
      <c r="M2" s="4">
        <v>29</v>
      </c>
      <c r="N2" s="4">
        <f t="shared" ref="N2:N30" si="3">(I2-M2)/I2</f>
        <v>0.44230769230769229</v>
      </c>
      <c r="O2" s="4">
        <v>75</v>
      </c>
      <c r="P2" s="4">
        <f t="shared" ref="P2:P30" si="4">(H2+K2)/I2</f>
        <v>0.36538461538461536</v>
      </c>
      <c r="Q2" s="5">
        <f t="shared" ref="Q2:Q30" si="5">(0.8*(1.04*(POWER(L2,3)-POWER(I2,3)))+0.6)/1000</f>
        <v>180.79669600000003</v>
      </c>
      <c r="R2" s="4">
        <f t="shared" ref="R2:R30" si="6">Q2/F2</f>
        <v>95.659627513227534</v>
      </c>
      <c r="S2" s="4">
        <v>93</v>
      </c>
      <c r="T2" s="4">
        <v>43</v>
      </c>
      <c r="U2" s="4">
        <f t="shared" ref="U2:U30" si="7">S2/T2</f>
        <v>2.1627906976744184</v>
      </c>
      <c r="V2" s="4">
        <v>224</v>
      </c>
      <c r="W2" s="4">
        <v>42</v>
      </c>
      <c r="X2" s="4">
        <f t="shared" ref="X2:X30" si="8">S2/W2</f>
        <v>2.2142857142857144</v>
      </c>
      <c r="Y2" s="4">
        <v>24.3</v>
      </c>
      <c r="Z2" s="4">
        <v>2.1</v>
      </c>
      <c r="AA2" s="4">
        <f t="shared" ref="AA2:AA13" si="9">((3.14*POWER(Z2,2)/4)*Y2*G2)/1000</f>
        <v>3.4490411550000002</v>
      </c>
      <c r="AB2" s="4">
        <f t="shared" ref="AB2:AB13" si="10">AA2/F2</f>
        <v>1.8248895000000003</v>
      </c>
      <c r="AC2" s="9" t="s">
        <v>294</v>
      </c>
      <c r="AD2" s="9" t="s">
        <v>299</v>
      </c>
      <c r="AE2" s="4">
        <v>85</v>
      </c>
      <c r="AF2" s="4">
        <v>37</v>
      </c>
      <c r="AG2" s="4">
        <f t="shared" ref="AG2:AG13" si="11">AE2/AF2</f>
        <v>2.2972972972972974</v>
      </c>
      <c r="AH2" s="4">
        <v>210</v>
      </c>
      <c r="AI2" s="4">
        <v>14</v>
      </c>
      <c r="AJ2" s="4">
        <v>64</v>
      </c>
      <c r="AK2" s="4">
        <f t="shared" ref="AK2:AK30" si="12">AJ2/F2</f>
        <v>33.862433862433868</v>
      </c>
      <c r="AL2" s="4">
        <v>47</v>
      </c>
      <c r="AM2" s="4">
        <f t="shared" ref="AM2:AM30" si="13">AL2/F2</f>
        <v>24.867724867724871</v>
      </c>
      <c r="AN2" s="4">
        <v>112</v>
      </c>
      <c r="AO2" s="4">
        <f t="shared" ref="AO2:AO13" si="14">AN2/F2</f>
        <v>59.25925925925926</v>
      </c>
      <c r="AP2" s="4">
        <v>49</v>
      </c>
      <c r="AQ2" s="4">
        <f t="shared" ref="AQ2:AQ13" si="15">AP2/F2</f>
        <v>25.925925925925927</v>
      </c>
      <c r="AR2" s="4">
        <f t="shared" ref="AR2:AR13" si="16">AN2-AP2</f>
        <v>63</v>
      </c>
      <c r="AS2" s="4">
        <v>56</v>
      </c>
      <c r="AT2" s="4">
        <v>21.3</v>
      </c>
      <c r="AU2" s="4">
        <v>12.9</v>
      </c>
      <c r="AV2" s="4">
        <f t="shared" ref="AV2:AV30" si="17">AT2/F2</f>
        <v>11.269841269841271</v>
      </c>
      <c r="AW2" s="4">
        <f t="shared" ref="AW2:AW30" si="18">AU2/F2</f>
        <v>6.825396825396826</v>
      </c>
      <c r="AX2" s="5">
        <f t="shared" ref="AX2:AX30" si="19">(AT2-AU2)/AT2</f>
        <v>0.39436619718309862</v>
      </c>
      <c r="AY2" s="9" t="s">
        <v>291</v>
      </c>
      <c r="AZ2" s="9" t="s">
        <v>291</v>
      </c>
      <c r="BA2" s="9" t="s">
        <v>291</v>
      </c>
      <c r="BB2" s="9" t="s">
        <v>291</v>
      </c>
      <c r="BC2" s="9" t="s">
        <v>291</v>
      </c>
      <c r="BD2" s="9" t="s">
        <v>291</v>
      </c>
      <c r="BE2" s="9" t="s">
        <v>291</v>
      </c>
      <c r="BF2" s="9" t="s">
        <v>291</v>
      </c>
      <c r="BG2" s="9" t="s">
        <v>291</v>
      </c>
      <c r="BH2" s="9" t="s">
        <v>291</v>
      </c>
      <c r="BI2" s="9" t="s">
        <v>291</v>
      </c>
      <c r="BJ2" s="9" t="s">
        <v>291</v>
      </c>
      <c r="BK2" s="9" t="s">
        <v>291</v>
      </c>
      <c r="BL2" s="9" t="s">
        <v>291</v>
      </c>
      <c r="BM2" s="9" t="s">
        <v>291</v>
      </c>
      <c r="BN2" s="9" t="s">
        <v>291</v>
      </c>
      <c r="BO2" s="9" t="s">
        <v>291</v>
      </c>
      <c r="BP2" s="9" t="s">
        <v>291</v>
      </c>
      <c r="BQ2" s="9" t="s">
        <v>291</v>
      </c>
      <c r="BR2" s="9" t="s">
        <v>291</v>
      </c>
      <c r="BS2" s="9" t="s">
        <v>291</v>
      </c>
      <c r="BT2" s="9" t="s">
        <v>291</v>
      </c>
      <c r="BU2" s="9" t="s">
        <v>291</v>
      </c>
      <c r="BV2" s="9" t="s">
        <v>291</v>
      </c>
      <c r="BW2" s="9" t="s">
        <v>291</v>
      </c>
      <c r="BX2" s="9" t="s">
        <v>291</v>
      </c>
      <c r="BY2" s="9" t="s">
        <v>291</v>
      </c>
      <c r="BZ2" s="9" t="s">
        <v>291</v>
      </c>
      <c r="CA2" s="9" t="s">
        <v>291</v>
      </c>
      <c r="CB2" s="9" t="s">
        <v>291</v>
      </c>
      <c r="CC2" s="9" t="s">
        <v>291</v>
      </c>
      <c r="CD2" s="9" t="s">
        <v>291</v>
      </c>
      <c r="CE2" s="9" t="s">
        <v>291</v>
      </c>
      <c r="CF2" s="9" t="s">
        <v>291</v>
      </c>
      <c r="CG2" s="9" t="s">
        <v>291</v>
      </c>
      <c r="CH2" s="9" t="s">
        <v>291</v>
      </c>
      <c r="CI2" s="9" t="s">
        <v>291</v>
      </c>
      <c r="CJ2" s="9" t="s">
        <v>291</v>
      </c>
      <c r="CK2" s="9" t="s">
        <v>291</v>
      </c>
      <c r="CL2" s="9" t="s">
        <v>291</v>
      </c>
      <c r="CM2" s="9" t="s">
        <v>291</v>
      </c>
      <c r="CN2" s="9" t="s">
        <v>291</v>
      </c>
      <c r="CO2" s="9" t="s">
        <v>291</v>
      </c>
      <c r="CP2" s="9" t="s">
        <v>291</v>
      </c>
      <c r="CQ2" s="9" t="s">
        <v>291</v>
      </c>
      <c r="CR2" s="9" t="s">
        <v>291</v>
      </c>
      <c r="CS2" s="9" t="s">
        <v>291</v>
      </c>
      <c r="CT2" s="9" t="s">
        <v>291</v>
      </c>
      <c r="CU2" s="9" t="s">
        <v>291</v>
      </c>
      <c r="CV2" s="9" t="s">
        <v>291</v>
      </c>
      <c r="CW2" s="9" t="s">
        <v>291</v>
      </c>
      <c r="CX2" s="9" t="s">
        <v>291</v>
      </c>
      <c r="CY2" s="9" t="s">
        <v>291</v>
      </c>
      <c r="CZ2" s="9" t="s">
        <v>291</v>
      </c>
      <c r="DA2" s="9" t="s">
        <v>291</v>
      </c>
      <c r="DB2" s="9" t="s">
        <v>291</v>
      </c>
      <c r="DC2" s="9" t="s">
        <v>291</v>
      </c>
      <c r="DD2" s="9" t="s">
        <v>291</v>
      </c>
      <c r="DE2" s="9" t="s">
        <v>291</v>
      </c>
      <c r="DF2" s="9" t="s">
        <v>291</v>
      </c>
      <c r="DG2" s="9" t="s">
        <v>291</v>
      </c>
      <c r="DH2" s="9" t="s">
        <v>291</v>
      </c>
      <c r="DI2" s="9" t="s">
        <v>291</v>
      </c>
      <c r="DJ2" s="9" t="s">
        <v>291</v>
      </c>
      <c r="DK2" s="9" t="s">
        <v>291</v>
      </c>
      <c r="DL2" s="9" t="s">
        <v>291</v>
      </c>
      <c r="DM2" s="9" t="s">
        <v>291</v>
      </c>
      <c r="DN2" s="9" t="s">
        <v>291</v>
      </c>
      <c r="DO2" s="9" t="s">
        <v>291</v>
      </c>
      <c r="DP2" s="9" t="s">
        <v>291</v>
      </c>
      <c r="DQ2" s="9" t="s">
        <v>291</v>
      </c>
      <c r="DR2" s="9" t="s">
        <v>291</v>
      </c>
      <c r="DS2" s="9" t="s">
        <v>291</v>
      </c>
      <c r="DT2" s="9" t="s">
        <v>291</v>
      </c>
      <c r="DU2" s="9" t="s">
        <v>291</v>
      </c>
      <c r="DV2" s="9" t="s">
        <v>291</v>
      </c>
      <c r="DW2" s="9" t="s">
        <v>291</v>
      </c>
      <c r="DX2" s="9" t="s">
        <v>291</v>
      </c>
      <c r="DY2" s="9" t="s">
        <v>291</v>
      </c>
      <c r="DZ2" s="9" t="s">
        <v>291</v>
      </c>
      <c r="EA2" s="9" t="s">
        <v>291</v>
      </c>
      <c r="EB2" s="9" t="s">
        <v>291</v>
      </c>
      <c r="EC2" s="9" t="s">
        <v>291</v>
      </c>
      <c r="ED2" s="9" t="s">
        <v>291</v>
      </c>
      <c r="EE2" s="9" t="s">
        <v>291</v>
      </c>
      <c r="EF2" s="9" t="s">
        <v>291</v>
      </c>
      <c r="EG2" s="9" t="s">
        <v>291</v>
      </c>
      <c r="EH2" s="9" t="s">
        <v>291</v>
      </c>
      <c r="EI2" s="9" t="s">
        <v>291</v>
      </c>
      <c r="EJ2" s="9" t="s">
        <v>291</v>
      </c>
      <c r="EK2" s="9" t="s">
        <v>291</v>
      </c>
      <c r="EL2" s="9" t="s">
        <v>291</v>
      </c>
      <c r="EM2" s="9" t="s">
        <v>291</v>
      </c>
      <c r="EN2" s="9" t="s">
        <v>291</v>
      </c>
      <c r="EO2" s="9" t="s">
        <v>291</v>
      </c>
      <c r="EP2" s="9" t="s">
        <v>291</v>
      </c>
      <c r="EQ2" s="9" t="s">
        <v>291</v>
      </c>
      <c r="ER2" s="9" t="s">
        <v>291</v>
      </c>
      <c r="ES2" s="9" t="s">
        <v>291</v>
      </c>
      <c r="ET2" s="9" t="s">
        <v>291</v>
      </c>
      <c r="EU2" s="9" t="s">
        <v>291</v>
      </c>
      <c r="EV2" s="9" t="s">
        <v>291</v>
      </c>
      <c r="EW2" s="9" t="s">
        <v>291</v>
      </c>
      <c r="EX2" s="9" t="s">
        <v>291</v>
      </c>
      <c r="EY2" s="9" t="s">
        <v>291</v>
      </c>
      <c r="EZ2" s="9" t="s">
        <v>291</v>
      </c>
      <c r="FA2" s="9" t="s">
        <v>291</v>
      </c>
      <c r="FB2" s="9" t="s">
        <v>291</v>
      </c>
      <c r="FC2" s="9" t="s">
        <v>291</v>
      </c>
      <c r="FD2" s="9" t="s">
        <v>291</v>
      </c>
      <c r="FE2" s="9" t="s">
        <v>291</v>
      </c>
      <c r="FF2" s="9" t="s">
        <v>291</v>
      </c>
      <c r="FG2" s="9" t="s">
        <v>291</v>
      </c>
      <c r="FH2" s="9" t="s">
        <v>291</v>
      </c>
      <c r="FI2" s="9" t="s">
        <v>291</v>
      </c>
      <c r="FJ2" s="9" t="s">
        <v>291</v>
      </c>
      <c r="FK2" s="9" t="s">
        <v>291</v>
      </c>
      <c r="FL2" s="9" t="s">
        <v>291</v>
      </c>
      <c r="FM2" s="9" t="s">
        <v>291</v>
      </c>
      <c r="FN2" s="9" t="s">
        <v>291</v>
      </c>
      <c r="FO2" s="9" t="s">
        <v>291</v>
      </c>
      <c r="FP2" s="9" t="s">
        <v>291</v>
      </c>
      <c r="FQ2" s="9" t="s">
        <v>291</v>
      </c>
      <c r="FR2" s="9" t="s">
        <v>291</v>
      </c>
      <c r="FS2" s="9" t="s">
        <v>291</v>
      </c>
      <c r="FT2" s="9" t="s">
        <v>291</v>
      </c>
      <c r="FU2" s="9" t="s">
        <v>291</v>
      </c>
      <c r="FV2" s="9" t="s">
        <v>291</v>
      </c>
      <c r="FW2" s="9" t="s">
        <v>291</v>
      </c>
      <c r="FX2" s="9" t="s">
        <v>291</v>
      </c>
      <c r="FY2" s="9" t="s">
        <v>291</v>
      </c>
      <c r="FZ2" s="9" t="s">
        <v>291</v>
      </c>
      <c r="GA2" s="9" t="s">
        <v>291</v>
      </c>
      <c r="GB2" s="9" t="s">
        <v>291</v>
      </c>
      <c r="GC2" s="9" t="s">
        <v>291</v>
      </c>
      <c r="GD2" s="9" t="s">
        <v>291</v>
      </c>
      <c r="GE2" s="9" t="s">
        <v>291</v>
      </c>
      <c r="GF2" s="9" t="s">
        <v>291</v>
      </c>
      <c r="GG2" s="9" t="s">
        <v>291</v>
      </c>
      <c r="GH2" s="9" t="s">
        <v>291</v>
      </c>
      <c r="GI2" s="9" t="s">
        <v>291</v>
      </c>
      <c r="GJ2" s="9" t="s">
        <v>291</v>
      </c>
      <c r="GK2" s="9" t="s">
        <v>291</v>
      </c>
      <c r="GL2" s="9" t="s">
        <v>291</v>
      </c>
      <c r="GM2" s="9" t="s">
        <v>291</v>
      </c>
      <c r="GN2" s="9" t="s">
        <v>291</v>
      </c>
      <c r="GO2" s="9" t="s">
        <v>291</v>
      </c>
      <c r="GP2" s="9" t="s">
        <v>291</v>
      </c>
      <c r="GQ2" s="9" t="s">
        <v>291</v>
      </c>
      <c r="GR2" s="9" t="s">
        <v>291</v>
      </c>
      <c r="GS2" s="9" t="s">
        <v>291</v>
      </c>
      <c r="GT2" s="9" t="s">
        <v>291</v>
      </c>
      <c r="GU2" s="9" t="s">
        <v>291</v>
      </c>
      <c r="GV2" s="9" t="s">
        <v>291</v>
      </c>
      <c r="GW2" s="9" t="s">
        <v>291</v>
      </c>
      <c r="GX2" s="9" t="s">
        <v>291</v>
      </c>
      <c r="GY2" s="9" t="s">
        <v>291</v>
      </c>
      <c r="GZ2" s="9" t="s">
        <v>291</v>
      </c>
      <c r="HA2" s="9" t="s">
        <v>291</v>
      </c>
      <c r="HB2" s="9" t="s">
        <v>291</v>
      </c>
      <c r="HC2" s="9" t="s">
        <v>291</v>
      </c>
      <c r="HD2" s="9" t="s">
        <v>291</v>
      </c>
      <c r="HE2" s="9" t="s">
        <v>291</v>
      </c>
      <c r="HF2" s="9" t="s">
        <v>291</v>
      </c>
      <c r="HG2" s="9" t="s">
        <v>291</v>
      </c>
      <c r="HH2" s="9" t="s">
        <v>291</v>
      </c>
      <c r="HI2" s="9" t="s">
        <v>291</v>
      </c>
      <c r="HJ2" s="9" t="s">
        <v>291</v>
      </c>
      <c r="HK2" s="9" t="s">
        <v>291</v>
      </c>
      <c r="HL2" s="9" t="s">
        <v>291</v>
      </c>
      <c r="HM2" s="9" t="s">
        <v>291</v>
      </c>
      <c r="HN2" s="9" t="s">
        <v>291</v>
      </c>
      <c r="HO2" s="9" t="s">
        <v>291</v>
      </c>
      <c r="HP2" s="9" t="s">
        <v>291</v>
      </c>
      <c r="HQ2" s="9" t="s">
        <v>291</v>
      </c>
      <c r="HR2" s="9" t="s">
        <v>291</v>
      </c>
      <c r="HS2" s="9" t="s">
        <v>291</v>
      </c>
      <c r="HT2" s="9" t="s">
        <v>291</v>
      </c>
      <c r="HU2" s="9" t="s">
        <v>291</v>
      </c>
      <c r="HV2" s="9" t="s">
        <v>291</v>
      </c>
      <c r="HW2" s="9" t="s">
        <v>291</v>
      </c>
      <c r="HX2" s="9" t="s">
        <v>291</v>
      </c>
      <c r="HY2" s="9" t="s">
        <v>291</v>
      </c>
      <c r="HZ2" s="9" t="s">
        <v>291</v>
      </c>
    </row>
    <row r="3" spans="1:234" ht="21">
      <c r="A3" s="3" t="s">
        <v>259</v>
      </c>
      <c r="B3" s="2">
        <v>160</v>
      </c>
      <c r="C3" s="4">
        <v>110</v>
      </c>
      <c r="D3" s="4">
        <v>79</v>
      </c>
      <c r="E3" s="4">
        <f t="shared" si="0"/>
        <v>89.333333333333329</v>
      </c>
      <c r="F3" s="4">
        <v>1.98</v>
      </c>
      <c r="G3" s="4">
        <v>60</v>
      </c>
      <c r="H3" s="4">
        <v>11</v>
      </c>
      <c r="I3" s="4">
        <v>59</v>
      </c>
      <c r="J3" s="4">
        <f t="shared" si="1"/>
        <v>29.797979797979799</v>
      </c>
      <c r="K3" s="4">
        <v>9</v>
      </c>
      <c r="L3" s="4">
        <f t="shared" si="2"/>
        <v>79</v>
      </c>
      <c r="M3" s="4">
        <v>29</v>
      </c>
      <c r="N3" s="4">
        <f t="shared" si="3"/>
        <v>0.50847457627118642</v>
      </c>
      <c r="O3" s="4">
        <v>80</v>
      </c>
      <c r="P3" s="4">
        <f t="shared" si="4"/>
        <v>0.33898305084745761</v>
      </c>
      <c r="Q3" s="5">
        <f t="shared" si="5"/>
        <v>239.33372000000003</v>
      </c>
      <c r="R3" s="4">
        <f t="shared" si="6"/>
        <v>120.87561616161618</v>
      </c>
      <c r="S3" s="4">
        <v>47</v>
      </c>
      <c r="T3" s="4">
        <v>45</v>
      </c>
      <c r="U3" s="4">
        <f t="shared" si="7"/>
        <v>1.0444444444444445</v>
      </c>
      <c r="V3" s="4">
        <v>231</v>
      </c>
      <c r="W3" s="4">
        <v>11</v>
      </c>
      <c r="X3" s="4">
        <f t="shared" si="8"/>
        <v>4.2727272727272725</v>
      </c>
      <c r="Y3" s="4">
        <v>16.399999999999999</v>
      </c>
      <c r="Z3" s="4">
        <v>2.4</v>
      </c>
      <c r="AA3" s="4">
        <f t="shared" si="9"/>
        <v>4.4492544000000001</v>
      </c>
      <c r="AB3" s="4">
        <f t="shared" si="10"/>
        <v>2.2470981818181817</v>
      </c>
      <c r="AC3" s="9" t="s">
        <v>294</v>
      </c>
      <c r="AD3" s="4">
        <v>25</v>
      </c>
      <c r="AE3" s="4">
        <v>49</v>
      </c>
      <c r="AF3" s="4">
        <v>32</v>
      </c>
      <c r="AG3" s="4">
        <f t="shared" si="11"/>
        <v>1.53125</v>
      </c>
      <c r="AH3" s="4">
        <v>245</v>
      </c>
      <c r="AI3" s="4">
        <v>13</v>
      </c>
      <c r="AJ3" s="4">
        <v>80</v>
      </c>
      <c r="AK3" s="4">
        <f t="shared" si="12"/>
        <v>40.404040404040401</v>
      </c>
      <c r="AL3" s="4">
        <v>57</v>
      </c>
      <c r="AM3" s="4">
        <f t="shared" si="13"/>
        <v>28.787878787878789</v>
      </c>
      <c r="AN3" s="4">
        <v>140</v>
      </c>
      <c r="AO3" s="4">
        <f t="shared" si="14"/>
        <v>70.707070707070713</v>
      </c>
      <c r="AP3" s="4">
        <v>65</v>
      </c>
      <c r="AQ3" s="4">
        <f t="shared" si="15"/>
        <v>32.828282828282831</v>
      </c>
      <c r="AR3" s="4">
        <f t="shared" si="16"/>
        <v>75</v>
      </c>
      <c r="AS3" s="4">
        <v>54</v>
      </c>
      <c r="AT3" s="4">
        <v>19.5</v>
      </c>
      <c r="AU3" s="4">
        <v>10.7</v>
      </c>
      <c r="AV3" s="4">
        <f t="shared" si="17"/>
        <v>9.8484848484848477</v>
      </c>
      <c r="AW3" s="4">
        <f t="shared" si="18"/>
        <v>5.404040404040404</v>
      </c>
      <c r="AX3" s="5">
        <f t="shared" si="19"/>
        <v>0.45128205128205134</v>
      </c>
      <c r="AY3" s="9" t="s">
        <v>291</v>
      </c>
      <c r="AZ3" s="9" t="s">
        <v>291</v>
      </c>
      <c r="BA3" s="9" t="s">
        <v>291</v>
      </c>
      <c r="BB3" s="9" t="s">
        <v>291</v>
      </c>
      <c r="BC3" s="9" t="s">
        <v>291</v>
      </c>
      <c r="BD3" s="9" t="s">
        <v>291</v>
      </c>
      <c r="BE3" s="9" t="s">
        <v>291</v>
      </c>
      <c r="BF3" s="9" t="s">
        <v>291</v>
      </c>
      <c r="BG3" s="9" t="s">
        <v>291</v>
      </c>
      <c r="BH3" s="9" t="s">
        <v>291</v>
      </c>
      <c r="BI3" s="9" t="s">
        <v>291</v>
      </c>
      <c r="BJ3" s="9" t="s">
        <v>291</v>
      </c>
      <c r="BK3" s="9" t="s">
        <v>291</v>
      </c>
      <c r="BL3" s="9" t="s">
        <v>291</v>
      </c>
      <c r="BM3" s="9" t="s">
        <v>291</v>
      </c>
      <c r="BN3" s="9" t="s">
        <v>291</v>
      </c>
      <c r="BO3" s="9" t="s">
        <v>291</v>
      </c>
      <c r="BP3" s="9" t="s">
        <v>291</v>
      </c>
      <c r="BQ3" s="9" t="s">
        <v>291</v>
      </c>
      <c r="BR3" s="9" t="s">
        <v>291</v>
      </c>
      <c r="BS3" s="9" t="s">
        <v>291</v>
      </c>
      <c r="BT3" s="9" t="s">
        <v>291</v>
      </c>
      <c r="BU3" s="9" t="s">
        <v>291</v>
      </c>
      <c r="BV3" s="9" t="s">
        <v>291</v>
      </c>
      <c r="BW3" s="9" t="s">
        <v>291</v>
      </c>
      <c r="BX3" s="9" t="s">
        <v>291</v>
      </c>
      <c r="BY3" s="9" t="s">
        <v>291</v>
      </c>
      <c r="BZ3" s="9" t="s">
        <v>291</v>
      </c>
      <c r="CA3" s="9" t="s">
        <v>291</v>
      </c>
      <c r="CB3" s="9" t="s">
        <v>291</v>
      </c>
      <c r="CC3" s="9" t="s">
        <v>291</v>
      </c>
      <c r="CD3" s="9" t="s">
        <v>291</v>
      </c>
      <c r="CE3" s="9" t="s">
        <v>291</v>
      </c>
      <c r="CF3" s="9" t="s">
        <v>291</v>
      </c>
      <c r="CG3" s="9" t="s">
        <v>291</v>
      </c>
      <c r="CH3" s="9" t="s">
        <v>291</v>
      </c>
      <c r="CI3" s="9" t="s">
        <v>291</v>
      </c>
      <c r="CJ3" s="9" t="s">
        <v>291</v>
      </c>
      <c r="CK3" s="9" t="s">
        <v>291</v>
      </c>
      <c r="CL3" s="9" t="s">
        <v>291</v>
      </c>
      <c r="CM3" s="9" t="s">
        <v>291</v>
      </c>
      <c r="CN3" s="9" t="s">
        <v>291</v>
      </c>
      <c r="CO3" s="9" t="s">
        <v>291</v>
      </c>
      <c r="CP3" s="9" t="s">
        <v>291</v>
      </c>
      <c r="CQ3" s="9" t="s">
        <v>291</v>
      </c>
      <c r="CR3" s="9" t="s">
        <v>291</v>
      </c>
      <c r="CS3" s="9" t="s">
        <v>291</v>
      </c>
      <c r="CT3" s="9" t="s">
        <v>291</v>
      </c>
      <c r="CU3" s="9" t="s">
        <v>291</v>
      </c>
      <c r="CV3" s="9" t="s">
        <v>291</v>
      </c>
      <c r="CW3" s="9" t="s">
        <v>291</v>
      </c>
      <c r="CX3" s="9" t="s">
        <v>291</v>
      </c>
      <c r="CY3" s="9" t="s">
        <v>291</v>
      </c>
      <c r="CZ3" s="9" t="s">
        <v>291</v>
      </c>
      <c r="DA3" s="9" t="s">
        <v>291</v>
      </c>
      <c r="DB3" s="9" t="s">
        <v>291</v>
      </c>
      <c r="DC3" s="9" t="s">
        <v>291</v>
      </c>
      <c r="DD3" s="9" t="s">
        <v>291</v>
      </c>
      <c r="DE3" s="9" t="s">
        <v>291</v>
      </c>
      <c r="DF3" s="9" t="s">
        <v>291</v>
      </c>
      <c r="DG3" s="9" t="s">
        <v>291</v>
      </c>
      <c r="DH3" s="9" t="s">
        <v>291</v>
      </c>
      <c r="DI3" s="9" t="s">
        <v>291</v>
      </c>
      <c r="DJ3" s="9" t="s">
        <v>291</v>
      </c>
      <c r="DK3" s="9" t="s">
        <v>291</v>
      </c>
      <c r="DL3" s="9" t="s">
        <v>291</v>
      </c>
      <c r="DM3" s="9" t="s">
        <v>291</v>
      </c>
      <c r="DN3" s="9" t="s">
        <v>291</v>
      </c>
      <c r="DO3" s="9" t="s">
        <v>291</v>
      </c>
      <c r="DP3" s="9" t="s">
        <v>291</v>
      </c>
      <c r="DQ3" s="9" t="s">
        <v>291</v>
      </c>
      <c r="DR3" s="9" t="s">
        <v>291</v>
      </c>
      <c r="DS3" s="9" t="s">
        <v>291</v>
      </c>
      <c r="DT3" s="9" t="s">
        <v>291</v>
      </c>
      <c r="DU3" s="9" t="s">
        <v>291</v>
      </c>
      <c r="DV3" s="9" t="s">
        <v>291</v>
      </c>
      <c r="DW3" s="9" t="s">
        <v>291</v>
      </c>
      <c r="DX3" s="9" t="s">
        <v>291</v>
      </c>
      <c r="DY3" s="9" t="s">
        <v>291</v>
      </c>
      <c r="DZ3" s="9" t="s">
        <v>291</v>
      </c>
      <c r="EA3" s="9" t="s">
        <v>291</v>
      </c>
      <c r="EB3" s="9" t="s">
        <v>291</v>
      </c>
      <c r="EC3" s="9" t="s">
        <v>291</v>
      </c>
      <c r="ED3" s="9" t="s">
        <v>291</v>
      </c>
      <c r="EE3" s="9" t="s">
        <v>291</v>
      </c>
      <c r="EF3" s="9" t="s">
        <v>291</v>
      </c>
      <c r="EG3" s="9" t="s">
        <v>291</v>
      </c>
      <c r="EH3" s="9" t="s">
        <v>291</v>
      </c>
      <c r="EI3" s="9" t="s">
        <v>291</v>
      </c>
      <c r="EJ3" s="9" t="s">
        <v>291</v>
      </c>
      <c r="EK3" s="9" t="s">
        <v>291</v>
      </c>
      <c r="EL3" s="9" t="s">
        <v>291</v>
      </c>
      <c r="EM3" s="9" t="s">
        <v>291</v>
      </c>
      <c r="EN3" s="9" t="s">
        <v>291</v>
      </c>
      <c r="EO3" s="9" t="s">
        <v>291</v>
      </c>
      <c r="EP3" s="9" t="s">
        <v>291</v>
      </c>
      <c r="EQ3" s="9" t="s">
        <v>291</v>
      </c>
      <c r="ER3" s="9" t="s">
        <v>291</v>
      </c>
      <c r="ES3" s="9" t="s">
        <v>291</v>
      </c>
      <c r="ET3" s="9" t="s">
        <v>291</v>
      </c>
      <c r="EU3" s="9" t="s">
        <v>291</v>
      </c>
      <c r="EV3" s="9" t="s">
        <v>291</v>
      </c>
      <c r="EW3" s="9" t="s">
        <v>291</v>
      </c>
      <c r="EX3" s="9" t="s">
        <v>291</v>
      </c>
      <c r="EY3" s="9" t="s">
        <v>291</v>
      </c>
      <c r="EZ3" s="9" t="s">
        <v>291</v>
      </c>
      <c r="FA3" s="9" t="s">
        <v>291</v>
      </c>
      <c r="FB3" s="9" t="s">
        <v>291</v>
      </c>
      <c r="FC3" s="9" t="s">
        <v>291</v>
      </c>
      <c r="FD3" s="9" t="s">
        <v>291</v>
      </c>
      <c r="FE3" s="9" t="s">
        <v>291</v>
      </c>
      <c r="FF3" s="9" t="s">
        <v>291</v>
      </c>
      <c r="FG3" s="9" t="s">
        <v>291</v>
      </c>
      <c r="FH3" s="9" t="s">
        <v>291</v>
      </c>
      <c r="FI3" s="9" t="s">
        <v>291</v>
      </c>
      <c r="FJ3" s="9" t="s">
        <v>291</v>
      </c>
      <c r="FK3" s="9" t="s">
        <v>291</v>
      </c>
      <c r="FL3" s="9" t="s">
        <v>291</v>
      </c>
      <c r="FM3" s="9" t="s">
        <v>291</v>
      </c>
      <c r="FN3" s="9" t="s">
        <v>291</v>
      </c>
      <c r="FO3" s="9" t="s">
        <v>291</v>
      </c>
      <c r="FP3" s="9" t="s">
        <v>291</v>
      </c>
      <c r="FQ3" s="9" t="s">
        <v>291</v>
      </c>
      <c r="FR3" s="9" t="s">
        <v>291</v>
      </c>
      <c r="FS3" s="9" t="s">
        <v>291</v>
      </c>
      <c r="FT3" s="9" t="s">
        <v>291</v>
      </c>
      <c r="FU3" s="9" t="s">
        <v>291</v>
      </c>
      <c r="FV3" s="9" t="s">
        <v>291</v>
      </c>
      <c r="FW3" s="9" t="s">
        <v>291</v>
      </c>
      <c r="FX3" s="9" t="s">
        <v>291</v>
      </c>
      <c r="FY3" s="9" t="s">
        <v>291</v>
      </c>
      <c r="FZ3" s="9" t="s">
        <v>291</v>
      </c>
      <c r="GA3" s="9" t="s">
        <v>291</v>
      </c>
      <c r="GB3" s="9" t="s">
        <v>291</v>
      </c>
      <c r="GC3" s="9" t="s">
        <v>291</v>
      </c>
      <c r="GD3" s="9" t="s">
        <v>291</v>
      </c>
      <c r="GE3" s="9" t="s">
        <v>291</v>
      </c>
      <c r="GF3" s="9" t="s">
        <v>291</v>
      </c>
      <c r="GG3" s="9" t="s">
        <v>291</v>
      </c>
      <c r="GH3" s="9" t="s">
        <v>291</v>
      </c>
      <c r="GI3" s="9" t="s">
        <v>291</v>
      </c>
      <c r="GJ3" s="9" t="s">
        <v>291</v>
      </c>
      <c r="GK3" s="9" t="s">
        <v>291</v>
      </c>
      <c r="GL3" s="9" t="s">
        <v>291</v>
      </c>
      <c r="GM3" s="9" t="s">
        <v>291</v>
      </c>
      <c r="GN3" s="9" t="s">
        <v>291</v>
      </c>
      <c r="GO3" s="9" t="s">
        <v>291</v>
      </c>
      <c r="GP3" s="9" t="s">
        <v>291</v>
      </c>
      <c r="GQ3" s="9" t="s">
        <v>291</v>
      </c>
      <c r="GR3" s="9" t="s">
        <v>291</v>
      </c>
      <c r="GS3" s="9" t="s">
        <v>291</v>
      </c>
      <c r="GT3" s="9" t="s">
        <v>291</v>
      </c>
      <c r="GU3" s="9" t="s">
        <v>291</v>
      </c>
      <c r="GV3" s="9" t="s">
        <v>291</v>
      </c>
      <c r="GW3" s="9" t="s">
        <v>291</v>
      </c>
      <c r="GX3" s="9" t="s">
        <v>291</v>
      </c>
      <c r="GY3" s="9" t="s">
        <v>291</v>
      </c>
      <c r="GZ3" s="9" t="s">
        <v>291</v>
      </c>
      <c r="HA3" s="9" t="s">
        <v>291</v>
      </c>
      <c r="HB3" s="9" t="s">
        <v>291</v>
      </c>
      <c r="HC3" s="9" t="s">
        <v>291</v>
      </c>
      <c r="HD3" s="9" t="s">
        <v>291</v>
      </c>
      <c r="HE3" s="9" t="s">
        <v>291</v>
      </c>
      <c r="HF3" s="9" t="s">
        <v>291</v>
      </c>
      <c r="HG3" s="9" t="s">
        <v>291</v>
      </c>
      <c r="HH3" s="9" t="s">
        <v>291</v>
      </c>
      <c r="HI3" s="9" t="s">
        <v>291</v>
      </c>
      <c r="HJ3" s="9" t="s">
        <v>291</v>
      </c>
      <c r="HK3" s="9" t="s">
        <v>291</v>
      </c>
      <c r="HL3" s="9" t="s">
        <v>291</v>
      </c>
      <c r="HM3" s="9" t="s">
        <v>291</v>
      </c>
      <c r="HN3" s="9" t="s">
        <v>291</v>
      </c>
      <c r="HO3" s="9" t="s">
        <v>291</v>
      </c>
      <c r="HP3" s="9" t="s">
        <v>291</v>
      </c>
      <c r="HQ3" s="9" t="s">
        <v>291</v>
      </c>
      <c r="HR3" s="9" t="s">
        <v>291</v>
      </c>
      <c r="HS3" s="9" t="s">
        <v>291</v>
      </c>
      <c r="HT3" s="9" t="s">
        <v>291</v>
      </c>
      <c r="HU3" s="9" t="s">
        <v>291</v>
      </c>
      <c r="HV3" s="9" t="s">
        <v>291</v>
      </c>
      <c r="HW3" s="9" t="s">
        <v>291</v>
      </c>
      <c r="HX3" s="9" t="s">
        <v>291</v>
      </c>
      <c r="HY3" s="9" t="s">
        <v>291</v>
      </c>
      <c r="HZ3" s="9" t="s">
        <v>291</v>
      </c>
    </row>
    <row r="4" spans="1:234" ht="21">
      <c r="A4" s="3" t="s">
        <v>260</v>
      </c>
      <c r="B4" s="2">
        <v>160</v>
      </c>
      <c r="C4" s="4">
        <v>115</v>
      </c>
      <c r="D4" s="4">
        <v>60</v>
      </c>
      <c r="E4" s="4">
        <f t="shared" si="0"/>
        <v>78.333333333333329</v>
      </c>
      <c r="F4" s="4">
        <v>1.84</v>
      </c>
      <c r="G4" s="4">
        <v>52</v>
      </c>
      <c r="H4" s="4">
        <v>11</v>
      </c>
      <c r="I4" s="4">
        <v>50</v>
      </c>
      <c r="J4" s="4">
        <f t="shared" si="1"/>
        <v>27.173913043478258</v>
      </c>
      <c r="K4" s="4">
        <v>10</v>
      </c>
      <c r="L4" s="4">
        <f t="shared" si="2"/>
        <v>71</v>
      </c>
      <c r="M4" s="4">
        <v>32</v>
      </c>
      <c r="N4" s="4">
        <f t="shared" si="3"/>
        <v>0.36</v>
      </c>
      <c r="O4" s="4">
        <v>65</v>
      </c>
      <c r="P4" s="4">
        <f t="shared" si="4"/>
        <v>0.42</v>
      </c>
      <c r="Q4" s="5">
        <f t="shared" si="5"/>
        <v>193.78255200000004</v>
      </c>
      <c r="R4" s="4">
        <f t="shared" si="6"/>
        <v>105.3166043478261</v>
      </c>
      <c r="S4" s="4">
        <v>56</v>
      </c>
      <c r="T4" s="4">
        <v>65</v>
      </c>
      <c r="U4" s="4">
        <f t="shared" si="7"/>
        <v>0.86153846153846159</v>
      </c>
      <c r="V4" s="4">
        <v>198</v>
      </c>
      <c r="W4" s="4">
        <v>15</v>
      </c>
      <c r="X4" s="4">
        <f t="shared" si="8"/>
        <v>3.7333333333333334</v>
      </c>
      <c r="Y4" s="4">
        <v>23.4</v>
      </c>
      <c r="Z4" s="4">
        <v>2.6</v>
      </c>
      <c r="AA4" s="4">
        <f t="shared" si="9"/>
        <v>6.4570708799999998</v>
      </c>
      <c r="AB4" s="4">
        <f t="shared" si="10"/>
        <v>3.5092776521739126</v>
      </c>
      <c r="AC4" s="4">
        <v>16.8</v>
      </c>
      <c r="AD4" s="9">
        <v>19.079999999999998</v>
      </c>
      <c r="AE4" s="4">
        <v>55</v>
      </c>
      <c r="AF4" s="4">
        <v>23</v>
      </c>
      <c r="AG4" s="4">
        <f t="shared" si="11"/>
        <v>2.3913043478260869</v>
      </c>
      <c r="AH4" s="4">
        <v>228</v>
      </c>
      <c r="AI4" s="4">
        <v>14</v>
      </c>
      <c r="AJ4" s="4">
        <v>135</v>
      </c>
      <c r="AK4" s="4">
        <f t="shared" si="12"/>
        <v>73.369565217391298</v>
      </c>
      <c r="AL4" s="4">
        <v>81</v>
      </c>
      <c r="AM4" s="4">
        <f t="shared" si="13"/>
        <v>44.021739130434781</v>
      </c>
      <c r="AN4" s="4">
        <v>127</v>
      </c>
      <c r="AO4" s="4">
        <f t="shared" si="14"/>
        <v>69.021739130434781</v>
      </c>
      <c r="AP4" s="4">
        <v>55</v>
      </c>
      <c r="AQ4" s="4">
        <f t="shared" si="15"/>
        <v>29.891304347826086</v>
      </c>
      <c r="AR4" s="4">
        <f t="shared" si="16"/>
        <v>72</v>
      </c>
      <c r="AS4" s="4">
        <v>57</v>
      </c>
      <c r="AT4" s="4">
        <v>27.6</v>
      </c>
      <c r="AU4" s="4">
        <v>12.6</v>
      </c>
      <c r="AV4" s="4">
        <f t="shared" si="17"/>
        <v>15</v>
      </c>
      <c r="AW4" s="4">
        <f t="shared" si="18"/>
        <v>6.8478260869565215</v>
      </c>
      <c r="AX4" s="5">
        <f t="shared" si="19"/>
        <v>0.5434782608695653</v>
      </c>
      <c r="AY4" s="4">
        <v>118</v>
      </c>
      <c r="AZ4" s="4">
        <v>67</v>
      </c>
      <c r="BA4" s="4">
        <f>AZ4+(AY4-AZ4)/3</f>
        <v>84</v>
      </c>
      <c r="BB4" s="4">
        <v>66</v>
      </c>
      <c r="BC4" s="4">
        <v>11</v>
      </c>
      <c r="BD4" s="4">
        <v>51</v>
      </c>
      <c r="BE4" s="4">
        <f>BD4/F4</f>
        <v>27.717391304347824</v>
      </c>
      <c r="BF4" s="4">
        <v>10</v>
      </c>
      <c r="BG4" s="4">
        <f>BC4+BD4+BF4</f>
        <v>72</v>
      </c>
      <c r="BH4" s="4">
        <v>34</v>
      </c>
      <c r="BI4" s="5">
        <f>(BD4-BH4)/BD4</f>
        <v>0.33333333333333331</v>
      </c>
      <c r="BJ4" s="4">
        <v>61</v>
      </c>
      <c r="BK4" s="4">
        <f>(BC4+BF4)/BD4</f>
        <v>0.41176470588235292</v>
      </c>
      <c r="BL4" s="4">
        <f>(0.8*(1.04*(POWER(BG4,3)-POWER(BD4,3)))+0.6)/1000</f>
        <v>200.17730400000002</v>
      </c>
      <c r="BM4" s="4">
        <f>BL4/F4</f>
        <v>108.79201304347826</v>
      </c>
      <c r="BN4" s="4">
        <v>49</v>
      </c>
      <c r="BO4" s="4">
        <v>40</v>
      </c>
      <c r="BP4" s="5">
        <f>BN4/BO4</f>
        <v>1.2250000000000001</v>
      </c>
      <c r="BQ4" s="4">
        <v>192</v>
      </c>
      <c r="BR4" s="4">
        <v>13</v>
      </c>
      <c r="BS4" s="5">
        <f>BN4/BR4</f>
        <v>3.7692307692307692</v>
      </c>
      <c r="BT4" s="4">
        <v>22.1</v>
      </c>
      <c r="BU4" s="4">
        <f>((3.14*POWER(Z4,2)/4)*BT4*BB4)/1000</f>
        <v>7.7402067600000022</v>
      </c>
      <c r="BV4" s="4">
        <f>BU4/F4</f>
        <v>4.2066341086956536</v>
      </c>
      <c r="BW4" s="4">
        <v>16.8</v>
      </c>
      <c r="BX4" s="4">
        <v>34</v>
      </c>
      <c r="BY4" s="4">
        <v>45</v>
      </c>
      <c r="BZ4" s="4">
        <v>33</v>
      </c>
      <c r="CA4" s="5">
        <f>BY4/BZ4</f>
        <v>1.3636363636363635</v>
      </c>
      <c r="CB4" s="4">
        <v>221</v>
      </c>
      <c r="CC4" s="4">
        <v>17</v>
      </c>
      <c r="CD4" s="4">
        <v>121</v>
      </c>
      <c r="CE4" s="4">
        <f>CD4/F4</f>
        <v>65.760869565217391</v>
      </c>
      <c r="CF4" s="4">
        <v>111</v>
      </c>
      <c r="CG4" s="4">
        <f>CF4/F4</f>
        <v>60.326086956521735</v>
      </c>
      <c r="CH4" s="4">
        <v>157</v>
      </c>
      <c r="CI4" s="4">
        <f>CH4/F4</f>
        <v>85.326086956521735</v>
      </c>
      <c r="CJ4" s="4">
        <v>68</v>
      </c>
      <c r="CK4" s="4">
        <f>CJ4/F4</f>
        <v>36.95652173913043</v>
      </c>
      <c r="CL4" s="4">
        <f>CH4-CJ4</f>
        <v>89</v>
      </c>
      <c r="CM4" s="4">
        <v>56</v>
      </c>
      <c r="CN4" s="4">
        <v>29.5</v>
      </c>
      <c r="CO4" s="4">
        <v>17.3</v>
      </c>
      <c r="CP4" s="4">
        <f>CN4/F4</f>
        <v>16.032608695652172</v>
      </c>
      <c r="CQ4" s="4">
        <f>CO4/F4</f>
        <v>9.4021739130434785</v>
      </c>
      <c r="CR4" s="5">
        <f>(CN4-CO4)/CN4</f>
        <v>0.41355932203389828</v>
      </c>
      <c r="CS4" s="9" t="s">
        <v>291</v>
      </c>
      <c r="CT4" s="9" t="s">
        <v>291</v>
      </c>
      <c r="CU4" s="9" t="s">
        <v>291</v>
      </c>
      <c r="CV4" s="9" t="s">
        <v>291</v>
      </c>
      <c r="CW4" s="9" t="s">
        <v>291</v>
      </c>
      <c r="CX4" s="9" t="s">
        <v>291</v>
      </c>
      <c r="CY4" s="9" t="s">
        <v>291</v>
      </c>
      <c r="CZ4" s="9" t="s">
        <v>291</v>
      </c>
      <c r="DA4" s="9" t="s">
        <v>291</v>
      </c>
      <c r="DB4" s="9" t="s">
        <v>291</v>
      </c>
      <c r="DC4" s="9" t="s">
        <v>291</v>
      </c>
      <c r="DD4" s="9" t="s">
        <v>291</v>
      </c>
      <c r="DE4" s="9" t="s">
        <v>291</v>
      </c>
      <c r="DF4" s="9" t="s">
        <v>291</v>
      </c>
      <c r="DG4" s="9" t="s">
        <v>291</v>
      </c>
      <c r="DH4" s="9" t="s">
        <v>291</v>
      </c>
      <c r="DI4" s="9" t="s">
        <v>291</v>
      </c>
      <c r="DJ4" s="9" t="s">
        <v>291</v>
      </c>
      <c r="DK4" s="9" t="s">
        <v>291</v>
      </c>
      <c r="DL4" s="9" t="s">
        <v>291</v>
      </c>
      <c r="DM4" s="9" t="s">
        <v>291</v>
      </c>
      <c r="DN4" s="9" t="s">
        <v>291</v>
      </c>
      <c r="DO4" s="9" t="s">
        <v>291</v>
      </c>
      <c r="DP4" s="9" t="s">
        <v>291</v>
      </c>
      <c r="DQ4" s="9" t="s">
        <v>291</v>
      </c>
      <c r="DR4" s="9" t="s">
        <v>291</v>
      </c>
      <c r="DS4" s="9" t="s">
        <v>291</v>
      </c>
      <c r="DT4" s="9" t="s">
        <v>291</v>
      </c>
      <c r="DU4" s="9" t="s">
        <v>291</v>
      </c>
      <c r="DV4" s="9" t="s">
        <v>291</v>
      </c>
      <c r="DW4" s="9" t="s">
        <v>291</v>
      </c>
      <c r="DX4" s="9" t="s">
        <v>291</v>
      </c>
      <c r="DY4" s="9" t="s">
        <v>291</v>
      </c>
      <c r="DZ4" s="9" t="s">
        <v>291</v>
      </c>
      <c r="EA4" s="9" t="s">
        <v>291</v>
      </c>
      <c r="EB4" s="9" t="s">
        <v>291</v>
      </c>
      <c r="EC4" s="9" t="s">
        <v>291</v>
      </c>
      <c r="ED4" s="9" t="s">
        <v>291</v>
      </c>
      <c r="EE4" s="9" t="s">
        <v>291</v>
      </c>
      <c r="EF4" s="9" t="s">
        <v>291</v>
      </c>
      <c r="EG4" s="9" t="s">
        <v>291</v>
      </c>
      <c r="EH4" s="9" t="s">
        <v>291</v>
      </c>
      <c r="EI4" s="9" t="s">
        <v>291</v>
      </c>
      <c r="EJ4" s="9" t="s">
        <v>291</v>
      </c>
      <c r="EK4" s="9" t="s">
        <v>291</v>
      </c>
      <c r="EL4" s="9" t="s">
        <v>291</v>
      </c>
      <c r="EM4" s="4">
        <v>114</v>
      </c>
      <c r="EN4" s="4">
        <v>65</v>
      </c>
      <c r="EO4" s="4">
        <f>EN4+(EM4-EN4)/3</f>
        <v>81.333333333333329</v>
      </c>
      <c r="EP4" s="4">
        <v>54</v>
      </c>
      <c r="EQ4" s="4">
        <v>10</v>
      </c>
      <c r="ER4" s="4">
        <v>54</v>
      </c>
      <c r="ES4" s="4">
        <f>ER4/F4</f>
        <v>29.34782608695652</v>
      </c>
      <c r="ET4" s="4">
        <v>10</v>
      </c>
      <c r="EU4" s="4">
        <f>EQ4+ER4+ET4</f>
        <v>74</v>
      </c>
      <c r="EV4" s="4">
        <v>35</v>
      </c>
      <c r="EW4" s="5">
        <f>(ER4-EV4)/ER4</f>
        <v>0.35185185185185186</v>
      </c>
      <c r="EX4" s="4">
        <v>64</v>
      </c>
      <c r="EY4" s="4">
        <f>(EQ4+ET4)/ER4</f>
        <v>0.37037037037037035</v>
      </c>
      <c r="EZ4" s="4">
        <f>(0.8*(1.04*(POWER(EU4,3)-POWER(ER4,3)))+0.6)/1000</f>
        <v>206.13692000000003</v>
      </c>
      <c r="FA4" s="4">
        <f>EZ4/F4</f>
        <v>112.03093478260871</v>
      </c>
      <c r="FB4" s="4">
        <v>66</v>
      </c>
      <c r="FC4" s="4">
        <v>36</v>
      </c>
      <c r="FD4" s="5">
        <f>FB4/FC4</f>
        <v>1.8333333333333333</v>
      </c>
      <c r="FE4" s="4">
        <v>261</v>
      </c>
      <c r="FF4" s="4">
        <v>14</v>
      </c>
      <c r="FG4" s="5">
        <f>FB4/FF4</f>
        <v>4.7142857142857144</v>
      </c>
      <c r="FH4" s="4">
        <v>18.8</v>
      </c>
      <c r="FI4" s="4">
        <f>((3.14*POWER(Z4,2)/4)*FH4*EP4)/1000</f>
        <v>5.3872603200000002</v>
      </c>
      <c r="FJ4" s="4">
        <f>FI4/F4</f>
        <v>2.9278588695652172</v>
      </c>
      <c r="FK4" s="9">
        <v>12</v>
      </c>
      <c r="FL4" s="4">
        <v>24</v>
      </c>
      <c r="FM4" s="4">
        <v>45</v>
      </c>
      <c r="FN4" s="4">
        <v>25</v>
      </c>
      <c r="FO4" s="5">
        <f>FM4/FN4</f>
        <v>1.8</v>
      </c>
      <c r="FP4" s="4">
        <v>205</v>
      </c>
      <c r="FQ4" s="4">
        <v>13</v>
      </c>
      <c r="FR4" s="4">
        <v>121</v>
      </c>
      <c r="FS4" s="4">
        <f>FR4/F4</f>
        <v>65.760869565217391</v>
      </c>
      <c r="FT4" s="4">
        <v>88</v>
      </c>
      <c r="FU4" s="4">
        <f>FT4/F4</f>
        <v>47.826086956521735</v>
      </c>
      <c r="FV4" s="4">
        <v>125</v>
      </c>
      <c r="FW4" s="4">
        <f t="shared" ref="FW4:FW28" si="20">FV4/F4</f>
        <v>67.934782608695656</v>
      </c>
      <c r="FX4" s="4">
        <v>48</v>
      </c>
      <c r="FY4" s="4">
        <f t="shared" ref="FY4:FY28" si="21">FX4/F4</f>
        <v>26.086956521739129</v>
      </c>
      <c r="FZ4" s="4">
        <f>FV4-FX4</f>
        <v>77</v>
      </c>
      <c r="GA4" s="4">
        <v>62</v>
      </c>
      <c r="GB4" s="4">
        <v>30.6</v>
      </c>
      <c r="GC4" s="4">
        <v>14.1</v>
      </c>
      <c r="GD4" s="4">
        <f>GB4/F4</f>
        <v>16.630434782608695</v>
      </c>
      <c r="GE4" s="4">
        <f>GC4/F4</f>
        <v>7.6630434782608692</v>
      </c>
      <c r="GF4" s="5">
        <f>(GB4-GC4)/GB4</f>
        <v>0.53921568627450978</v>
      </c>
      <c r="GG4" s="4">
        <v>117</v>
      </c>
      <c r="GH4" s="4">
        <v>67</v>
      </c>
      <c r="GI4" s="4">
        <f>GH4+(GG4-GH4)/3</f>
        <v>83.666666666666671</v>
      </c>
      <c r="GJ4" s="4">
        <v>52</v>
      </c>
      <c r="GK4" s="4">
        <v>11</v>
      </c>
      <c r="GL4" s="4">
        <v>51</v>
      </c>
      <c r="GM4" s="4">
        <f>GL4/F4</f>
        <v>27.717391304347824</v>
      </c>
      <c r="GN4" s="4">
        <v>9</v>
      </c>
      <c r="GO4" s="4">
        <f>GK4+GL4+GN4</f>
        <v>71</v>
      </c>
      <c r="GP4" s="4">
        <v>31</v>
      </c>
      <c r="GQ4" s="5">
        <f>(GL4-GP4)/GL4</f>
        <v>0.39215686274509803</v>
      </c>
      <c r="GR4" s="4">
        <v>69</v>
      </c>
      <c r="GS4" s="4">
        <f>(GK4+GN4)/GL4</f>
        <v>0.39215686274509803</v>
      </c>
      <c r="GT4" s="4">
        <f>(0.8*(1.04*(POWER(GO4,3)-POWER(GL4,3)))+0.6)/1000</f>
        <v>187.41692</v>
      </c>
      <c r="GU4" s="4">
        <f>GT4/F4</f>
        <v>101.85702173913043</v>
      </c>
      <c r="GV4" s="4">
        <v>49</v>
      </c>
      <c r="GW4" s="4">
        <v>37</v>
      </c>
      <c r="GX4" s="5">
        <f>GV4/GW4</f>
        <v>1.3243243243243243</v>
      </c>
      <c r="GY4" s="4">
        <v>245</v>
      </c>
      <c r="GZ4" s="4">
        <v>17</v>
      </c>
      <c r="HA4" s="5">
        <f>GV4/GZ4</f>
        <v>2.8823529411764706</v>
      </c>
      <c r="HB4" s="4">
        <v>22.9</v>
      </c>
      <c r="HC4" s="4">
        <f>((3.14*POWER(Z4,2)/4)*HB4*GJ4)/1000</f>
        <v>6.3190992800000005</v>
      </c>
      <c r="HD4" s="4">
        <f>HC4/F4</f>
        <v>3.4342930869565218</v>
      </c>
      <c r="HE4" s="4">
        <v>15.1</v>
      </c>
      <c r="HF4" s="4">
        <v>33</v>
      </c>
      <c r="HG4" s="4">
        <v>53</v>
      </c>
      <c r="HH4" s="4">
        <v>22</v>
      </c>
      <c r="HI4" s="5">
        <f>HG4/HH4</f>
        <v>2.4090909090909092</v>
      </c>
      <c r="HJ4" s="4">
        <v>252</v>
      </c>
      <c r="HK4" s="4">
        <v>16</v>
      </c>
      <c r="HL4" s="4">
        <v>128</v>
      </c>
      <c r="HM4" s="4">
        <f>HL4/F4</f>
        <v>69.565217391304344</v>
      </c>
      <c r="HN4" s="4">
        <v>88</v>
      </c>
      <c r="HO4" s="4">
        <f>HN4/F4</f>
        <v>47.826086956521735</v>
      </c>
      <c r="HP4" s="4">
        <v>110</v>
      </c>
      <c r="HQ4" s="4">
        <f>HP4/F4</f>
        <v>59.782608695652172</v>
      </c>
      <c r="HR4" s="4">
        <v>49</v>
      </c>
      <c r="HS4" s="4">
        <f>HR4/F4</f>
        <v>26.630434782608695</v>
      </c>
      <c r="HT4" s="4">
        <f>HP4-HR4</f>
        <v>61</v>
      </c>
      <c r="HU4" s="4">
        <v>55</v>
      </c>
      <c r="HV4" s="4">
        <v>28.5</v>
      </c>
      <c r="HW4" s="4">
        <v>15.8</v>
      </c>
      <c r="HX4" s="4">
        <f>HV4/F4</f>
        <v>15.489130434782608</v>
      </c>
      <c r="HY4" s="4">
        <f>HW4/F4</f>
        <v>8.5869565217391308</v>
      </c>
      <c r="HZ4" s="5">
        <f>(HV4-HW4)/HV4</f>
        <v>0.4456140350877193</v>
      </c>
    </row>
    <row r="5" spans="1:234" ht="21">
      <c r="A5" s="3" t="s">
        <v>261</v>
      </c>
      <c r="B5" s="2">
        <v>160</v>
      </c>
      <c r="C5" s="4">
        <v>134</v>
      </c>
      <c r="D5" s="4">
        <v>81</v>
      </c>
      <c r="E5" s="4">
        <f t="shared" si="0"/>
        <v>98.666666666666671</v>
      </c>
      <c r="F5" s="4">
        <v>1.67</v>
      </c>
      <c r="G5" s="4">
        <v>63</v>
      </c>
      <c r="H5" s="4">
        <v>11</v>
      </c>
      <c r="I5" s="4">
        <v>44</v>
      </c>
      <c r="J5" s="4">
        <f t="shared" si="1"/>
        <v>26.347305389221557</v>
      </c>
      <c r="K5" s="4">
        <v>10</v>
      </c>
      <c r="L5" s="4">
        <f t="shared" si="2"/>
        <v>65</v>
      </c>
      <c r="M5" s="4">
        <v>28</v>
      </c>
      <c r="N5" s="4">
        <f t="shared" si="3"/>
        <v>0.36363636363636365</v>
      </c>
      <c r="O5" s="4">
        <v>68</v>
      </c>
      <c r="P5" s="4">
        <f t="shared" si="4"/>
        <v>0.47727272727272729</v>
      </c>
      <c r="Q5" s="5">
        <f t="shared" si="5"/>
        <v>157.61551200000002</v>
      </c>
      <c r="R5" s="4">
        <f t="shared" si="6"/>
        <v>94.380546107784454</v>
      </c>
      <c r="S5" s="4">
        <v>70</v>
      </c>
      <c r="T5" s="4">
        <v>55</v>
      </c>
      <c r="U5" s="4">
        <f t="shared" si="7"/>
        <v>1.2727272727272727</v>
      </c>
      <c r="V5" s="4">
        <v>186</v>
      </c>
      <c r="W5" s="4">
        <v>14</v>
      </c>
      <c r="X5" s="4">
        <f t="shared" si="8"/>
        <v>5</v>
      </c>
      <c r="Y5" s="4">
        <v>19.600000000000001</v>
      </c>
      <c r="Z5" s="4">
        <v>2</v>
      </c>
      <c r="AA5" s="4">
        <f t="shared" si="9"/>
        <v>3.8772720000000005</v>
      </c>
      <c r="AB5" s="4">
        <f t="shared" si="10"/>
        <v>2.3217197604790423</v>
      </c>
      <c r="AC5" s="4">
        <v>16.5</v>
      </c>
      <c r="AD5" s="4">
        <v>23</v>
      </c>
      <c r="AE5" s="4">
        <v>49</v>
      </c>
      <c r="AF5" s="4">
        <v>26</v>
      </c>
      <c r="AG5" s="4">
        <f t="shared" si="11"/>
        <v>1.8846153846153846</v>
      </c>
      <c r="AH5" s="4">
        <v>294</v>
      </c>
      <c r="AI5" s="4">
        <v>13</v>
      </c>
      <c r="AJ5" s="4">
        <v>60</v>
      </c>
      <c r="AK5" s="4">
        <f t="shared" si="12"/>
        <v>35.928143712574851</v>
      </c>
      <c r="AL5" s="4">
        <v>55</v>
      </c>
      <c r="AM5" s="4">
        <f t="shared" si="13"/>
        <v>32.93413173652695</v>
      </c>
      <c r="AN5" s="4">
        <v>86</v>
      </c>
      <c r="AO5" s="4">
        <f t="shared" si="14"/>
        <v>51.497005988023957</v>
      </c>
      <c r="AP5" s="4">
        <v>36</v>
      </c>
      <c r="AQ5" s="4">
        <f t="shared" si="15"/>
        <v>21.556886227544911</v>
      </c>
      <c r="AR5" s="4">
        <f t="shared" si="16"/>
        <v>50</v>
      </c>
      <c r="AS5" s="4">
        <v>59</v>
      </c>
      <c r="AT5" s="4">
        <v>18</v>
      </c>
      <c r="AU5" s="4">
        <v>10.9</v>
      </c>
      <c r="AV5" s="4">
        <f t="shared" si="17"/>
        <v>10.778443113772456</v>
      </c>
      <c r="AW5" s="4">
        <f t="shared" si="18"/>
        <v>6.5269461077844317</v>
      </c>
      <c r="AX5" s="5">
        <f t="shared" si="19"/>
        <v>0.39444444444444443</v>
      </c>
      <c r="AY5" s="4">
        <v>110</v>
      </c>
      <c r="AZ5" s="4">
        <v>73</v>
      </c>
      <c r="BA5" s="4">
        <f>AZ5+(AY5-AZ5)/3</f>
        <v>85.333333333333329</v>
      </c>
      <c r="BB5" s="4">
        <v>73</v>
      </c>
      <c r="BC5" s="4">
        <v>11</v>
      </c>
      <c r="BD5" s="4">
        <v>47</v>
      </c>
      <c r="BE5" s="4">
        <f>BD5/F5</f>
        <v>28.143712574850301</v>
      </c>
      <c r="BF5" s="4">
        <v>11</v>
      </c>
      <c r="BG5" s="4">
        <f>BC5+BD5+BF5</f>
        <v>69</v>
      </c>
      <c r="BH5" s="4">
        <v>27</v>
      </c>
      <c r="BI5" s="5">
        <f>(BD5-BH5)/BD5</f>
        <v>0.42553191489361702</v>
      </c>
      <c r="BJ5" s="4">
        <v>73</v>
      </c>
      <c r="BK5" s="4">
        <f>(BC5+BF5)/BD5</f>
        <v>0.46808510638297873</v>
      </c>
      <c r="BL5" s="4">
        <f>(0.8*(1.04*(POWER(BG5,3)-POWER(BD5,3)))+0.6)/1000</f>
        <v>186.93935200000001</v>
      </c>
      <c r="BM5" s="4">
        <f>BL5/F5</f>
        <v>111.93973173652697</v>
      </c>
      <c r="BN5" s="4">
        <v>64</v>
      </c>
      <c r="BO5" s="4">
        <v>52</v>
      </c>
      <c r="BP5" s="5">
        <f>BN5/BO5</f>
        <v>1.2307692307692308</v>
      </c>
      <c r="BQ5" s="4">
        <v>198</v>
      </c>
      <c r="BR5" s="4">
        <v>16</v>
      </c>
      <c r="BS5" s="5">
        <f>BN5/BR5</f>
        <v>4</v>
      </c>
      <c r="BT5" s="4">
        <v>18.5</v>
      </c>
      <c r="BU5" s="4">
        <f>((3.14*POWER(Z5,2)/4)*BT5*BB5)/1000</f>
        <v>4.2405700000000008</v>
      </c>
      <c r="BV5" s="4">
        <f>BU5/F5</f>
        <v>2.539263473053893</v>
      </c>
      <c r="BW5" s="4">
        <v>15.8</v>
      </c>
      <c r="BX5" s="9" t="s">
        <v>290</v>
      </c>
      <c r="BY5" s="4">
        <v>51</v>
      </c>
      <c r="BZ5" s="4">
        <v>31</v>
      </c>
      <c r="CA5" s="5">
        <f>BY5/BZ5</f>
        <v>1.6451612903225807</v>
      </c>
      <c r="CB5" s="4">
        <v>233</v>
      </c>
      <c r="CC5" s="4">
        <v>14</v>
      </c>
      <c r="CD5" s="4">
        <v>65</v>
      </c>
      <c r="CE5" s="4">
        <f>CD5/F5</f>
        <v>38.922155688622759</v>
      </c>
      <c r="CF5" s="4">
        <v>58</v>
      </c>
      <c r="CG5" s="4">
        <f>CF5/F5</f>
        <v>34.730538922155688</v>
      </c>
      <c r="CH5" s="4">
        <v>96</v>
      </c>
      <c r="CI5" s="4">
        <f>CH5/F5</f>
        <v>57.485029940119766</v>
      </c>
      <c r="CJ5" s="4">
        <v>41</v>
      </c>
      <c r="CK5" s="4">
        <f>CJ5/F5</f>
        <v>24.550898203592816</v>
      </c>
      <c r="CL5" s="4">
        <f>CH5-CJ5</f>
        <v>55</v>
      </c>
      <c r="CM5" s="4">
        <v>57</v>
      </c>
      <c r="CN5" s="4">
        <v>20.9</v>
      </c>
      <c r="CO5" s="4">
        <v>13.6</v>
      </c>
      <c r="CP5" s="4">
        <f>CN5/F5</f>
        <v>12.514970059880239</v>
      </c>
      <c r="CQ5" s="4">
        <f>CO5/F5</f>
        <v>8.1437125748502996</v>
      </c>
      <c r="CR5" s="5">
        <f>(CN5-CO5)/CN5</f>
        <v>0.34928229665071769</v>
      </c>
      <c r="CS5" s="9" t="s">
        <v>291</v>
      </c>
      <c r="CT5" s="9" t="s">
        <v>291</v>
      </c>
      <c r="CU5" s="9" t="s">
        <v>291</v>
      </c>
      <c r="CV5" s="9" t="s">
        <v>291</v>
      </c>
      <c r="CW5" s="9" t="s">
        <v>291</v>
      </c>
      <c r="CX5" s="9" t="s">
        <v>291</v>
      </c>
      <c r="CY5" s="9" t="s">
        <v>291</v>
      </c>
      <c r="CZ5" s="9" t="s">
        <v>291</v>
      </c>
      <c r="DA5" s="9" t="s">
        <v>291</v>
      </c>
      <c r="DB5" s="9" t="s">
        <v>291</v>
      </c>
      <c r="DC5" s="9" t="s">
        <v>291</v>
      </c>
      <c r="DD5" s="9" t="s">
        <v>291</v>
      </c>
      <c r="DE5" s="9" t="s">
        <v>291</v>
      </c>
      <c r="DF5" s="9" t="s">
        <v>291</v>
      </c>
      <c r="DG5" s="9" t="s">
        <v>291</v>
      </c>
      <c r="DH5" s="9" t="s">
        <v>291</v>
      </c>
      <c r="DI5" s="9" t="s">
        <v>291</v>
      </c>
      <c r="DJ5" s="9" t="s">
        <v>291</v>
      </c>
      <c r="DK5" s="9" t="s">
        <v>291</v>
      </c>
      <c r="DL5" s="9" t="s">
        <v>291</v>
      </c>
      <c r="DM5" s="9" t="s">
        <v>291</v>
      </c>
      <c r="DN5" s="9" t="s">
        <v>291</v>
      </c>
      <c r="DO5" s="9" t="s">
        <v>291</v>
      </c>
      <c r="DP5" s="9" t="s">
        <v>291</v>
      </c>
      <c r="DQ5" s="9" t="s">
        <v>291</v>
      </c>
      <c r="DR5" s="9" t="s">
        <v>291</v>
      </c>
      <c r="DS5" s="9" t="s">
        <v>291</v>
      </c>
      <c r="DT5" s="9" t="s">
        <v>291</v>
      </c>
      <c r="DU5" s="9" t="s">
        <v>291</v>
      </c>
      <c r="DV5" s="9" t="s">
        <v>291</v>
      </c>
      <c r="DW5" s="9" t="s">
        <v>291</v>
      </c>
      <c r="DX5" s="9" t="s">
        <v>291</v>
      </c>
      <c r="DY5" s="9" t="s">
        <v>291</v>
      </c>
      <c r="DZ5" s="9" t="s">
        <v>291</v>
      </c>
      <c r="EA5" s="9" t="s">
        <v>291</v>
      </c>
      <c r="EB5" s="9" t="s">
        <v>291</v>
      </c>
      <c r="EC5" s="9" t="s">
        <v>291</v>
      </c>
      <c r="ED5" s="9" t="s">
        <v>291</v>
      </c>
      <c r="EE5" s="9" t="s">
        <v>291</v>
      </c>
      <c r="EF5" s="9" t="s">
        <v>291</v>
      </c>
      <c r="EG5" s="9" t="s">
        <v>291</v>
      </c>
      <c r="EH5" s="9" t="s">
        <v>291</v>
      </c>
      <c r="EI5" s="9" t="s">
        <v>291</v>
      </c>
      <c r="EJ5" s="9" t="s">
        <v>291</v>
      </c>
      <c r="EK5" s="9" t="s">
        <v>291</v>
      </c>
      <c r="EL5" s="9" t="s">
        <v>291</v>
      </c>
      <c r="EM5" s="4">
        <v>128</v>
      </c>
      <c r="EN5" s="4">
        <v>76</v>
      </c>
      <c r="EO5" s="4">
        <f>EN5+(EM5-EN5)/3</f>
        <v>93.333333333333329</v>
      </c>
      <c r="EP5" s="4">
        <v>65</v>
      </c>
      <c r="EQ5" s="4">
        <v>10</v>
      </c>
      <c r="ER5" s="4">
        <v>48</v>
      </c>
      <c r="ES5" s="4">
        <f>ER5/F5</f>
        <v>28.742514970059883</v>
      </c>
      <c r="ET5" s="4">
        <v>10</v>
      </c>
      <c r="EU5" s="4">
        <f>EQ5+ER5+ET5</f>
        <v>68</v>
      </c>
      <c r="EV5" s="4">
        <v>29</v>
      </c>
      <c r="EW5" s="5">
        <f>(ER5-EV5)/ER5</f>
        <v>0.39583333333333331</v>
      </c>
      <c r="EX5" s="4">
        <v>69</v>
      </c>
      <c r="EY5" s="4">
        <f>(EQ5+ET5)/ER5</f>
        <v>0.41666666666666669</v>
      </c>
      <c r="EZ5" s="4">
        <f>(0.8*(1.04*(POWER(EU5,3)-POWER(ER5,3)))+0.6)/1000</f>
        <v>169.59548000000001</v>
      </c>
      <c r="FA5" s="4">
        <f>EZ5/F5</f>
        <v>101.55417964071857</v>
      </c>
      <c r="FB5" s="4">
        <v>65</v>
      </c>
      <c r="FC5" s="4">
        <v>61</v>
      </c>
      <c r="FD5" s="5">
        <f>FB5/FC5</f>
        <v>1.0655737704918034</v>
      </c>
      <c r="FE5" s="4">
        <v>234</v>
      </c>
      <c r="FF5" s="4">
        <v>15</v>
      </c>
      <c r="FG5" s="5">
        <f>FB5/FF5</f>
        <v>4.333333333333333</v>
      </c>
      <c r="FH5" s="4">
        <v>25.3</v>
      </c>
      <c r="FI5" s="4">
        <f>((3.14*POWER(Z5,2)/4)*FH5*EP5)/1000</f>
        <v>5.1637300000000002</v>
      </c>
      <c r="FJ5" s="4">
        <f>FI5/F5</f>
        <v>3.0920538922155689</v>
      </c>
      <c r="FK5" s="4">
        <v>18.8</v>
      </c>
      <c r="FL5" s="9" t="s">
        <v>290</v>
      </c>
      <c r="FM5" s="4">
        <v>38</v>
      </c>
      <c r="FN5" s="4">
        <v>39</v>
      </c>
      <c r="FO5" s="5">
        <f>FM5/FN5</f>
        <v>0.97435897435897434</v>
      </c>
      <c r="FP5" s="4">
        <v>258</v>
      </c>
      <c r="FQ5" s="4">
        <v>13</v>
      </c>
      <c r="FR5" s="4">
        <v>64</v>
      </c>
      <c r="FS5" s="4">
        <f>FR5/F5</f>
        <v>38.323353293413177</v>
      </c>
      <c r="FT5" s="4">
        <v>56</v>
      </c>
      <c r="FU5" s="4">
        <f>FT5/F5</f>
        <v>33.532934131736525</v>
      </c>
      <c r="FV5" s="4">
        <v>95</v>
      </c>
      <c r="FW5" s="4">
        <f t="shared" si="20"/>
        <v>56.886227544910184</v>
      </c>
      <c r="FX5" s="4">
        <v>48</v>
      </c>
      <c r="FY5" s="4">
        <f t="shared" si="21"/>
        <v>28.742514970059883</v>
      </c>
      <c r="FZ5" s="4">
        <f>FV5-FX5</f>
        <v>47</v>
      </c>
      <c r="GA5" s="4">
        <v>62</v>
      </c>
      <c r="GB5" s="4">
        <v>19.5</v>
      </c>
      <c r="GC5" s="4">
        <v>11</v>
      </c>
      <c r="GD5" s="4">
        <f>GB5/F5</f>
        <v>11.676646706586826</v>
      </c>
      <c r="GE5" s="4">
        <f>GC5/F5</f>
        <v>6.5868263473053892</v>
      </c>
      <c r="GF5" s="5">
        <f>(GB5-GC5)/GB5</f>
        <v>0.4358974358974359</v>
      </c>
      <c r="GG5" s="4">
        <v>120</v>
      </c>
      <c r="GH5" s="4">
        <v>80</v>
      </c>
      <c r="GI5" s="4">
        <f>GH5+(GG5-GH5)/3</f>
        <v>93.333333333333329</v>
      </c>
      <c r="GJ5" s="4">
        <v>69</v>
      </c>
      <c r="GK5" s="4">
        <v>11</v>
      </c>
      <c r="GL5" s="4">
        <v>46</v>
      </c>
      <c r="GM5" s="4">
        <f>GL5/F5</f>
        <v>27.54491017964072</v>
      </c>
      <c r="GN5" s="4">
        <v>11</v>
      </c>
      <c r="GO5" s="4">
        <f>GK5+GL5+GN5</f>
        <v>68</v>
      </c>
      <c r="GP5" s="4">
        <v>27</v>
      </c>
      <c r="GQ5" s="5">
        <f>(GL5-GP5)/GL5</f>
        <v>0.41304347826086957</v>
      </c>
      <c r="GR5" s="4">
        <v>72</v>
      </c>
      <c r="GS5" s="4">
        <f>(GK5+GN5)/GL5</f>
        <v>0.47826086956521741</v>
      </c>
      <c r="GT5" s="4">
        <f>(0.8*(1.04*(POWER(GO5,3)-POWER(GL5,3)))+0.6)/1000</f>
        <v>180.624472</v>
      </c>
      <c r="GU5" s="4">
        <f>GT5/F5</f>
        <v>108.15836646706587</v>
      </c>
      <c r="GV5" s="4">
        <v>67</v>
      </c>
      <c r="GW5" s="4">
        <v>52</v>
      </c>
      <c r="GX5" s="5">
        <f>GV5/GW5</f>
        <v>1.2884615384615385</v>
      </c>
      <c r="GY5" s="4">
        <v>180</v>
      </c>
      <c r="GZ5" s="4">
        <v>15</v>
      </c>
      <c r="HA5" s="5">
        <f>GV5/GZ5</f>
        <v>4.4666666666666668</v>
      </c>
      <c r="HB5" s="4">
        <v>23.5</v>
      </c>
      <c r="HC5" s="4">
        <f>((3.14*POWER(Z5,2)/4)*HB5*GJ5)/1000</f>
        <v>5.0915100000000004</v>
      </c>
      <c r="HD5" s="4">
        <f>HC5/F5</f>
        <v>3.0488083832335335</v>
      </c>
      <c r="HE5" s="4">
        <v>17.3</v>
      </c>
      <c r="HF5" s="9" t="s">
        <v>299</v>
      </c>
      <c r="HG5" s="4">
        <v>59</v>
      </c>
      <c r="HH5" s="4">
        <v>41</v>
      </c>
      <c r="HI5" s="5">
        <f>HG5/HH5</f>
        <v>1.4390243902439024</v>
      </c>
      <c r="HJ5" s="4">
        <v>232</v>
      </c>
      <c r="HK5" s="4">
        <v>13</v>
      </c>
      <c r="HL5" s="4">
        <v>62</v>
      </c>
      <c r="HM5" s="4">
        <f>HL5/F5</f>
        <v>37.125748502994014</v>
      </c>
      <c r="HN5" s="4">
        <v>52</v>
      </c>
      <c r="HO5" s="4">
        <f>HN5/F5</f>
        <v>31.137724550898206</v>
      </c>
      <c r="HP5" s="4">
        <v>91</v>
      </c>
      <c r="HQ5" s="4">
        <f>HP5/F5</f>
        <v>54.491017964071858</v>
      </c>
      <c r="HR5" s="4">
        <v>43</v>
      </c>
      <c r="HS5" s="4">
        <f>HR5/F5</f>
        <v>25.748502994011979</v>
      </c>
      <c r="HT5" s="4">
        <f>HP5-HR5</f>
        <v>48</v>
      </c>
      <c r="HU5" s="4">
        <v>61</v>
      </c>
      <c r="HV5" s="4">
        <v>17.600000000000001</v>
      </c>
      <c r="HW5" s="4">
        <v>10.9</v>
      </c>
      <c r="HX5" s="4">
        <f>HV5/F5</f>
        <v>10.538922155688624</v>
      </c>
      <c r="HY5" s="4">
        <f>HW5/F5</f>
        <v>6.5269461077844317</v>
      </c>
      <c r="HZ5" s="5">
        <f>(HV5-HW5)/HV5</f>
        <v>0.38068181818181823</v>
      </c>
    </row>
    <row r="6" spans="1:234" ht="21">
      <c r="A6" s="3" t="s">
        <v>262</v>
      </c>
      <c r="B6" s="2">
        <v>160</v>
      </c>
      <c r="C6" s="4">
        <v>120</v>
      </c>
      <c r="D6" s="4">
        <v>77</v>
      </c>
      <c r="E6" s="4">
        <f t="shared" si="0"/>
        <v>91.333333333333329</v>
      </c>
      <c r="F6" s="4">
        <v>1.92</v>
      </c>
      <c r="G6" s="4">
        <v>66</v>
      </c>
      <c r="H6" s="4">
        <v>11</v>
      </c>
      <c r="I6" s="4">
        <v>57</v>
      </c>
      <c r="J6" s="4">
        <f t="shared" si="1"/>
        <v>29.6875</v>
      </c>
      <c r="K6" s="4">
        <v>10</v>
      </c>
      <c r="L6" s="4">
        <f t="shared" si="2"/>
        <v>78</v>
      </c>
      <c r="M6" s="4">
        <v>30</v>
      </c>
      <c r="N6" s="4">
        <f t="shared" si="3"/>
        <v>0.47368421052631576</v>
      </c>
      <c r="O6" s="4">
        <v>78</v>
      </c>
      <c r="P6" s="4">
        <f t="shared" si="4"/>
        <v>0.36842105263157893</v>
      </c>
      <c r="Q6" s="5">
        <f t="shared" si="5"/>
        <v>240.747288</v>
      </c>
      <c r="R6" s="4">
        <f t="shared" si="6"/>
        <v>125.3892125</v>
      </c>
      <c r="S6" s="4">
        <v>65</v>
      </c>
      <c r="T6" s="4">
        <v>52</v>
      </c>
      <c r="U6" s="4">
        <f t="shared" si="7"/>
        <v>1.25</v>
      </c>
      <c r="V6" s="4">
        <v>222</v>
      </c>
      <c r="W6" s="4">
        <v>15</v>
      </c>
      <c r="X6" s="4">
        <f t="shared" si="8"/>
        <v>4.333333333333333</v>
      </c>
      <c r="Y6" s="4">
        <v>26.6</v>
      </c>
      <c r="Z6" s="4">
        <v>2.2000000000000002</v>
      </c>
      <c r="AA6" s="4">
        <f t="shared" si="9"/>
        <v>6.6702266400000019</v>
      </c>
      <c r="AB6" s="4">
        <f t="shared" si="10"/>
        <v>3.474076375000001</v>
      </c>
      <c r="AC6" s="4">
        <v>18.7</v>
      </c>
      <c r="AD6" s="9" t="s">
        <v>300</v>
      </c>
      <c r="AE6" s="4">
        <v>41</v>
      </c>
      <c r="AF6" s="4">
        <v>25</v>
      </c>
      <c r="AG6" s="4">
        <f t="shared" si="11"/>
        <v>1.64</v>
      </c>
      <c r="AH6" s="4">
        <v>276</v>
      </c>
      <c r="AI6" s="4">
        <v>10</v>
      </c>
      <c r="AJ6" s="4">
        <v>78</v>
      </c>
      <c r="AK6" s="4">
        <f t="shared" si="12"/>
        <v>40.625</v>
      </c>
      <c r="AL6" s="4">
        <v>77</v>
      </c>
      <c r="AM6" s="4">
        <f t="shared" si="13"/>
        <v>40.104166666666671</v>
      </c>
      <c r="AN6" s="4">
        <v>109</v>
      </c>
      <c r="AO6" s="4">
        <f t="shared" si="14"/>
        <v>56.770833333333336</v>
      </c>
      <c r="AP6" s="4">
        <v>59</v>
      </c>
      <c r="AQ6" s="4">
        <f t="shared" si="15"/>
        <v>30.729166666666668</v>
      </c>
      <c r="AR6" s="4">
        <f t="shared" si="16"/>
        <v>50</v>
      </c>
      <c r="AS6" s="4">
        <v>53</v>
      </c>
      <c r="AT6" s="4">
        <v>21.5</v>
      </c>
      <c r="AU6" s="4">
        <v>12.1</v>
      </c>
      <c r="AV6" s="4">
        <f t="shared" si="17"/>
        <v>11.197916666666668</v>
      </c>
      <c r="AW6" s="4">
        <f t="shared" si="18"/>
        <v>6.302083333333333</v>
      </c>
      <c r="AX6" s="5">
        <f t="shared" si="19"/>
        <v>0.43720930232558142</v>
      </c>
      <c r="AY6" s="9" t="s">
        <v>291</v>
      </c>
      <c r="AZ6" s="9" t="s">
        <v>291</v>
      </c>
      <c r="BA6" s="9" t="s">
        <v>291</v>
      </c>
      <c r="BB6" s="9" t="s">
        <v>291</v>
      </c>
      <c r="BC6" s="9" t="s">
        <v>291</v>
      </c>
      <c r="BD6" s="9" t="s">
        <v>291</v>
      </c>
      <c r="BE6" s="9" t="s">
        <v>291</v>
      </c>
      <c r="BF6" s="9" t="s">
        <v>291</v>
      </c>
      <c r="BG6" s="9" t="s">
        <v>291</v>
      </c>
      <c r="BH6" s="9" t="s">
        <v>291</v>
      </c>
      <c r="BI6" s="9" t="s">
        <v>291</v>
      </c>
      <c r="BJ6" s="9" t="s">
        <v>291</v>
      </c>
      <c r="BK6" s="9" t="s">
        <v>291</v>
      </c>
      <c r="BL6" s="9" t="s">
        <v>291</v>
      </c>
      <c r="BM6" s="9" t="s">
        <v>291</v>
      </c>
      <c r="BN6" s="9" t="s">
        <v>291</v>
      </c>
      <c r="BO6" s="9" t="s">
        <v>291</v>
      </c>
      <c r="BP6" s="9" t="s">
        <v>291</v>
      </c>
      <c r="BQ6" s="9" t="s">
        <v>291</v>
      </c>
      <c r="BR6" s="9" t="s">
        <v>291</v>
      </c>
      <c r="BS6" s="9" t="s">
        <v>291</v>
      </c>
      <c r="BT6" s="9" t="s">
        <v>291</v>
      </c>
      <c r="BU6" s="9" t="s">
        <v>291</v>
      </c>
      <c r="BV6" s="9" t="s">
        <v>291</v>
      </c>
      <c r="BW6" s="9" t="s">
        <v>291</v>
      </c>
      <c r="BX6" s="9" t="s">
        <v>291</v>
      </c>
      <c r="BY6" s="9" t="s">
        <v>291</v>
      </c>
      <c r="BZ6" s="9" t="s">
        <v>291</v>
      </c>
      <c r="CA6" s="9" t="s">
        <v>291</v>
      </c>
      <c r="CB6" s="9" t="s">
        <v>291</v>
      </c>
      <c r="CC6" s="9" t="s">
        <v>291</v>
      </c>
      <c r="CD6" s="9" t="s">
        <v>291</v>
      </c>
      <c r="CE6" s="9" t="s">
        <v>291</v>
      </c>
      <c r="CF6" s="9" t="s">
        <v>291</v>
      </c>
      <c r="CG6" s="9" t="s">
        <v>291</v>
      </c>
      <c r="CH6" s="9" t="s">
        <v>291</v>
      </c>
      <c r="CI6" s="9" t="s">
        <v>291</v>
      </c>
      <c r="CJ6" s="9" t="s">
        <v>291</v>
      </c>
      <c r="CK6" s="9" t="s">
        <v>291</v>
      </c>
      <c r="CL6" s="9" t="s">
        <v>291</v>
      </c>
      <c r="CM6" s="9" t="s">
        <v>291</v>
      </c>
      <c r="CN6" s="9" t="s">
        <v>291</v>
      </c>
      <c r="CO6" s="9" t="s">
        <v>291</v>
      </c>
      <c r="CP6" s="9" t="s">
        <v>291</v>
      </c>
      <c r="CQ6" s="9" t="s">
        <v>291</v>
      </c>
      <c r="CR6" s="9" t="s">
        <v>291</v>
      </c>
      <c r="CS6" s="4">
        <v>135</v>
      </c>
      <c r="CT6" s="4">
        <v>84</v>
      </c>
      <c r="CU6" s="4">
        <f>CT6+(CS6-CT6)/3</f>
        <v>101</v>
      </c>
      <c r="CV6" s="4">
        <v>52</v>
      </c>
      <c r="CW6" s="4">
        <v>10</v>
      </c>
      <c r="CX6" s="4">
        <v>59</v>
      </c>
      <c r="CY6" s="4">
        <f>CX6/F6</f>
        <v>30.729166666666668</v>
      </c>
      <c r="CZ6" s="4">
        <v>11</v>
      </c>
      <c r="DA6" s="4">
        <f>CW6+CX6+CZ6</f>
        <v>80</v>
      </c>
      <c r="DB6" s="4">
        <v>37</v>
      </c>
      <c r="DC6" s="5">
        <f>(CX6-DB6)/CX6</f>
        <v>0.3728813559322034</v>
      </c>
      <c r="DD6" s="4">
        <v>68</v>
      </c>
      <c r="DE6" s="4">
        <f>(CW6+CZ6)/CX6</f>
        <v>0.3559322033898305</v>
      </c>
      <c r="DF6" s="4">
        <f>(0.8*(1.04*(POWER(DA6,3)-POWER(CX6,3)))+0.6)/1000</f>
        <v>255.10927200000003</v>
      </c>
      <c r="DG6" s="4">
        <f>DF6/F6</f>
        <v>132.86941250000001</v>
      </c>
      <c r="DH6" s="4">
        <v>70</v>
      </c>
      <c r="DI6" s="4">
        <v>52</v>
      </c>
      <c r="DJ6" s="5">
        <f>DH6/DI6</f>
        <v>1.3461538461538463</v>
      </c>
      <c r="DK6" s="4">
        <v>231</v>
      </c>
      <c r="DL6" s="4">
        <v>13</v>
      </c>
      <c r="DM6" s="5">
        <f>DH6/DL6</f>
        <v>5.384615384615385</v>
      </c>
      <c r="DN6" s="4">
        <v>26.7</v>
      </c>
      <c r="DO6" s="4">
        <f>((3.14*POWER(Z6,2)/4)*DN6*CV6)/1000</f>
        <v>5.2750869600000012</v>
      </c>
      <c r="DP6" s="4">
        <f>DO6/F6</f>
        <v>2.7474411250000008</v>
      </c>
      <c r="DQ6" s="4">
        <v>19.399999999999999</v>
      </c>
      <c r="DR6" s="9" t="s">
        <v>300</v>
      </c>
      <c r="DS6" s="4">
        <v>38</v>
      </c>
      <c r="DT6" s="4">
        <v>26</v>
      </c>
      <c r="DU6" s="5">
        <f>DS6/DT6</f>
        <v>1.4615384615384615</v>
      </c>
      <c r="DV6" s="4">
        <v>251</v>
      </c>
      <c r="DW6" s="4">
        <v>11</v>
      </c>
      <c r="DX6" s="4">
        <v>79</v>
      </c>
      <c r="DY6" s="4">
        <f>DX6/F6</f>
        <v>41.145833333333336</v>
      </c>
      <c r="DZ6" s="4">
        <v>93</v>
      </c>
      <c r="EA6" s="4">
        <f>DZ6/F6</f>
        <v>48.4375</v>
      </c>
      <c r="EB6" s="4">
        <v>129</v>
      </c>
      <c r="EC6" s="4">
        <f>EB6/F6</f>
        <v>67.1875</v>
      </c>
      <c r="ED6" s="4">
        <v>65</v>
      </c>
      <c r="EE6" s="4">
        <f>ED6/F6</f>
        <v>33.854166666666671</v>
      </c>
      <c r="EF6" s="4">
        <f>EB6-ED6</f>
        <v>64</v>
      </c>
      <c r="EG6" s="4">
        <v>50</v>
      </c>
      <c r="EH6" s="4">
        <v>24.6</v>
      </c>
      <c r="EI6" s="4">
        <v>14</v>
      </c>
      <c r="EJ6" s="4">
        <f>EH6/F6</f>
        <v>12.812500000000002</v>
      </c>
      <c r="EK6" s="4">
        <f>EI6/F6</f>
        <v>7.291666666666667</v>
      </c>
      <c r="EL6" s="5">
        <f>(EH6-EI6)/EH6</f>
        <v>0.43089430894308944</v>
      </c>
      <c r="EM6" s="4">
        <v>117</v>
      </c>
      <c r="EN6" s="4">
        <v>76</v>
      </c>
      <c r="EO6" s="4">
        <f>EN6+(EM6-EN6)/3</f>
        <v>89.666666666666671</v>
      </c>
      <c r="EP6" s="4">
        <v>66</v>
      </c>
      <c r="EQ6" s="4">
        <v>9</v>
      </c>
      <c r="ER6" s="4">
        <v>58</v>
      </c>
      <c r="ES6" s="4">
        <f>ER6/F6</f>
        <v>30.208333333333336</v>
      </c>
      <c r="ET6" s="4">
        <v>11</v>
      </c>
      <c r="EU6" s="4">
        <f>EQ6+ER6+ET6</f>
        <v>78</v>
      </c>
      <c r="EV6" s="4">
        <v>30</v>
      </c>
      <c r="EW6" s="5">
        <f>(ER6-EV6)/ER6</f>
        <v>0.48275862068965519</v>
      </c>
      <c r="EX6" s="4">
        <v>80</v>
      </c>
      <c r="EY6" s="4">
        <f>(EQ6+ET6)/ER6</f>
        <v>0.34482758620689657</v>
      </c>
      <c r="EZ6" s="4">
        <f>(0.8*(1.04*(POWER(EU6,3)-POWER(ER6,3)))+0.6)/1000</f>
        <v>232.49468000000005</v>
      </c>
      <c r="FA6" s="4">
        <f>EZ6/F6</f>
        <v>121.0909791666667</v>
      </c>
      <c r="FB6" s="4">
        <v>57</v>
      </c>
      <c r="FC6" s="4">
        <v>50</v>
      </c>
      <c r="FD6" s="5">
        <f>FB6/FC6</f>
        <v>1.1399999999999999</v>
      </c>
      <c r="FE6" s="4">
        <v>239</v>
      </c>
      <c r="FF6" s="4">
        <v>13</v>
      </c>
      <c r="FG6" s="5">
        <f>FB6/FF6</f>
        <v>4.384615384615385</v>
      </c>
      <c r="FH6" s="4">
        <v>26.2</v>
      </c>
      <c r="FI6" s="4">
        <f>((3.14*POWER(Z6,2)/4)*FH6*EP6)/1000</f>
        <v>6.5699224800000007</v>
      </c>
      <c r="FJ6" s="4">
        <f>FI6/F6</f>
        <v>3.4218346250000007</v>
      </c>
      <c r="FK6" s="4">
        <v>19.100000000000001</v>
      </c>
      <c r="FL6" s="9" t="s">
        <v>301</v>
      </c>
      <c r="FM6" s="4">
        <v>41</v>
      </c>
      <c r="FN6" s="4">
        <v>21</v>
      </c>
      <c r="FO6" s="5">
        <f>FM6/FN6</f>
        <v>1.9523809523809523</v>
      </c>
      <c r="FP6" s="4">
        <v>217</v>
      </c>
      <c r="FQ6" s="4">
        <v>11</v>
      </c>
      <c r="FR6" s="4">
        <v>73</v>
      </c>
      <c r="FS6" s="4">
        <f>FR6/F6</f>
        <v>38.020833333333336</v>
      </c>
      <c r="FT6" s="4">
        <v>82</v>
      </c>
      <c r="FU6" s="4">
        <f>FT6/F6</f>
        <v>42.708333333333336</v>
      </c>
      <c r="FV6" s="4">
        <v>113</v>
      </c>
      <c r="FW6" s="4">
        <f t="shared" si="20"/>
        <v>58.854166666666671</v>
      </c>
      <c r="FX6" s="4">
        <v>60</v>
      </c>
      <c r="FY6" s="4">
        <f t="shared" si="21"/>
        <v>31.25</v>
      </c>
      <c r="FZ6" s="4">
        <f>FV6-FX6</f>
        <v>53</v>
      </c>
      <c r="GA6" s="4">
        <v>52</v>
      </c>
      <c r="GB6" s="4">
        <v>21.8</v>
      </c>
      <c r="GC6" s="4">
        <v>12.3</v>
      </c>
      <c r="GD6" s="4">
        <f>GB6/F6</f>
        <v>11.354166666666668</v>
      </c>
      <c r="GE6" s="4">
        <f>GC6/F6</f>
        <v>6.4062500000000009</v>
      </c>
      <c r="GF6" s="5">
        <f>(GB6-GC6)/GB6</f>
        <v>0.43577981651376146</v>
      </c>
      <c r="GG6" s="4">
        <v>123</v>
      </c>
      <c r="GH6" s="4">
        <v>78</v>
      </c>
      <c r="GI6" s="4">
        <f>GH6+(GG6-GH6)/3</f>
        <v>93</v>
      </c>
      <c r="GJ6" s="4">
        <v>68</v>
      </c>
      <c r="GK6" s="4">
        <v>10</v>
      </c>
      <c r="GL6" s="4">
        <v>54</v>
      </c>
      <c r="GM6" s="4">
        <f>GL6/F6</f>
        <v>28.125</v>
      </c>
      <c r="GN6" s="4">
        <v>10</v>
      </c>
      <c r="GO6" s="4">
        <f>GK6+GL6+GN6</f>
        <v>74</v>
      </c>
      <c r="GP6" s="4">
        <v>35</v>
      </c>
      <c r="GQ6" s="5">
        <f>(GL6-GP6)/GL6</f>
        <v>0.35185185185185186</v>
      </c>
      <c r="GR6" s="4">
        <v>64</v>
      </c>
      <c r="GS6" s="4">
        <f>(GK6+GN6)/GL6</f>
        <v>0.37037037037037035</v>
      </c>
      <c r="GT6" s="4">
        <f>(0.8*(1.04*(POWER(GO6,3)-POWER(GL6,3)))+0.6)/1000</f>
        <v>206.13692000000003</v>
      </c>
      <c r="GU6" s="4">
        <f>GT6/F6</f>
        <v>107.36297916666669</v>
      </c>
      <c r="GV6" s="4">
        <v>53</v>
      </c>
      <c r="GW6" s="4">
        <v>65</v>
      </c>
      <c r="GX6" s="5">
        <f>GV6/GW6</f>
        <v>0.81538461538461537</v>
      </c>
      <c r="GY6" s="4">
        <v>205</v>
      </c>
      <c r="GZ6" s="4">
        <v>15</v>
      </c>
      <c r="HA6" s="5">
        <f>GV6/GZ6</f>
        <v>3.5333333333333332</v>
      </c>
      <c r="HB6" s="4">
        <v>24</v>
      </c>
      <c r="HC6" s="4">
        <f>((3.14*POWER(Z6,2)/4)*HB6*GJ6)/1000</f>
        <v>6.2006208000000012</v>
      </c>
      <c r="HD6" s="4">
        <f>HC6/F6</f>
        <v>3.2294900000000006</v>
      </c>
      <c r="HE6" s="4">
        <v>18.899999999999999</v>
      </c>
      <c r="HF6" s="9" t="s">
        <v>297</v>
      </c>
      <c r="HG6" s="4">
        <v>58</v>
      </c>
      <c r="HH6" s="4">
        <v>30</v>
      </c>
      <c r="HI6" s="5">
        <f>HG6/HH6</f>
        <v>1.9333333333333333</v>
      </c>
      <c r="HJ6" s="4">
        <v>208</v>
      </c>
      <c r="HK6" s="4">
        <v>10</v>
      </c>
      <c r="HL6" s="4">
        <v>75</v>
      </c>
      <c r="HM6" s="4">
        <f>HL6/F6</f>
        <v>39.0625</v>
      </c>
      <c r="HN6" s="4">
        <v>85</v>
      </c>
      <c r="HO6" s="4">
        <f>HN6/F6</f>
        <v>44.270833333333336</v>
      </c>
      <c r="HP6" s="4">
        <v>111</v>
      </c>
      <c r="HQ6" s="4">
        <f>HP6/F6</f>
        <v>57.8125</v>
      </c>
      <c r="HR6" s="4">
        <v>53</v>
      </c>
      <c r="HS6" s="4">
        <f>HR6/F6</f>
        <v>27.604166666666668</v>
      </c>
      <c r="HT6" s="4">
        <f>HP6-HR6</f>
        <v>58</v>
      </c>
      <c r="HU6" s="4">
        <v>52</v>
      </c>
      <c r="HV6" s="4">
        <v>21.4</v>
      </c>
      <c r="HW6" s="4">
        <v>11.4</v>
      </c>
      <c r="HX6" s="4">
        <f>HV6/F6</f>
        <v>11.145833333333332</v>
      </c>
      <c r="HY6" s="4">
        <f>HW6/F6</f>
        <v>5.9375</v>
      </c>
      <c r="HZ6" s="5">
        <f>(HV6-HW6)/HV6</f>
        <v>0.46728971962616817</v>
      </c>
    </row>
    <row r="7" spans="1:234" ht="21">
      <c r="A7" s="3" t="s">
        <v>263</v>
      </c>
      <c r="B7" s="2">
        <v>160</v>
      </c>
      <c r="C7" s="4">
        <v>120</v>
      </c>
      <c r="D7" s="4">
        <v>74</v>
      </c>
      <c r="E7" s="4">
        <f t="shared" si="0"/>
        <v>89.333333333333329</v>
      </c>
      <c r="F7" s="4">
        <v>1.71</v>
      </c>
      <c r="G7" s="4">
        <v>58</v>
      </c>
      <c r="H7" s="4">
        <v>10</v>
      </c>
      <c r="I7" s="4">
        <v>52</v>
      </c>
      <c r="J7" s="4">
        <f t="shared" si="1"/>
        <v>30.4093567251462</v>
      </c>
      <c r="K7" s="4">
        <v>9</v>
      </c>
      <c r="L7" s="4">
        <f t="shared" si="2"/>
        <v>71</v>
      </c>
      <c r="M7" s="4">
        <v>33</v>
      </c>
      <c r="N7" s="4">
        <f t="shared" si="3"/>
        <v>0.36538461538461536</v>
      </c>
      <c r="O7" s="4">
        <v>65</v>
      </c>
      <c r="P7" s="4">
        <f t="shared" si="4"/>
        <v>0.36538461538461536</v>
      </c>
      <c r="Q7" s="5">
        <f t="shared" si="5"/>
        <v>180.79669600000003</v>
      </c>
      <c r="R7" s="4">
        <f t="shared" si="6"/>
        <v>105.72906198830411</v>
      </c>
      <c r="S7" s="4">
        <v>68</v>
      </c>
      <c r="T7" s="4">
        <v>53</v>
      </c>
      <c r="U7" s="4">
        <f t="shared" si="7"/>
        <v>1.2830188679245282</v>
      </c>
      <c r="V7" s="4">
        <v>201</v>
      </c>
      <c r="W7" s="4">
        <v>11</v>
      </c>
      <c r="X7" s="4">
        <f t="shared" si="8"/>
        <v>6.1818181818181817</v>
      </c>
      <c r="Y7" s="4">
        <v>16</v>
      </c>
      <c r="Z7" s="4">
        <v>2.2000000000000002</v>
      </c>
      <c r="AA7" s="4">
        <f t="shared" si="9"/>
        <v>3.5258432000000006</v>
      </c>
      <c r="AB7" s="4">
        <f t="shared" si="10"/>
        <v>2.0618966081871348</v>
      </c>
      <c r="AC7" s="4">
        <v>17.399999999999999</v>
      </c>
      <c r="AD7" s="9" t="s">
        <v>300</v>
      </c>
      <c r="AE7" s="4">
        <v>34</v>
      </c>
      <c r="AF7" s="4">
        <v>18</v>
      </c>
      <c r="AG7" s="4">
        <f t="shared" si="11"/>
        <v>1.8888888888888888</v>
      </c>
      <c r="AH7" s="4">
        <v>229</v>
      </c>
      <c r="AI7" s="4">
        <v>15</v>
      </c>
      <c r="AJ7" s="4">
        <v>49</v>
      </c>
      <c r="AK7" s="4">
        <f t="shared" si="12"/>
        <v>28.654970760233919</v>
      </c>
      <c r="AL7" s="4">
        <v>55</v>
      </c>
      <c r="AM7" s="4">
        <f t="shared" si="13"/>
        <v>32.163742690058477</v>
      </c>
      <c r="AN7" s="4">
        <v>110</v>
      </c>
      <c r="AO7" s="4">
        <f t="shared" si="14"/>
        <v>64.327485380116954</v>
      </c>
      <c r="AP7" s="4">
        <v>37</v>
      </c>
      <c r="AQ7" s="4">
        <f t="shared" si="15"/>
        <v>21.637426900584796</v>
      </c>
      <c r="AR7" s="4">
        <f t="shared" si="16"/>
        <v>73</v>
      </c>
      <c r="AS7" s="4">
        <v>66</v>
      </c>
      <c r="AT7" s="4">
        <v>19.5</v>
      </c>
      <c r="AU7" s="4">
        <v>13.7</v>
      </c>
      <c r="AV7" s="4">
        <f t="shared" si="17"/>
        <v>11.403508771929825</v>
      </c>
      <c r="AW7" s="4">
        <f t="shared" si="18"/>
        <v>8.0116959064327489</v>
      </c>
      <c r="AX7" s="5">
        <f t="shared" si="19"/>
        <v>0.29743589743589749</v>
      </c>
      <c r="AY7" s="9" t="s">
        <v>291</v>
      </c>
      <c r="AZ7" s="9" t="s">
        <v>291</v>
      </c>
      <c r="BA7" s="9" t="s">
        <v>291</v>
      </c>
      <c r="BB7" s="9" t="s">
        <v>291</v>
      </c>
      <c r="BC7" s="9" t="s">
        <v>291</v>
      </c>
      <c r="BD7" s="9" t="s">
        <v>291</v>
      </c>
      <c r="BE7" s="9" t="s">
        <v>291</v>
      </c>
      <c r="BF7" s="9" t="s">
        <v>291</v>
      </c>
      <c r="BG7" s="9" t="s">
        <v>291</v>
      </c>
      <c r="BH7" s="9" t="s">
        <v>291</v>
      </c>
      <c r="BI7" s="9" t="s">
        <v>291</v>
      </c>
      <c r="BJ7" s="9" t="s">
        <v>291</v>
      </c>
      <c r="BK7" s="9" t="s">
        <v>291</v>
      </c>
      <c r="BL7" s="9" t="s">
        <v>291</v>
      </c>
      <c r="BM7" s="9" t="s">
        <v>291</v>
      </c>
      <c r="BN7" s="9" t="s">
        <v>291</v>
      </c>
      <c r="BO7" s="9" t="s">
        <v>291</v>
      </c>
      <c r="BP7" s="9" t="s">
        <v>291</v>
      </c>
      <c r="BQ7" s="9" t="s">
        <v>291</v>
      </c>
      <c r="BR7" s="9" t="s">
        <v>291</v>
      </c>
      <c r="BS7" s="9" t="s">
        <v>291</v>
      </c>
      <c r="BT7" s="9" t="s">
        <v>291</v>
      </c>
      <c r="BU7" s="9" t="s">
        <v>291</v>
      </c>
      <c r="BV7" s="9" t="s">
        <v>291</v>
      </c>
      <c r="BW7" s="9" t="s">
        <v>291</v>
      </c>
      <c r="BX7" s="9" t="s">
        <v>291</v>
      </c>
      <c r="BY7" s="9" t="s">
        <v>291</v>
      </c>
      <c r="BZ7" s="9" t="s">
        <v>291</v>
      </c>
      <c r="CA7" s="9" t="s">
        <v>291</v>
      </c>
      <c r="CB7" s="9" t="s">
        <v>291</v>
      </c>
      <c r="CC7" s="9" t="s">
        <v>291</v>
      </c>
      <c r="CD7" s="9" t="s">
        <v>291</v>
      </c>
      <c r="CE7" s="9" t="s">
        <v>291</v>
      </c>
      <c r="CF7" s="9" t="s">
        <v>291</v>
      </c>
      <c r="CG7" s="9" t="s">
        <v>291</v>
      </c>
      <c r="CH7" s="9" t="s">
        <v>291</v>
      </c>
      <c r="CI7" s="9" t="s">
        <v>291</v>
      </c>
      <c r="CJ7" s="9" t="s">
        <v>291</v>
      </c>
      <c r="CK7" s="9" t="s">
        <v>291</v>
      </c>
      <c r="CL7" s="9" t="s">
        <v>291</v>
      </c>
      <c r="CM7" s="9" t="s">
        <v>291</v>
      </c>
      <c r="CN7" s="9" t="s">
        <v>291</v>
      </c>
      <c r="CO7" s="9" t="s">
        <v>291</v>
      </c>
      <c r="CP7" s="9" t="s">
        <v>291</v>
      </c>
      <c r="CQ7" s="9" t="s">
        <v>291</v>
      </c>
      <c r="CR7" s="9" t="s">
        <v>291</v>
      </c>
      <c r="CS7" s="9" t="s">
        <v>291</v>
      </c>
      <c r="CT7" s="9" t="s">
        <v>291</v>
      </c>
      <c r="CU7" s="9" t="s">
        <v>291</v>
      </c>
      <c r="CV7" s="9" t="s">
        <v>291</v>
      </c>
      <c r="CW7" s="9" t="s">
        <v>291</v>
      </c>
      <c r="CX7" s="9" t="s">
        <v>291</v>
      </c>
      <c r="CY7" s="9" t="s">
        <v>291</v>
      </c>
      <c r="CZ7" s="9" t="s">
        <v>291</v>
      </c>
      <c r="DA7" s="9" t="s">
        <v>291</v>
      </c>
      <c r="DB7" s="9" t="s">
        <v>291</v>
      </c>
      <c r="DC7" s="9" t="s">
        <v>291</v>
      </c>
      <c r="DD7" s="9" t="s">
        <v>291</v>
      </c>
      <c r="DE7" s="9" t="s">
        <v>291</v>
      </c>
      <c r="DF7" s="9" t="s">
        <v>291</v>
      </c>
      <c r="DG7" s="9" t="s">
        <v>291</v>
      </c>
      <c r="DH7" s="9" t="s">
        <v>291</v>
      </c>
      <c r="DI7" s="9" t="s">
        <v>291</v>
      </c>
      <c r="DJ7" s="9" t="s">
        <v>291</v>
      </c>
      <c r="DK7" s="9" t="s">
        <v>291</v>
      </c>
      <c r="DL7" s="9" t="s">
        <v>291</v>
      </c>
      <c r="DM7" s="9" t="s">
        <v>291</v>
      </c>
      <c r="DN7" s="9" t="s">
        <v>291</v>
      </c>
      <c r="DO7" s="9" t="s">
        <v>291</v>
      </c>
      <c r="DP7" s="9" t="s">
        <v>291</v>
      </c>
      <c r="DQ7" s="9" t="s">
        <v>291</v>
      </c>
      <c r="DR7" s="9" t="s">
        <v>291</v>
      </c>
      <c r="DS7" s="9" t="s">
        <v>291</v>
      </c>
      <c r="DT7" s="9" t="s">
        <v>291</v>
      </c>
      <c r="DU7" s="9" t="s">
        <v>291</v>
      </c>
      <c r="DV7" s="9" t="s">
        <v>291</v>
      </c>
      <c r="DW7" s="9" t="s">
        <v>291</v>
      </c>
      <c r="DX7" s="9" t="s">
        <v>291</v>
      </c>
      <c r="DY7" s="9" t="s">
        <v>291</v>
      </c>
      <c r="DZ7" s="9" t="s">
        <v>291</v>
      </c>
      <c r="EA7" s="9" t="s">
        <v>291</v>
      </c>
      <c r="EB7" s="9" t="s">
        <v>291</v>
      </c>
      <c r="EC7" s="9" t="s">
        <v>291</v>
      </c>
      <c r="ED7" s="9" t="s">
        <v>291</v>
      </c>
      <c r="EE7" s="9" t="s">
        <v>291</v>
      </c>
      <c r="EF7" s="9" t="s">
        <v>291</v>
      </c>
      <c r="EG7" s="9" t="s">
        <v>291</v>
      </c>
      <c r="EH7" s="9" t="s">
        <v>291</v>
      </c>
      <c r="EI7" s="9" t="s">
        <v>291</v>
      </c>
      <c r="EJ7" s="9" t="s">
        <v>291</v>
      </c>
      <c r="EK7" s="9" t="s">
        <v>291</v>
      </c>
      <c r="EL7" s="9" t="s">
        <v>291</v>
      </c>
      <c r="EM7" s="9" t="s">
        <v>291</v>
      </c>
      <c r="EN7" s="9" t="s">
        <v>291</v>
      </c>
      <c r="EO7" s="9" t="s">
        <v>291</v>
      </c>
      <c r="EP7" s="9" t="s">
        <v>291</v>
      </c>
      <c r="EQ7" s="9" t="s">
        <v>291</v>
      </c>
      <c r="ER7" s="9" t="s">
        <v>291</v>
      </c>
      <c r="ES7" s="9" t="s">
        <v>291</v>
      </c>
      <c r="ET7" s="9" t="s">
        <v>291</v>
      </c>
      <c r="EU7" s="9" t="s">
        <v>291</v>
      </c>
      <c r="EV7" s="9" t="s">
        <v>291</v>
      </c>
      <c r="EW7" s="9" t="s">
        <v>291</v>
      </c>
      <c r="EX7" s="9" t="s">
        <v>291</v>
      </c>
      <c r="EY7" s="9" t="s">
        <v>291</v>
      </c>
      <c r="EZ7" s="9" t="s">
        <v>291</v>
      </c>
      <c r="FA7" s="9" t="s">
        <v>291</v>
      </c>
      <c r="FB7" s="9" t="s">
        <v>291</v>
      </c>
      <c r="FC7" s="9" t="s">
        <v>291</v>
      </c>
      <c r="FD7" s="9" t="s">
        <v>291</v>
      </c>
      <c r="FE7" s="9" t="s">
        <v>291</v>
      </c>
      <c r="FF7" s="9" t="s">
        <v>291</v>
      </c>
      <c r="FG7" s="9" t="s">
        <v>291</v>
      </c>
      <c r="FH7" s="9" t="s">
        <v>291</v>
      </c>
      <c r="FI7" s="9" t="s">
        <v>291</v>
      </c>
      <c r="FJ7" s="9" t="s">
        <v>291</v>
      </c>
      <c r="FK7" s="9" t="s">
        <v>291</v>
      </c>
      <c r="FL7" s="9" t="s">
        <v>291</v>
      </c>
      <c r="FM7" s="9" t="s">
        <v>291</v>
      </c>
      <c r="FN7" s="9" t="s">
        <v>291</v>
      </c>
      <c r="FO7" s="9" t="s">
        <v>291</v>
      </c>
      <c r="FP7" s="9" t="s">
        <v>291</v>
      </c>
      <c r="FQ7" s="9" t="s">
        <v>291</v>
      </c>
      <c r="FR7" s="9" t="s">
        <v>291</v>
      </c>
      <c r="FS7" s="9" t="s">
        <v>291</v>
      </c>
      <c r="FT7" s="9" t="s">
        <v>291</v>
      </c>
      <c r="FU7" s="9" t="s">
        <v>291</v>
      </c>
      <c r="FV7" s="9" t="s">
        <v>291</v>
      </c>
      <c r="FW7" s="9" t="s">
        <v>291</v>
      </c>
      <c r="FX7" s="9" t="s">
        <v>291</v>
      </c>
      <c r="FY7" s="9" t="s">
        <v>291</v>
      </c>
      <c r="FZ7" s="9" t="s">
        <v>291</v>
      </c>
      <c r="GA7" s="9" t="s">
        <v>291</v>
      </c>
      <c r="GB7" s="9" t="s">
        <v>291</v>
      </c>
      <c r="GC7" s="9" t="s">
        <v>291</v>
      </c>
      <c r="GD7" s="9" t="s">
        <v>291</v>
      </c>
      <c r="GE7" s="9" t="s">
        <v>291</v>
      </c>
      <c r="GF7" s="9" t="s">
        <v>291</v>
      </c>
      <c r="GG7" s="9" t="s">
        <v>291</v>
      </c>
      <c r="GH7" s="9" t="s">
        <v>291</v>
      </c>
      <c r="GI7" s="9" t="s">
        <v>291</v>
      </c>
      <c r="GJ7" s="9" t="s">
        <v>291</v>
      </c>
      <c r="GK7" s="9" t="s">
        <v>291</v>
      </c>
      <c r="GL7" s="9" t="s">
        <v>291</v>
      </c>
      <c r="GM7" s="9" t="s">
        <v>291</v>
      </c>
      <c r="GN7" s="9" t="s">
        <v>291</v>
      </c>
      <c r="GO7" s="9" t="s">
        <v>291</v>
      </c>
      <c r="GP7" s="9" t="s">
        <v>291</v>
      </c>
      <c r="GQ7" s="9" t="s">
        <v>291</v>
      </c>
      <c r="GR7" s="9" t="s">
        <v>291</v>
      </c>
      <c r="GS7" s="9" t="s">
        <v>291</v>
      </c>
      <c r="GT7" s="9" t="s">
        <v>291</v>
      </c>
      <c r="GU7" s="9" t="s">
        <v>291</v>
      </c>
      <c r="GV7" s="9" t="s">
        <v>291</v>
      </c>
      <c r="GW7" s="9" t="s">
        <v>291</v>
      </c>
      <c r="GX7" s="9" t="s">
        <v>291</v>
      </c>
      <c r="GY7" s="9" t="s">
        <v>291</v>
      </c>
      <c r="GZ7" s="9" t="s">
        <v>291</v>
      </c>
      <c r="HA7" s="9" t="s">
        <v>291</v>
      </c>
      <c r="HB7" s="9" t="s">
        <v>291</v>
      </c>
      <c r="HC7" s="9" t="s">
        <v>291</v>
      </c>
      <c r="HD7" s="9" t="s">
        <v>291</v>
      </c>
      <c r="HE7" s="9" t="s">
        <v>291</v>
      </c>
      <c r="HF7" s="9" t="s">
        <v>291</v>
      </c>
      <c r="HG7" s="9" t="s">
        <v>291</v>
      </c>
      <c r="HH7" s="9" t="s">
        <v>291</v>
      </c>
      <c r="HI7" s="9" t="s">
        <v>291</v>
      </c>
      <c r="HJ7" s="9" t="s">
        <v>291</v>
      </c>
      <c r="HK7" s="9" t="s">
        <v>291</v>
      </c>
      <c r="HL7" s="9" t="s">
        <v>291</v>
      </c>
      <c r="HM7" s="9" t="s">
        <v>291</v>
      </c>
      <c r="HN7" s="9" t="s">
        <v>291</v>
      </c>
      <c r="HO7" s="9" t="s">
        <v>291</v>
      </c>
      <c r="HP7" s="9" t="s">
        <v>291</v>
      </c>
      <c r="HQ7" s="9" t="s">
        <v>291</v>
      </c>
      <c r="HR7" s="9" t="s">
        <v>291</v>
      </c>
      <c r="HS7" s="9" t="s">
        <v>291</v>
      </c>
      <c r="HT7" s="9" t="s">
        <v>291</v>
      </c>
      <c r="HU7" s="9" t="s">
        <v>291</v>
      </c>
      <c r="HV7" s="9" t="s">
        <v>291</v>
      </c>
      <c r="HW7" s="9" t="s">
        <v>291</v>
      </c>
      <c r="HX7" s="9" t="s">
        <v>291</v>
      </c>
      <c r="HY7" s="9" t="s">
        <v>291</v>
      </c>
      <c r="HZ7" s="9" t="s">
        <v>291</v>
      </c>
    </row>
    <row r="8" spans="1:234" ht="21">
      <c r="A8" s="3" t="s">
        <v>264</v>
      </c>
      <c r="B8" s="2">
        <v>160</v>
      </c>
      <c r="C8" s="4">
        <v>133</v>
      </c>
      <c r="D8" s="4">
        <v>82</v>
      </c>
      <c r="E8" s="4">
        <f t="shared" si="0"/>
        <v>99</v>
      </c>
      <c r="F8" s="4">
        <v>2.0499999999999998</v>
      </c>
      <c r="G8" s="4">
        <v>74</v>
      </c>
      <c r="H8" s="4">
        <v>9</v>
      </c>
      <c r="I8" s="4">
        <v>55</v>
      </c>
      <c r="J8" s="4">
        <f t="shared" si="1"/>
        <v>26.829268292682929</v>
      </c>
      <c r="K8" s="4">
        <v>9</v>
      </c>
      <c r="L8" s="4">
        <f t="shared" si="2"/>
        <v>73</v>
      </c>
      <c r="M8" s="4">
        <v>35</v>
      </c>
      <c r="N8" s="4">
        <f t="shared" si="3"/>
        <v>0.36363636363636365</v>
      </c>
      <c r="O8" s="4">
        <v>65</v>
      </c>
      <c r="P8" s="4">
        <f t="shared" si="4"/>
        <v>0.32727272727272727</v>
      </c>
      <c r="Q8" s="5">
        <f t="shared" si="5"/>
        <v>185.23874400000003</v>
      </c>
      <c r="R8" s="4">
        <f t="shared" si="6"/>
        <v>90.360362926829282</v>
      </c>
      <c r="S8" s="4">
        <v>56</v>
      </c>
      <c r="T8" s="4">
        <v>55</v>
      </c>
      <c r="U8" s="4">
        <f t="shared" si="7"/>
        <v>1.0181818181818181</v>
      </c>
      <c r="V8" s="4">
        <v>209</v>
      </c>
      <c r="W8" s="4">
        <v>14</v>
      </c>
      <c r="X8" s="4">
        <f t="shared" si="8"/>
        <v>4</v>
      </c>
      <c r="Y8" s="4">
        <v>23.4</v>
      </c>
      <c r="Z8" s="4">
        <v>2.4</v>
      </c>
      <c r="AA8" s="4">
        <f t="shared" si="9"/>
        <v>7.8296025600000005</v>
      </c>
      <c r="AB8" s="4">
        <f t="shared" si="10"/>
        <v>3.8193183219512199</v>
      </c>
      <c r="AC8" s="4">
        <v>16.100000000000001</v>
      </c>
      <c r="AD8" s="4">
        <v>31</v>
      </c>
      <c r="AE8" s="4">
        <v>36</v>
      </c>
      <c r="AF8" s="4">
        <v>32</v>
      </c>
      <c r="AG8" s="4">
        <f t="shared" si="11"/>
        <v>1.125</v>
      </c>
      <c r="AH8" s="4">
        <v>197</v>
      </c>
      <c r="AI8" s="4">
        <v>12</v>
      </c>
      <c r="AJ8" s="4">
        <v>100</v>
      </c>
      <c r="AK8" s="4">
        <f t="shared" si="12"/>
        <v>48.780487804878049</v>
      </c>
      <c r="AL8" s="4">
        <v>85</v>
      </c>
      <c r="AM8" s="4">
        <f t="shared" si="13"/>
        <v>41.463414634146346</v>
      </c>
      <c r="AN8" s="4">
        <v>143</v>
      </c>
      <c r="AO8" s="4">
        <f t="shared" si="14"/>
        <v>69.756097560975618</v>
      </c>
      <c r="AP8" s="4">
        <v>56</v>
      </c>
      <c r="AQ8" s="4">
        <f t="shared" si="15"/>
        <v>27.31707317073171</v>
      </c>
      <c r="AR8" s="4">
        <f t="shared" si="16"/>
        <v>87</v>
      </c>
      <c r="AS8" s="4">
        <v>61</v>
      </c>
      <c r="AT8" s="4">
        <v>25.4</v>
      </c>
      <c r="AU8" s="4">
        <v>11.3</v>
      </c>
      <c r="AV8" s="4">
        <f t="shared" si="17"/>
        <v>12.390243902439025</v>
      </c>
      <c r="AW8" s="4">
        <f t="shared" si="18"/>
        <v>5.51219512195122</v>
      </c>
      <c r="AX8" s="5">
        <f t="shared" si="19"/>
        <v>0.55511811023622037</v>
      </c>
      <c r="AY8" s="4">
        <v>112</v>
      </c>
      <c r="AZ8" s="4">
        <v>67</v>
      </c>
      <c r="BA8" s="4">
        <f>AZ8+(AY8-AZ8)/3</f>
        <v>82</v>
      </c>
      <c r="BB8" s="4">
        <v>84</v>
      </c>
      <c r="BC8" s="4">
        <v>9</v>
      </c>
      <c r="BD8" s="4">
        <v>57</v>
      </c>
      <c r="BE8" s="4">
        <f>BD8/F8</f>
        <v>27.804878048780491</v>
      </c>
      <c r="BF8" s="4">
        <v>10</v>
      </c>
      <c r="BG8" s="4">
        <f>BC8+BD8+BF8</f>
        <v>76</v>
      </c>
      <c r="BH8" s="4">
        <v>34</v>
      </c>
      <c r="BI8" s="5">
        <f>(BD8-BH8)/BD8</f>
        <v>0.40350877192982454</v>
      </c>
      <c r="BJ8" s="4">
        <v>70</v>
      </c>
      <c r="BK8" s="4">
        <f>(BC8+BF8)/BD8</f>
        <v>0.33333333333333331</v>
      </c>
      <c r="BL8" s="4">
        <f>(0.8*(1.04*(POWER(BG8,3)-POWER(BD8,3)))+0.6)/1000</f>
        <v>211.14805600000003</v>
      </c>
      <c r="BM8" s="4">
        <f>BL8/F8</f>
        <v>102.99905170731709</v>
      </c>
      <c r="BN8" s="4">
        <v>56</v>
      </c>
      <c r="BO8" s="4">
        <v>48</v>
      </c>
      <c r="BP8" s="5">
        <f>BN8/BO8</f>
        <v>1.1666666666666667</v>
      </c>
      <c r="BQ8" s="4">
        <v>191</v>
      </c>
      <c r="BR8" s="4">
        <v>12</v>
      </c>
      <c r="BS8" s="5">
        <f>BN8/BR8</f>
        <v>4.666666666666667</v>
      </c>
      <c r="BT8" s="4">
        <v>21.6</v>
      </c>
      <c r="BU8" s="4">
        <f>((3.14*POWER(Z8,2)/4)*BT8*BB8)/1000</f>
        <v>8.20399104</v>
      </c>
      <c r="BV8" s="4">
        <f>BU8/F8</f>
        <v>4.0019468487804879</v>
      </c>
      <c r="BW8" s="4">
        <v>20.100000000000001</v>
      </c>
      <c r="BX8" s="4">
        <v>27</v>
      </c>
      <c r="BY8" s="4">
        <v>49</v>
      </c>
      <c r="BZ8" s="4">
        <v>23</v>
      </c>
      <c r="CA8" s="5">
        <f>BY8/BZ8</f>
        <v>2.1304347826086958</v>
      </c>
      <c r="CB8" s="4">
        <v>178</v>
      </c>
      <c r="CC8" s="4">
        <v>14</v>
      </c>
      <c r="CD8" s="4">
        <v>88</v>
      </c>
      <c r="CE8" s="4">
        <f>CD8/F8</f>
        <v>42.926829268292686</v>
      </c>
      <c r="CF8" s="4">
        <v>79</v>
      </c>
      <c r="CG8" s="4">
        <f>CF8/F8</f>
        <v>38.536585365853661</v>
      </c>
      <c r="CH8" s="4">
        <v>114</v>
      </c>
      <c r="CI8" s="4">
        <f>CH8/F8</f>
        <v>55.609756097560982</v>
      </c>
      <c r="CJ8" s="4">
        <v>61</v>
      </c>
      <c r="CK8" s="4">
        <f>CJ8/F8</f>
        <v>29.756097560975611</v>
      </c>
      <c r="CL8" s="4">
        <f>CH8-CJ8</f>
        <v>53</v>
      </c>
      <c r="CM8" s="4">
        <v>46</v>
      </c>
      <c r="CN8" s="4">
        <v>20.9</v>
      </c>
      <c r="CO8" s="4">
        <v>10.3</v>
      </c>
      <c r="CP8" s="4">
        <f>CN8/F8</f>
        <v>10.195121951219512</v>
      </c>
      <c r="CQ8" s="4">
        <f>CO8/F8</f>
        <v>5.0243902439024399</v>
      </c>
      <c r="CR8" s="5">
        <f>(CN8-CO8)/CN8</f>
        <v>0.50717703349282295</v>
      </c>
      <c r="CS8" s="4">
        <v>134</v>
      </c>
      <c r="CT8" s="4">
        <v>88</v>
      </c>
      <c r="CU8" s="4">
        <f>CT8+(CS8-CT8)/3</f>
        <v>103.33333333333333</v>
      </c>
      <c r="CV8" s="4">
        <v>72</v>
      </c>
      <c r="CW8" s="4">
        <v>9</v>
      </c>
      <c r="CX8" s="4">
        <v>59</v>
      </c>
      <c r="CY8" s="4">
        <f>CX8/F8</f>
        <v>28.780487804878053</v>
      </c>
      <c r="CZ8" s="4">
        <v>8</v>
      </c>
      <c r="DA8" s="4">
        <f>CW8+CX8+CZ8</f>
        <v>76</v>
      </c>
      <c r="DB8" s="4">
        <v>39</v>
      </c>
      <c r="DC8" s="5">
        <f>(CX8-DB8)/CX8</f>
        <v>0.33898305084745761</v>
      </c>
      <c r="DD8" s="4">
        <v>61</v>
      </c>
      <c r="DE8" s="4">
        <f>(CW8+CZ8)/CX8</f>
        <v>0.28813559322033899</v>
      </c>
      <c r="DF8" s="4">
        <f>(0.8*(1.04*(POWER(DA8,3)-POWER(CX8,3)))+0.6)/1000</f>
        <v>194.35330400000004</v>
      </c>
      <c r="DG8" s="4">
        <f>DF8/F8</f>
        <v>94.806489756097591</v>
      </c>
      <c r="DH8" s="4">
        <v>66</v>
      </c>
      <c r="DI8" s="4">
        <v>55</v>
      </c>
      <c r="DJ8" s="5">
        <f>DH8/DI8</f>
        <v>1.2</v>
      </c>
      <c r="DK8" s="4">
        <v>183</v>
      </c>
      <c r="DL8" s="4">
        <v>13</v>
      </c>
      <c r="DM8" s="5">
        <f>DH8/DL8</f>
        <v>5.0769230769230766</v>
      </c>
      <c r="DN8" s="4">
        <v>21.9</v>
      </c>
      <c r="DO8" s="4">
        <f>((3.14*POWER(Z8,2)/4)*DN8*CV8)/1000</f>
        <v>7.12965888</v>
      </c>
      <c r="DP8" s="4">
        <f>DO8/F8</f>
        <v>3.4778823804878054</v>
      </c>
      <c r="DQ8" s="4">
        <v>16.8</v>
      </c>
      <c r="DR8" s="9" t="s">
        <v>300</v>
      </c>
      <c r="DS8" s="4">
        <v>48</v>
      </c>
      <c r="DT8" s="4">
        <v>28</v>
      </c>
      <c r="DU8" s="5">
        <f>DS8/DT8</f>
        <v>1.7142857142857142</v>
      </c>
      <c r="DV8" s="4">
        <v>166</v>
      </c>
      <c r="DW8" s="4">
        <v>12</v>
      </c>
      <c r="DX8" s="4">
        <v>103</v>
      </c>
      <c r="DY8" s="4">
        <f>DX8/F8</f>
        <v>50.243902439024396</v>
      </c>
      <c r="DZ8" s="4">
        <v>96</v>
      </c>
      <c r="EA8" s="4">
        <f>DZ8/F8</f>
        <v>46.829268292682933</v>
      </c>
      <c r="EB8" s="4">
        <v>150</v>
      </c>
      <c r="EC8" s="4">
        <f>EB8/F8</f>
        <v>73.170731707317074</v>
      </c>
      <c r="ED8" s="4">
        <v>72</v>
      </c>
      <c r="EE8" s="4">
        <f>ED8/F8</f>
        <v>35.121951219512198</v>
      </c>
      <c r="EF8" s="4">
        <f>EB8-ED8</f>
        <v>78</v>
      </c>
      <c r="EG8" s="4">
        <v>52</v>
      </c>
      <c r="EH8" s="4">
        <v>32.700000000000003</v>
      </c>
      <c r="EI8" s="4">
        <v>18.5</v>
      </c>
      <c r="EJ8" s="4">
        <f>EH8/F8</f>
        <v>15.951219512195125</v>
      </c>
      <c r="EK8" s="4">
        <f>EI8/F8</f>
        <v>9.0243902439024399</v>
      </c>
      <c r="EL8" s="5">
        <f>(EH8-EI8)/EH8</f>
        <v>0.43425076452599393</v>
      </c>
      <c r="EM8" s="4">
        <v>135</v>
      </c>
      <c r="EN8" s="4">
        <v>81</v>
      </c>
      <c r="EO8" s="4">
        <f>EN8+(EM8-EN8)/3</f>
        <v>99</v>
      </c>
      <c r="EP8" s="4">
        <v>63</v>
      </c>
      <c r="EQ8" s="4">
        <v>9</v>
      </c>
      <c r="ER8" s="4">
        <v>57</v>
      </c>
      <c r="ES8" s="4">
        <f>ER8/F8</f>
        <v>27.804878048780491</v>
      </c>
      <c r="ET8" s="4">
        <v>9</v>
      </c>
      <c r="EU8" s="4">
        <f>EQ8+ER8+ET8</f>
        <v>75</v>
      </c>
      <c r="EV8" s="4">
        <v>38</v>
      </c>
      <c r="EW8" s="5">
        <f>(ER8-EV8)/ER8</f>
        <v>0.33333333333333331</v>
      </c>
      <c r="EX8" s="4">
        <v>61</v>
      </c>
      <c r="EY8" s="4">
        <f>(EQ8+ET8)/ER8</f>
        <v>0.31578947368421051</v>
      </c>
      <c r="EZ8" s="4">
        <f>(0.8*(1.04*(POWER(EU8,3)-POWER(ER8,3)))+0.6)/1000</f>
        <v>196.92002400000001</v>
      </c>
      <c r="FA8" s="4">
        <f>EZ8/F8</f>
        <v>96.058548292682943</v>
      </c>
      <c r="FB8" s="4">
        <v>50</v>
      </c>
      <c r="FC8" s="4">
        <v>35</v>
      </c>
      <c r="FD8" s="5">
        <f>FB8/FC8</f>
        <v>1.4285714285714286</v>
      </c>
      <c r="FE8" s="4">
        <v>212</v>
      </c>
      <c r="FF8" s="4">
        <v>10</v>
      </c>
      <c r="FG8" s="5">
        <f>FB8/FF8</f>
        <v>5</v>
      </c>
      <c r="FH8" s="4">
        <v>18.7</v>
      </c>
      <c r="FI8" s="4">
        <f>((3.14*POWER(Z8,2)/4)*FH8*EP8)/1000</f>
        <v>5.32689696</v>
      </c>
      <c r="FJ8" s="4">
        <f>FI8/F8</f>
        <v>2.5984863219512198</v>
      </c>
      <c r="FK8" s="4">
        <v>12.6</v>
      </c>
      <c r="FL8" s="4">
        <v>25</v>
      </c>
      <c r="FM8" s="4">
        <v>27</v>
      </c>
      <c r="FN8" s="4">
        <v>22</v>
      </c>
      <c r="FO8" s="5">
        <f>FM8/FN8</f>
        <v>1.2272727272727273</v>
      </c>
      <c r="FP8" s="4">
        <v>145</v>
      </c>
      <c r="FQ8" s="4">
        <v>9</v>
      </c>
      <c r="FR8" s="4">
        <v>92</v>
      </c>
      <c r="FS8" s="4">
        <f>FR8/F8</f>
        <v>44.878048780487809</v>
      </c>
      <c r="FT8" s="4">
        <v>81</v>
      </c>
      <c r="FU8" s="4">
        <f>FT8/F8</f>
        <v>39.512195121951223</v>
      </c>
      <c r="FV8" s="4">
        <v>149</v>
      </c>
      <c r="FW8" s="4">
        <f t="shared" si="20"/>
        <v>72.682926829268297</v>
      </c>
      <c r="FX8" s="4">
        <v>73</v>
      </c>
      <c r="FY8" s="4">
        <f t="shared" si="21"/>
        <v>35.609756097560975</v>
      </c>
      <c r="FZ8" s="4">
        <f>FV8-FX8</f>
        <v>76</v>
      </c>
      <c r="GA8" s="4">
        <v>51</v>
      </c>
      <c r="GB8" s="4">
        <v>28.1</v>
      </c>
      <c r="GC8" s="4">
        <v>18.2</v>
      </c>
      <c r="GD8" s="4">
        <f>GB8/F8</f>
        <v>13.707317073170733</v>
      </c>
      <c r="GE8" s="4">
        <f>GC8/F8</f>
        <v>8.8780487804878057</v>
      </c>
      <c r="GF8" s="5">
        <f>(GB8-GC8)/GB8</f>
        <v>0.35231316725978651</v>
      </c>
      <c r="GG8" s="4">
        <v>128</v>
      </c>
      <c r="GH8" s="4">
        <v>77</v>
      </c>
      <c r="GI8" s="4">
        <f>GH8+(GG8-GH8)/3</f>
        <v>94</v>
      </c>
      <c r="GJ8" s="4">
        <v>71</v>
      </c>
      <c r="GK8" s="4">
        <v>9</v>
      </c>
      <c r="GL8" s="4">
        <v>56</v>
      </c>
      <c r="GM8" s="4">
        <f>GL8/F8</f>
        <v>27.31707317073171</v>
      </c>
      <c r="GN8" s="4">
        <v>9</v>
      </c>
      <c r="GO8" s="4">
        <f>GK8+GL8+GN8</f>
        <v>74</v>
      </c>
      <c r="GP8" s="4">
        <v>35</v>
      </c>
      <c r="GQ8" s="5">
        <f>(GL8-GP8)/GL8</f>
        <v>0.375</v>
      </c>
      <c r="GR8" s="4">
        <v>68</v>
      </c>
      <c r="GS8" s="4">
        <f>(GK8+GN8)/GL8</f>
        <v>0.32142857142857145</v>
      </c>
      <c r="GT8" s="4">
        <f>(0.8*(1.04*(POWER(GO8,3)-POWER(GL8,3)))+0.6)/1000</f>
        <v>191.03445600000003</v>
      </c>
      <c r="GU8" s="4">
        <f>GT8/F8</f>
        <v>93.187539512195144</v>
      </c>
      <c r="GV8" s="4">
        <v>46</v>
      </c>
      <c r="GW8" s="4">
        <v>53</v>
      </c>
      <c r="GX8" s="5">
        <f>GV8/GW8</f>
        <v>0.86792452830188682</v>
      </c>
      <c r="GY8" s="4">
        <v>209</v>
      </c>
      <c r="GZ8" s="4">
        <v>11</v>
      </c>
      <c r="HA8" s="5">
        <f>GV8/GZ8</f>
        <v>4.1818181818181817</v>
      </c>
      <c r="HB8" s="4">
        <v>16.600000000000001</v>
      </c>
      <c r="HC8" s="4">
        <f>((3.14*POWER(Z8,2)/4)*HB8*GJ8)/1000</f>
        <v>5.3291577600000011</v>
      </c>
      <c r="HD8" s="4">
        <f>HC8/F8</f>
        <v>2.5995891512195128</v>
      </c>
      <c r="HE8" s="4">
        <v>16.100000000000001</v>
      </c>
      <c r="HF8" s="4">
        <v>27</v>
      </c>
      <c r="HG8" s="4">
        <v>45</v>
      </c>
      <c r="HH8" s="4">
        <v>33</v>
      </c>
      <c r="HI8" s="5">
        <f>HG8/HH8</f>
        <v>1.3636363636363635</v>
      </c>
      <c r="HJ8" s="4">
        <v>200</v>
      </c>
      <c r="HK8" s="4">
        <v>12</v>
      </c>
      <c r="HL8" s="4">
        <v>87</v>
      </c>
      <c r="HM8" s="4">
        <f>HL8/F8</f>
        <v>42.439024390243908</v>
      </c>
      <c r="HN8" s="4">
        <v>84</v>
      </c>
      <c r="HO8" s="4">
        <f>HN8/F8</f>
        <v>40.975609756097562</v>
      </c>
      <c r="HP8" s="4">
        <v>152</v>
      </c>
      <c r="HQ8" s="4">
        <f>HP8/F8</f>
        <v>74.146341463414643</v>
      </c>
      <c r="HR8" s="4">
        <v>72</v>
      </c>
      <c r="HS8" s="4">
        <f>HR8/F8</f>
        <v>35.121951219512198</v>
      </c>
      <c r="HT8" s="4">
        <f>HP8-HR8</f>
        <v>80</v>
      </c>
      <c r="HU8" s="4">
        <v>54</v>
      </c>
      <c r="HV8" s="4">
        <v>28.6</v>
      </c>
      <c r="HW8" s="4">
        <v>18.3</v>
      </c>
      <c r="HX8" s="4">
        <f>HV8/F8</f>
        <v>13.951219512195124</v>
      </c>
      <c r="HY8" s="4">
        <f>HW8/F8</f>
        <v>8.9268292682926838</v>
      </c>
      <c r="HZ8" s="5">
        <f>(HV8-HW8)/HV8</f>
        <v>0.36013986013986016</v>
      </c>
    </row>
    <row r="9" spans="1:234" ht="21">
      <c r="A9" s="3" t="s">
        <v>265</v>
      </c>
      <c r="B9" s="2">
        <v>160</v>
      </c>
      <c r="C9" s="4">
        <v>137</v>
      </c>
      <c r="D9" s="4">
        <v>78</v>
      </c>
      <c r="E9" s="4">
        <f t="shared" si="0"/>
        <v>97.666666666666671</v>
      </c>
      <c r="F9" s="4">
        <v>1.85</v>
      </c>
      <c r="G9" s="4">
        <v>44</v>
      </c>
      <c r="H9" s="4">
        <v>11</v>
      </c>
      <c r="I9" s="4">
        <v>54</v>
      </c>
      <c r="J9" s="4">
        <f t="shared" si="1"/>
        <v>29.189189189189189</v>
      </c>
      <c r="K9" s="4">
        <v>10</v>
      </c>
      <c r="L9" s="4">
        <f t="shared" si="2"/>
        <v>75</v>
      </c>
      <c r="M9" s="4">
        <v>34</v>
      </c>
      <c r="N9" s="4">
        <f t="shared" si="3"/>
        <v>0.37037037037037035</v>
      </c>
      <c r="O9" s="4">
        <v>67</v>
      </c>
      <c r="P9" s="4">
        <f t="shared" si="4"/>
        <v>0.3888888888888889</v>
      </c>
      <c r="Q9" s="5">
        <f t="shared" si="5"/>
        <v>219.99055200000004</v>
      </c>
      <c r="R9" s="4">
        <f t="shared" si="6"/>
        <v>118.91381189189191</v>
      </c>
      <c r="S9" s="4">
        <v>98</v>
      </c>
      <c r="T9" s="4">
        <v>26</v>
      </c>
      <c r="U9" s="4">
        <f t="shared" si="7"/>
        <v>3.7692307692307692</v>
      </c>
      <c r="V9" s="4">
        <v>228</v>
      </c>
      <c r="W9" s="4">
        <v>24</v>
      </c>
      <c r="X9" s="4">
        <f t="shared" si="8"/>
        <v>4.083333333333333</v>
      </c>
      <c r="Y9" s="4">
        <v>27</v>
      </c>
      <c r="Z9" s="4">
        <v>2.2999999999999998</v>
      </c>
      <c r="AA9" s="4">
        <f t="shared" si="9"/>
        <v>4.9333481999999993</v>
      </c>
      <c r="AB9" s="4">
        <f t="shared" si="10"/>
        <v>2.6666747027027022</v>
      </c>
      <c r="AC9" s="4">
        <v>26</v>
      </c>
      <c r="AD9" s="4">
        <v>30</v>
      </c>
      <c r="AE9" s="4">
        <v>76</v>
      </c>
      <c r="AF9" s="4">
        <v>25</v>
      </c>
      <c r="AG9" s="4">
        <f t="shared" si="11"/>
        <v>3.04</v>
      </c>
      <c r="AH9" s="4">
        <v>251</v>
      </c>
      <c r="AI9" s="4">
        <v>14</v>
      </c>
      <c r="AJ9" s="4">
        <v>87</v>
      </c>
      <c r="AK9" s="4">
        <f t="shared" si="12"/>
        <v>47.027027027027025</v>
      </c>
      <c r="AL9" s="4">
        <v>61</v>
      </c>
      <c r="AM9" s="4">
        <f t="shared" si="13"/>
        <v>32.972972972972968</v>
      </c>
      <c r="AN9" s="4">
        <v>154</v>
      </c>
      <c r="AO9" s="4">
        <f t="shared" si="14"/>
        <v>83.243243243243242</v>
      </c>
      <c r="AP9" s="4">
        <v>61</v>
      </c>
      <c r="AQ9" s="4">
        <f t="shared" si="15"/>
        <v>32.972972972972968</v>
      </c>
      <c r="AR9" s="4">
        <f t="shared" si="16"/>
        <v>93</v>
      </c>
      <c r="AS9" s="4">
        <v>60</v>
      </c>
      <c r="AT9" s="4">
        <v>24.2</v>
      </c>
      <c r="AU9" s="4">
        <v>12.7</v>
      </c>
      <c r="AV9" s="4">
        <f t="shared" si="17"/>
        <v>13.081081081081081</v>
      </c>
      <c r="AW9" s="4">
        <f t="shared" si="18"/>
        <v>6.864864864864864</v>
      </c>
      <c r="AX9" s="5">
        <f t="shared" si="19"/>
        <v>0.47520661157024796</v>
      </c>
      <c r="AY9" s="4">
        <v>132</v>
      </c>
      <c r="AZ9" s="4">
        <v>72</v>
      </c>
      <c r="BA9" s="4">
        <f>AZ9+(AY9-AZ9)/3</f>
        <v>92</v>
      </c>
      <c r="BB9" s="4">
        <v>84</v>
      </c>
      <c r="BC9" s="4">
        <v>12</v>
      </c>
      <c r="BD9" s="4">
        <v>46</v>
      </c>
      <c r="BE9" s="4">
        <f>BD9/F9</f>
        <v>24.864864864864863</v>
      </c>
      <c r="BF9" s="4">
        <v>10</v>
      </c>
      <c r="BG9" s="4">
        <f>BC9+BD9+BF9</f>
        <v>68</v>
      </c>
      <c r="BH9" s="4">
        <v>29</v>
      </c>
      <c r="BI9" s="5">
        <f>(BD9-BH9)/BD9</f>
        <v>0.36956521739130432</v>
      </c>
      <c r="BJ9" s="4">
        <v>69</v>
      </c>
      <c r="BK9" s="4">
        <f>(BC9+BF9)/BD9</f>
        <v>0.47826086956521741</v>
      </c>
      <c r="BL9" s="4">
        <f>(0.8*(1.04*(POWER(BG9,3)-POWER(BD9,3)))+0.6)/1000</f>
        <v>180.624472</v>
      </c>
      <c r="BM9" s="4">
        <f>BL9/F9</f>
        <v>97.634849729729723</v>
      </c>
      <c r="BN9" s="4">
        <v>87</v>
      </c>
      <c r="BO9" s="4">
        <v>45</v>
      </c>
      <c r="BP9" s="5">
        <f>BN9/BO9</f>
        <v>1.9333333333333333</v>
      </c>
      <c r="BQ9" s="4">
        <v>214</v>
      </c>
      <c r="BR9" s="4">
        <v>23</v>
      </c>
      <c r="BS9" s="5">
        <f>BN9/BR9</f>
        <v>3.7826086956521738</v>
      </c>
      <c r="BT9" s="4">
        <v>26.3</v>
      </c>
      <c r="BU9" s="4">
        <f>((3.14*POWER(Z9,2)/4)*BT9*BB9)/1000</f>
        <v>9.1740343799999984</v>
      </c>
      <c r="BV9" s="4">
        <f>BU9/F9</f>
        <v>4.9589375027027014</v>
      </c>
      <c r="BW9" s="4">
        <v>22.5</v>
      </c>
      <c r="BX9" s="4">
        <v>45</v>
      </c>
      <c r="BY9" s="4">
        <v>71</v>
      </c>
      <c r="BZ9" s="4">
        <v>35</v>
      </c>
      <c r="CA9" s="5">
        <f>BY9/BZ9</f>
        <v>2.0285714285714285</v>
      </c>
      <c r="CB9" s="4">
        <v>187</v>
      </c>
      <c r="CC9" s="4">
        <v>17</v>
      </c>
      <c r="CD9" s="4">
        <v>91</v>
      </c>
      <c r="CE9" s="4">
        <f>CD9/F9</f>
        <v>49.189189189189186</v>
      </c>
      <c r="CF9" s="4">
        <v>63</v>
      </c>
      <c r="CG9" s="4">
        <f>CF9/F9</f>
        <v>34.054054054054049</v>
      </c>
      <c r="CH9" s="4">
        <v>128</v>
      </c>
      <c r="CI9" s="4">
        <f>CH9/F9</f>
        <v>69.189189189189179</v>
      </c>
      <c r="CJ9" s="4">
        <v>45</v>
      </c>
      <c r="CK9" s="4">
        <f>CJ9/F9</f>
        <v>24.324324324324323</v>
      </c>
      <c r="CL9" s="4">
        <f>CH9-CJ9</f>
        <v>83</v>
      </c>
      <c r="CM9" s="4">
        <v>65</v>
      </c>
      <c r="CN9" s="4">
        <v>30.7</v>
      </c>
      <c r="CO9" s="4">
        <v>16.2</v>
      </c>
      <c r="CP9" s="4">
        <f>CN9/F9</f>
        <v>16.594594594594593</v>
      </c>
      <c r="CQ9" s="4">
        <f>CO9/F9</f>
        <v>8.7567567567567561</v>
      </c>
      <c r="CR9" s="5">
        <f>(CN9-CO9)/CN9</f>
        <v>0.47231270358306188</v>
      </c>
      <c r="CS9" s="4">
        <v>118</v>
      </c>
      <c r="CT9" s="4">
        <v>70</v>
      </c>
      <c r="CU9" s="4">
        <f>CT9+(CS9-CT9)/3</f>
        <v>86</v>
      </c>
      <c r="CV9" s="4">
        <v>53</v>
      </c>
      <c r="CW9" s="4">
        <v>10</v>
      </c>
      <c r="CX9" s="4">
        <v>52</v>
      </c>
      <c r="CY9" s="4">
        <f>CX9/F9</f>
        <v>28.108108108108105</v>
      </c>
      <c r="CZ9" s="4">
        <v>9</v>
      </c>
      <c r="DA9" s="4">
        <f>CW9+CX9+CZ9</f>
        <v>71</v>
      </c>
      <c r="DB9" s="4">
        <v>38</v>
      </c>
      <c r="DC9" s="5">
        <f>(CX9-DB9)/CX9</f>
        <v>0.26923076923076922</v>
      </c>
      <c r="DD9" s="4">
        <v>53</v>
      </c>
      <c r="DE9" s="4">
        <f>(CW9+CZ9)/CX9</f>
        <v>0.36538461538461536</v>
      </c>
      <c r="DF9" s="4">
        <f>(0.8*(1.04*(POWER(DA9,3)-POWER(CX9,3)))+0.6)/1000</f>
        <v>180.79669600000003</v>
      </c>
      <c r="DG9" s="4">
        <f>DF9/F9</f>
        <v>97.727943783783786</v>
      </c>
      <c r="DH9" s="4">
        <v>119</v>
      </c>
      <c r="DI9" s="4">
        <v>33</v>
      </c>
      <c r="DJ9" s="5">
        <f>DH9/DI9</f>
        <v>3.606060606060606</v>
      </c>
      <c r="DK9" s="4">
        <v>215</v>
      </c>
      <c r="DL9" s="4">
        <v>23</v>
      </c>
      <c r="DM9" s="5">
        <f>DH9/DL9</f>
        <v>5.1739130434782608</v>
      </c>
      <c r="DN9" s="4">
        <v>22.3</v>
      </c>
      <c r="DO9" s="4">
        <f>((3.14*POWER(Z9,2)/4)*DN9*CV9)/1000</f>
        <v>4.9080170349999985</v>
      </c>
      <c r="DP9" s="4">
        <f>DO9/F9</f>
        <v>2.6529821810810801</v>
      </c>
      <c r="DQ9" s="4">
        <v>19.8</v>
      </c>
      <c r="DR9" s="4">
        <v>23</v>
      </c>
      <c r="DS9" s="4">
        <v>65</v>
      </c>
      <c r="DT9" s="4">
        <v>26</v>
      </c>
      <c r="DU9" s="5">
        <f>DS9/DT9</f>
        <v>2.5</v>
      </c>
      <c r="DV9" s="4">
        <v>271</v>
      </c>
      <c r="DW9" s="4">
        <v>13</v>
      </c>
      <c r="DX9" s="4">
        <v>96</v>
      </c>
      <c r="DY9" s="4">
        <f>DX9/F9</f>
        <v>51.891891891891888</v>
      </c>
      <c r="DZ9" s="4">
        <v>68</v>
      </c>
      <c r="EA9" s="4">
        <f>DZ9/F9</f>
        <v>36.756756756756758</v>
      </c>
      <c r="EB9" s="4">
        <v>126</v>
      </c>
      <c r="EC9" s="4">
        <f>EB9/F9</f>
        <v>68.108108108108098</v>
      </c>
      <c r="ED9" s="4">
        <v>60</v>
      </c>
      <c r="EE9" s="4">
        <f>ED9/F9</f>
        <v>32.432432432432428</v>
      </c>
      <c r="EF9" s="4">
        <f>EB9-ED9</f>
        <v>66</v>
      </c>
      <c r="EG9" s="4">
        <v>50</v>
      </c>
      <c r="EH9" s="4">
        <v>26.5</v>
      </c>
      <c r="EI9" s="4">
        <v>15.9</v>
      </c>
      <c r="EJ9" s="4">
        <f>EH9/F9</f>
        <v>14.324324324324323</v>
      </c>
      <c r="EK9" s="4">
        <f>EI9/F9</f>
        <v>8.5945945945945947</v>
      </c>
      <c r="EL9" s="5">
        <f>(EH9-EI9)/EH9</f>
        <v>0.39999999999999997</v>
      </c>
      <c r="EM9" s="4">
        <v>140</v>
      </c>
      <c r="EN9" s="4">
        <v>91</v>
      </c>
      <c r="EO9" s="4">
        <f>EN9+(EM9-EN9)/3</f>
        <v>107.33333333333333</v>
      </c>
      <c r="EP9" s="4">
        <v>45</v>
      </c>
      <c r="EQ9" s="4">
        <v>11</v>
      </c>
      <c r="ER9" s="4">
        <v>52</v>
      </c>
      <c r="ES9" s="4">
        <f>ER9/F9</f>
        <v>28.108108108108105</v>
      </c>
      <c r="ET9" s="4">
        <v>10</v>
      </c>
      <c r="EU9" s="4">
        <f>EQ9+ER9+ET9</f>
        <v>73</v>
      </c>
      <c r="EV9" s="4">
        <v>32</v>
      </c>
      <c r="EW9" s="5">
        <f>(ER9-EV9)/ER9</f>
        <v>0.38461538461538464</v>
      </c>
      <c r="EX9" s="4">
        <v>68</v>
      </c>
      <c r="EY9" s="4">
        <f>(EQ9+ET9)/ER9</f>
        <v>0.40384615384615385</v>
      </c>
      <c r="EZ9" s="4">
        <f>(0.8*(1.04*(POWER(EU9,3)-POWER(ER9,3)))+0.6)/1000</f>
        <v>206.67688800000005</v>
      </c>
      <c r="FA9" s="4">
        <f>EZ9/F9</f>
        <v>111.71723675675678</v>
      </c>
      <c r="FB9" s="4">
        <v>88</v>
      </c>
      <c r="FC9" s="4">
        <v>31</v>
      </c>
      <c r="FD9" s="5">
        <f>FB9/FC9</f>
        <v>2.838709677419355</v>
      </c>
      <c r="FE9" s="4">
        <v>198</v>
      </c>
      <c r="FF9" s="4">
        <v>17</v>
      </c>
      <c r="FG9" s="5">
        <f>FB9/FF9</f>
        <v>5.1764705882352944</v>
      </c>
      <c r="FH9" s="4">
        <v>23.7</v>
      </c>
      <c r="FI9" s="4">
        <f>((3.14*POWER(Z9,2)/4)*FH9*EP9)/1000</f>
        <v>4.4288012249999991</v>
      </c>
      <c r="FJ9" s="4">
        <f>FI9/F9</f>
        <v>2.3939466081081076</v>
      </c>
      <c r="FK9" s="9">
        <v>17</v>
      </c>
      <c r="FL9" s="4">
        <v>31</v>
      </c>
      <c r="FM9" s="4">
        <v>48</v>
      </c>
      <c r="FN9" s="4">
        <v>21</v>
      </c>
      <c r="FO9" s="5">
        <f>FM9/FN9</f>
        <v>2.2857142857142856</v>
      </c>
      <c r="FP9" s="4">
        <v>280</v>
      </c>
      <c r="FQ9" s="4">
        <v>12</v>
      </c>
      <c r="FR9" s="4">
        <v>81</v>
      </c>
      <c r="FS9" s="4">
        <f>FR9/F9</f>
        <v>43.783783783783782</v>
      </c>
      <c r="FT9" s="4">
        <v>60</v>
      </c>
      <c r="FU9" s="4">
        <f>FT9/F9</f>
        <v>32.432432432432428</v>
      </c>
      <c r="FV9" s="4">
        <v>125</v>
      </c>
      <c r="FW9" s="4">
        <f t="shared" si="20"/>
        <v>67.567567567567565</v>
      </c>
      <c r="FX9" s="4">
        <v>55</v>
      </c>
      <c r="FY9" s="4">
        <f t="shared" si="21"/>
        <v>29.72972972972973</v>
      </c>
      <c r="FZ9" s="4">
        <f>FV9-FX9</f>
        <v>70</v>
      </c>
      <c r="GA9" s="4">
        <v>52</v>
      </c>
      <c r="GB9" s="4">
        <v>26.6</v>
      </c>
      <c r="GC9" s="4">
        <v>13.3</v>
      </c>
      <c r="GD9" s="4">
        <f>GB9/F9</f>
        <v>14.378378378378379</v>
      </c>
      <c r="GE9" s="4">
        <f>GC9/F9</f>
        <v>7.1891891891891895</v>
      </c>
      <c r="GF9" s="5">
        <f>(GB9-GC9)/GB9</f>
        <v>0.5</v>
      </c>
      <c r="GG9" s="9" t="s">
        <v>291</v>
      </c>
      <c r="GH9" s="9" t="s">
        <v>291</v>
      </c>
      <c r="GI9" s="9" t="s">
        <v>291</v>
      </c>
      <c r="GJ9" s="9" t="s">
        <v>291</v>
      </c>
      <c r="GK9" s="9" t="s">
        <v>291</v>
      </c>
      <c r="GL9" s="9" t="s">
        <v>291</v>
      </c>
      <c r="GM9" s="9" t="s">
        <v>291</v>
      </c>
      <c r="GN9" s="9" t="s">
        <v>291</v>
      </c>
      <c r="GO9" s="9" t="s">
        <v>291</v>
      </c>
      <c r="GP9" s="9" t="s">
        <v>291</v>
      </c>
      <c r="GQ9" s="9" t="s">
        <v>291</v>
      </c>
      <c r="GR9" s="9" t="s">
        <v>291</v>
      </c>
      <c r="GS9" s="9" t="s">
        <v>291</v>
      </c>
      <c r="GT9" s="9" t="s">
        <v>291</v>
      </c>
      <c r="GU9" s="9" t="s">
        <v>291</v>
      </c>
      <c r="GV9" s="9" t="s">
        <v>291</v>
      </c>
      <c r="GW9" s="9" t="s">
        <v>291</v>
      </c>
      <c r="GX9" s="9" t="s">
        <v>291</v>
      </c>
      <c r="GY9" s="9" t="s">
        <v>291</v>
      </c>
      <c r="GZ9" s="9" t="s">
        <v>291</v>
      </c>
      <c r="HA9" s="9" t="s">
        <v>291</v>
      </c>
      <c r="HB9" s="9" t="s">
        <v>291</v>
      </c>
      <c r="HC9" s="9" t="s">
        <v>291</v>
      </c>
      <c r="HD9" s="9" t="s">
        <v>291</v>
      </c>
      <c r="HE9" s="9" t="s">
        <v>291</v>
      </c>
      <c r="HF9" s="9" t="s">
        <v>291</v>
      </c>
      <c r="HG9" s="9" t="s">
        <v>291</v>
      </c>
      <c r="HH9" s="9" t="s">
        <v>291</v>
      </c>
      <c r="HI9" s="9" t="s">
        <v>291</v>
      </c>
      <c r="HJ9" s="9" t="s">
        <v>291</v>
      </c>
      <c r="HK9" s="9" t="s">
        <v>291</v>
      </c>
      <c r="HL9" s="9" t="s">
        <v>291</v>
      </c>
      <c r="HM9" s="9" t="s">
        <v>291</v>
      </c>
      <c r="HN9" s="9" t="s">
        <v>291</v>
      </c>
      <c r="HO9" s="9" t="s">
        <v>291</v>
      </c>
      <c r="HP9" s="9" t="s">
        <v>291</v>
      </c>
      <c r="HQ9" s="9" t="s">
        <v>291</v>
      </c>
      <c r="HR9" s="9" t="s">
        <v>291</v>
      </c>
      <c r="HS9" s="9" t="s">
        <v>291</v>
      </c>
      <c r="HT9" s="9" t="s">
        <v>291</v>
      </c>
      <c r="HU9" s="9" t="s">
        <v>291</v>
      </c>
      <c r="HV9" s="9" t="s">
        <v>291</v>
      </c>
      <c r="HW9" s="9" t="s">
        <v>291</v>
      </c>
      <c r="HX9" s="9" t="s">
        <v>291</v>
      </c>
      <c r="HY9" s="9" t="s">
        <v>291</v>
      </c>
      <c r="HZ9" s="9" t="s">
        <v>291</v>
      </c>
    </row>
    <row r="10" spans="1:234" ht="21">
      <c r="A10" s="3" t="s">
        <v>266</v>
      </c>
      <c r="B10" s="2">
        <v>160</v>
      </c>
      <c r="C10" s="4">
        <v>121</v>
      </c>
      <c r="D10" s="4">
        <v>83</v>
      </c>
      <c r="E10" s="4">
        <f t="shared" si="0"/>
        <v>95.666666666666671</v>
      </c>
      <c r="F10" s="4">
        <v>1.82</v>
      </c>
      <c r="G10" s="4">
        <v>49</v>
      </c>
      <c r="H10" s="4">
        <v>10</v>
      </c>
      <c r="I10" s="4">
        <v>53</v>
      </c>
      <c r="J10" s="4">
        <f t="shared" si="1"/>
        <v>29.12087912087912</v>
      </c>
      <c r="K10" s="4">
        <v>10</v>
      </c>
      <c r="L10" s="4">
        <f t="shared" si="2"/>
        <v>73</v>
      </c>
      <c r="M10" s="4">
        <v>33</v>
      </c>
      <c r="N10" s="4">
        <f t="shared" si="3"/>
        <v>0.37735849056603776</v>
      </c>
      <c r="O10" s="4">
        <v>68</v>
      </c>
      <c r="P10" s="4">
        <f t="shared" si="4"/>
        <v>0.37735849056603776</v>
      </c>
      <c r="Q10" s="5">
        <f t="shared" si="5"/>
        <v>199.79708000000002</v>
      </c>
      <c r="R10" s="4">
        <f t="shared" si="6"/>
        <v>109.77861538461539</v>
      </c>
      <c r="S10" s="4">
        <v>54</v>
      </c>
      <c r="T10" s="4">
        <v>45</v>
      </c>
      <c r="U10" s="4">
        <f t="shared" si="7"/>
        <v>1.2</v>
      </c>
      <c r="V10" s="4">
        <v>269</v>
      </c>
      <c r="W10" s="4">
        <v>12</v>
      </c>
      <c r="X10" s="4">
        <f t="shared" si="8"/>
        <v>4.5</v>
      </c>
      <c r="Y10" s="4">
        <v>22</v>
      </c>
      <c r="Z10" s="4">
        <v>2.1</v>
      </c>
      <c r="AA10" s="4">
        <f t="shared" si="9"/>
        <v>3.7318743000000003</v>
      </c>
      <c r="AB10" s="4">
        <f t="shared" si="10"/>
        <v>2.0504803846153847</v>
      </c>
      <c r="AC10" s="4">
        <v>17.5</v>
      </c>
      <c r="AD10" s="4">
        <v>31</v>
      </c>
      <c r="AE10" s="4">
        <v>35</v>
      </c>
      <c r="AF10" s="4">
        <v>12</v>
      </c>
      <c r="AG10" s="4">
        <f t="shared" si="11"/>
        <v>2.9166666666666665</v>
      </c>
      <c r="AH10" s="4">
        <v>248</v>
      </c>
      <c r="AI10" s="4">
        <v>11</v>
      </c>
      <c r="AJ10" s="4">
        <v>85</v>
      </c>
      <c r="AK10" s="4">
        <f t="shared" si="12"/>
        <v>46.703296703296701</v>
      </c>
      <c r="AL10" s="4">
        <v>78</v>
      </c>
      <c r="AM10" s="4">
        <f t="shared" si="13"/>
        <v>42.857142857142854</v>
      </c>
      <c r="AN10" s="4">
        <v>120</v>
      </c>
      <c r="AO10" s="4">
        <f t="shared" si="14"/>
        <v>65.934065934065927</v>
      </c>
      <c r="AP10" s="4">
        <v>59</v>
      </c>
      <c r="AQ10" s="4">
        <f t="shared" si="15"/>
        <v>32.417582417582416</v>
      </c>
      <c r="AR10" s="4">
        <f t="shared" si="16"/>
        <v>61</v>
      </c>
      <c r="AS10" s="4">
        <v>51</v>
      </c>
      <c r="AT10" s="4">
        <v>20</v>
      </c>
      <c r="AU10" s="4">
        <v>12.2</v>
      </c>
      <c r="AV10" s="4">
        <f t="shared" si="17"/>
        <v>10.989010989010989</v>
      </c>
      <c r="AW10" s="4">
        <f t="shared" si="18"/>
        <v>6.7032967032967026</v>
      </c>
      <c r="AX10" s="5">
        <f t="shared" si="19"/>
        <v>0.39</v>
      </c>
      <c r="AY10" s="4">
        <v>120</v>
      </c>
      <c r="AZ10" s="4">
        <v>70</v>
      </c>
      <c r="BA10" s="4">
        <f>AZ10+(AY10-AZ10)/3</f>
        <v>86.666666666666671</v>
      </c>
      <c r="BB10" s="4">
        <v>64</v>
      </c>
      <c r="BC10" s="4">
        <v>11</v>
      </c>
      <c r="BD10" s="4">
        <v>49</v>
      </c>
      <c r="BE10" s="4">
        <f>BD10/F10</f>
        <v>26.923076923076923</v>
      </c>
      <c r="BF10" s="4">
        <v>12</v>
      </c>
      <c r="BG10" s="4">
        <f>BC10+BD10+BF10</f>
        <v>72</v>
      </c>
      <c r="BH10" s="4">
        <v>32</v>
      </c>
      <c r="BI10" s="5">
        <f>(BD10-BH10)/BD10</f>
        <v>0.34693877551020408</v>
      </c>
      <c r="BJ10" s="4">
        <v>64</v>
      </c>
      <c r="BK10" s="4">
        <f>(BC10+BF10)/BD10</f>
        <v>0.46938775510204084</v>
      </c>
      <c r="BL10" s="4">
        <f>(0.8*(1.04*(POWER(BG10,3)-POWER(BD10,3)))+0.6)/1000</f>
        <v>212.65896800000002</v>
      </c>
      <c r="BM10" s="4">
        <f>BL10/F10</f>
        <v>116.84558681318681</v>
      </c>
      <c r="BN10" s="4">
        <v>58</v>
      </c>
      <c r="BO10" s="4">
        <v>47</v>
      </c>
      <c r="BP10" s="5">
        <f>BN10/BO10</f>
        <v>1.2340425531914894</v>
      </c>
      <c r="BQ10" s="4">
        <v>304</v>
      </c>
      <c r="BR10" s="4">
        <v>12</v>
      </c>
      <c r="BS10" s="5">
        <f>BN10/BR10</f>
        <v>4.833333333333333</v>
      </c>
      <c r="BT10" s="4">
        <v>30.8</v>
      </c>
      <c r="BU10" s="4">
        <f>((3.14*POWER(Z10,2)/4)*BT10*BB10)/1000</f>
        <v>6.8239987200000005</v>
      </c>
      <c r="BV10" s="4">
        <f>BU10/F10</f>
        <v>3.7494498461538464</v>
      </c>
      <c r="BW10" s="4">
        <v>17.5</v>
      </c>
      <c r="BX10" s="4">
        <v>35</v>
      </c>
      <c r="BY10" s="4">
        <v>43</v>
      </c>
      <c r="BZ10" s="4">
        <v>23</v>
      </c>
      <c r="CA10" s="5">
        <f>BY10/BZ10</f>
        <v>1.8695652173913044</v>
      </c>
      <c r="CB10" s="4">
        <v>171</v>
      </c>
      <c r="CC10" s="4">
        <v>16</v>
      </c>
      <c r="CD10" s="4">
        <v>95</v>
      </c>
      <c r="CE10" s="4">
        <f>CD10/F10</f>
        <v>52.197802197802197</v>
      </c>
      <c r="CF10" s="4">
        <v>92</v>
      </c>
      <c r="CG10" s="4">
        <f>CF10/F10</f>
        <v>50.549450549450547</v>
      </c>
      <c r="CH10" s="4">
        <v>104</v>
      </c>
      <c r="CI10" s="4">
        <f>CH10/F10</f>
        <v>57.142857142857139</v>
      </c>
      <c r="CJ10" s="4">
        <v>44</v>
      </c>
      <c r="CK10" s="4">
        <f>CJ10/F10</f>
        <v>24.175824175824175</v>
      </c>
      <c r="CL10" s="4">
        <f>CH10-CJ10</f>
        <v>60</v>
      </c>
      <c r="CM10" s="4">
        <v>58</v>
      </c>
      <c r="CN10" s="4">
        <v>21.7</v>
      </c>
      <c r="CO10" s="4">
        <v>12.8</v>
      </c>
      <c r="CP10" s="4">
        <f>CN10/F10</f>
        <v>11.923076923076922</v>
      </c>
      <c r="CQ10" s="4">
        <f>CO10/F10</f>
        <v>7.0329670329670328</v>
      </c>
      <c r="CR10" s="5">
        <f>(CN10-CO10)/CN10</f>
        <v>0.41013824884792621</v>
      </c>
      <c r="CS10" s="4">
        <v>135</v>
      </c>
      <c r="CT10" s="4">
        <v>81</v>
      </c>
      <c r="CU10" s="4">
        <f>CT10+(CS10-CT10)/3</f>
        <v>99</v>
      </c>
      <c r="CV10" s="4">
        <v>61</v>
      </c>
      <c r="CW10" s="4">
        <v>10</v>
      </c>
      <c r="CX10" s="4">
        <v>56</v>
      </c>
      <c r="CY10" s="4">
        <f>CX10/F10</f>
        <v>30.769230769230766</v>
      </c>
      <c r="CZ10" s="4">
        <v>10</v>
      </c>
      <c r="DA10" s="4">
        <f>CW10+CX10+CZ10</f>
        <v>76</v>
      </c>
      <c r="DB10" s="4">
        <v>34</v>
      </c>
      <c r="DC10" s="5">
        <f>(CX10-DB10)/CX10</f>
        <v>0.39285714285714285</v>
      </c>
      <c r="DD10" s="4">
        <v>69</v>
      </c>
      <c r="DE10" s="4">
        <f>(CW10+CZ10)/CX10</f>
        <v>0.35714285714285715</v>
      </c>
      <c r="DF10" s="4">
        <f>(0.8*(1.04*(POWER(DA10,3)-POWER(CX10,3)))+0.6)/1000</f>
        <v>219.11612000000002</v>
      </c>
      <c r="DG10" s="4">
        <f>DF10/F10</f>
        <v>120.39347252747254</v>
      </c>
      <c r="DH10" s="4">
        <v>73</v>
      </c>
      <c r="DI10" s="4">
        <v>40</v>
      </c>
      <c r="DJ10" s="5">
        <f>DH10/DI10</f>
        <v>1.825</v>
      </c>
      <c r="DK10" s="4">
        <v>175</v>
      </c>
      <c r="DL10" s="4">
        <v>15</v>
      </c>
      <c r="DM10" s="5">
        <f>DH10/DL10</f>
        <v>4.8666666666666663</v>
      </c>
      <c r="DN10" s="4">
        <v>24</v>
      </c>
      <c r="DO10" s="4">
        <f>((3.14*POWER(Z10,2)/4)*DN10*CV10)/1000</f>
        <v>5.0681484000000001</v>
      </c>
      <c r="DP10" s="4">
        <f>DO10/F10</f>
        <v>2.7846969230769232</v>
      </c>
      <c r="DQ10" s="9" t="s">
        <v>300</v>
      </c>
      <c r="DR10" s="4">
        <v>27</v>
      </c>
      <c r="DS10" s="4">
        <v>38</v>
      </c>
      <c r="DT10" s="4">
        <v>22</v>
      </c>
      <c r="DU10" s="5">
        <f>DS10/DT10</f>
        <v>1.7272727272727273</v>
      </c>
      <c r="DV10" s="4">
        <v>228</v>
      </c>
      <c r="DW10" s="4">
        <v>14</v>
      </c>
      <c r="DX10" s="4">
        <v>95</v>
      </c>
      <c r="DY10" s="4">
        <f>DX10/F10</f>
        <v>52.197802197802197</v>
      </c>
      <c r="DZ10" s="4">
        <v>97</v>
      </c>
      <c r="EA10" s="4">
        <f>DZ10/F10</f>
        <v>53.296703296703292</v>
      </c>
      <c r="EB10" s="4">
        <v>133</v>
      </c>
      <c r="EC10" s="4">
        <f>EB10/F10</f>
        <v>73.07692307692308</v>
      </c>
      <c r="ED10" s="4">
        <v>63</v>
      </c>
      <c r="EE10" s="4">
        <f>ED10/F10</f>
        <v>34.615384615384613</v>
      </c>
      <c r="EF10" s="4">
        <f>EB10-ED10</f>
        <v>70</v>
      </c>
      <c r="EG10" s="4">
        <v>52</v>
      </c>
      <c r="EH10" s="4">
        <v>24.7</v>
      </c>
      <c r="EI10" s="4">
        <v>13.5</v>
      </c>
      <c r="EJ10" s="4">
        <f>EH10/F10</f>
        <v>13.571428571428571</v>
      </c>
      <c r="EK10" s="4">
        <f>EI10/F10</f>
        <v>7.417582417582417</v>
      </c>
      <c r="EL10" s="5">
        <f>(EH10-EI10)/EH10</f>
        <v>0.45344129554655871</v>
      </c>
      <c r="EM10" s="4">
        <v>117</v>
      </c>
      <c r="EN10" s="4">
        <v>71</v>
      </c>
      <c r="EO10" s="4">
        <f>EN10+(EM10-EN10)/3</f>
        <v>86.333333333333329</v>
      </c>
      <c r="EP10" s="4">
        <v>45</v>
      </c>
      <c r="EQ10" s="4">
        <v>10</v>
      </c>
      <c r="ER10" s="4">
        <v>55</v>
      </c>
      <c r="ES10" s="4">
        <f>ER10/F10</f>
        <v>30.219780219780219</v>
      </c>
      <c r="ET10" s="4">
        <v>8</v>
      </c>
      <c r="EU10" s="4">
        <f>EQ10+ER10+ET10</f>
        <v>73</v>
      </c>
      <c r="EV10" s="4">
        <v>36</v>
      </c>
      <c r="EW10" s="5">
        <f>(ER10-EV10)/ER10</f>
        <v>0.34545454545454546</v>
      </c>
      <c r="EX10" s="4">
        <v>63</v>
      </c>
      <c r="EY10" s="4">
        <f>(EQ10+ET10)/ER10</f>
        <v>0.32727272727272727</v>
      </c>
      <c r="EZ10" s="4">
        <f>(0.8*(1.04*(POWER(EU10,3)-POWER(ER10,3)))+0.6)/1000</f>
        <v>185.23874400000003</v>
      </c>
      <c r="FA10" s="4">
        <f>EZ10/F10</f>
        <v>101.77952967032968</v>
      </c>
      <c r="FB10" s="4">
        <v>56</v>
      </c>
      <c r="FC10" s="4">
        <v>31</v>
      </c>
      <c r="FD10" s="5">
        <f>FB10/FC10</f>
        <v>1.8064516129032258</v>
      </c>
      <c r="FE10" s="4">
        <v>288</v>
      </c>
      <c r="FF10" s="4">
        <v>11</v>
      </c>
      <c r="FG10" s="5">
        <f>FB10/FF10</f>
        <v>5.0909090909090908</v>
      </c>
      <c r="FH10" s="4">
        <v>20.100000000000001</v>
      </c>
      <c r="FI10" s="4">
        <f>((3.14*POWER(Z10,2)/4)*FH10*EP10)/1000</f>
        <v>3.1312433249999998</v>
      </c>
      <c r="FJ10" s="4">
        <f>FI10/F10</f>
        <v>1.7204633653846153</v>
      </c>
      <c r="FK10" s="4">
        <v>19</v>
      </c>
      <c r="FL10" s="4">
        <v>22</v>
      </c>
      <c r="FM10" s="4">
        <v>54</v>
      </c>
      <c r="FN10" s="4">
        <v>20</v>
      </c>
      <c r="FO10" s="5">
        <f>FM10/FN10</f>
        <v>2.7</v>
      </c>
      <c r="FP10" s="4">
        <v>290</v>
      </c>
      <c r="FQ10" s="4">
        <v>10</v>
      </c>
      <c r="FR10" s="4">
        <v>85</v>
      </c>
      <c r="FS10" s="4">
        <f>FR10/F10</f>
        <v>46.703296703296701</v>
      </c>
      <c r="FT10" s="4">
        <v>77</v>
      </c>
      <c r="FU10" s="4">
        <f>FT10/F10</f>
        <v>42.307692307692307</v>
      </c>
      <c r="FV10" s="4">
        <v>115</v>
      </c>
      <c r="FW10" s="4">
        <f t="shared" si="20"/>
        <v>63.186813186813183</v>
      </c>
      <c r="FX10" s="4">
        <v>51</v>
      </c>
      <c r="FY10" s="4">
        <f t="shared" si="21"/>
        <v>28.021978021978022</v>
      </c>
      <c r="FZ10" s="4">
        <f>FV10-FX10</f>
        <v>64</v>
      </c>
      <c r="GA10" s="4">
        <v>56</v>
      </c>
      <c r="GB10" s="4">
        <v>22.5</v>
      </c>
      <c r="GC10" s="4">
        <v>11.6</v>
      </c>
      <c r="GD10" s="4">
        <f>GB10/F10</f>
        <v>12.362637362637361</v>
      </c>
      <c r="GE10" s="4">
        <f>GC10/F10</f>
        <v>6.3736263736263732</v>
      </c>
      <c r="GF10" s="5">
        <f>(GB10-GC10)/GB10</f>
        <v>0.48444444444444446</v>
      </c>
      <c r="GG10" s="4">
        <v>134</v>
      </c>
      <c r="GH10" s="4">
        <v>83</v>
      </c>
      <c r="GI10" s="4">
        <f>GH10+(GG10-GH10)/3</f>
        <v>100</v>
      </c>
      <c r="GJ10" s="4">
        <v>52</v>
      </c>
      <c r="GK10" s="4">
        <v>12</v>
      </c>
      <c r="GL10" s="4">
        <v>52</v>
      </c>
      <c r="GM10" s="4">
        <f>GL10/F10</f>
        <v>28.571428571428569</v>
      </c>
      <c r="GN10" s="4">
        <v>11</v>
      </c>
      <c r="GO10" s="4">
        <f>GK10+GL10+GN10</f>
        <v>75</v>
      </c>
      <c r="GP10" s="4">
        <v>35</v>
      </c>
      <c r="GQ10" s="5">
        <f>(GL10-GP10)/GL10</f>
        <v>0.32692307692307693</v>
      </c>
      <c r="GR10" s="4">
        <v>61</v>
      </c>
      <c r="GS10" s="4">
        <f>(GK10+GN10)/GL10</f>
        <v>0.44230769230769229</v>
      </c>
      <c r="GT10" s="4">
        <f>(0.8*(1.04*(POWER(GO10,3)-POWER(GL10,3)))+0.6)/1000</f>
        <v>234.01474400000001</v>
      </c>
      <c r="GU10" s="4">
        <f>GT10/F10</f>
        <v>128.57952967032966</v>
      </c>
      <c r="GV10" s="4">
        <v>59</v>
      </c>
      <c r="GW10" s="4">
        <v>44</v>
      </c>
      <c r="GX10" s="5">
        <f>GV10/GW10</f>
        <v>1.3409090909090908</v>
      </c>
      <c r="GY10" s="4">
        <v>222</v>
      </c>
      <c r="GZ10" s="4">
        <v>16</v>
      </c>
      <c r="HA10" s="5">
        <f>GV10/GZ10</f>
        <v>3.6875</v>
      </c>
      <c r="HB10" s="4">
        <v>27.6</v>
      </c>
      <c r="HC10" s="4">
        <f>((3.14*POWER(Z10,2)/4)*HB10*GJ10)/1000</f>
        <v>4.9684471199999996</v>
      </c>
      <c r="HD10" s="4">
        <f>HC10/F10</f>
        <v>2.7299159999999998</v>
      </c>
      <c r="HE10" s="4">
        <v>16.8</v>
      </c>
      <c r="HF10" s="4">
        <v>26</v>
      </c>
      <c r="HG10" s="4">
        <v>40</v>
      </c>
      <c r="HH10" s="4">
        <v>22</v>
      </c>
      <c r="HI10" s="5">
        <f>HG10/HH10</f>
        <v>1.8181818181818181</v>
      </c>
      <c r="HJ10" s="4">
        <v>174</v>
      </c>
      <c r="HK10" s="4">
        <v>13</v>
      </c>
      <c r="HL10" s="4">
        <v>92</v>
      </c>
      <c r="HM10" s="4">
        <f>HL10/F10</f>
        <v>50.549450549450547</v>
      </c>
      <c r="HN10" s="4">
        <v>90</v>
      </c>
      <c r="HO10" s="4">
        <f>HN10/F10</f>
        <v>49.450549450549445</v>
      </c>
      <c r="HP10" s="4">
        <v>116</v>
      </c>
      <c r="HQ10" s="4">
        <f>HP10/F10</f>
        <v>63.736263736263737</v>
      </c>
      <c r="HR10" s="4">
        <v>53</v>
      </c>
      <c r="HS10" s="4">
        <f>HR10/F10</f>
        <v>29.12087912087912</v>
      </c>
      <c r="HT10" s="4">
        <f>HP10-HR10</f>
        <v>63</v>
      </c>
      <c r="HU10" s="4">
        <v>54</v>
      </c>
      <c r="HV10" s="4">
        <v>23.1</v>
      </c>
      <c r="HW10" s="4">
        <v>13.2</v>
      </c>
      <c r="HX10" s="4">
        <f>HV10/F10</f>
        <v>12.692307692307693</v>
      </c>
      <c r="HY10" s="4">
        <f>HW10/F10</f>
        <v>7.2527472527472518</v>
      </c>
      <c r="HZ10" s="5">
        <f>(HV10-HW10)/HV10</f>
        <v>0.42857142857142866</v>
      </c>
    </row>
    <row r="11" spans="1:234" ht="21">
      <c r="A11" s="3" t="s">
        <v>267</v>
      </c>
      <c r="B11" s="2">
        <v>160</v>
      </c>
      <c r="C11" s="4">
        <v>124</v>
      </c>
      <c r="D11" s="4">
        <v>81</v>
      </c>
      <c r="E11" s="4">
        <f t="shared" si="0"/>
        <v>95.333333333333329</v>
      </c>
      <c r="F11" s="4">
        <v>1.86</v>
      </c>
      <c r="G11" s="4">
        <v>54</v>
      </c>
      <c r="H11" s="4">
        <v>8</v>
      </c>
      <c r="I11" s="4">
        <v>52</v>
      </c>
      <c r="J11" s="4">
        <f t="shared" si="1"/>
        <v>27.956989247311828</v>
      </c>
      <c r="K11" s="4">
        <v>8</v>
      </c>
      <c r="L11" s="4">
        <f t="shared" si="2"/>
        <v>68</v>
      </c>
      <c r="M11" s="4">
        <v>29</v>
      </c>
      <c r="N11" s="4">
        <f t="shared" si="3"/>
        <v>0.44230769230769229</v>
      </c>
      <c r="O11" s="4">
        <v>75</v>
      </c>
      <c r="P11" s="4">
        <f t="shared" si="4"/>
        <v>0.30769230769230771</v>
      </c>
      <c r="Q11" s="5">
        <f t="shared" si="5"/>
        <v>144.62216800000002</v>
      </c>
      <c r="R11" s="4">
        <f t="shared" si="6"/>
        <v>77.753853763440858</v>
      </c>
      <c r="S11" s="4">
        <v>105</v>
      </c>
      <c r="T11" s="4">
        <v>33</v>
      </c>
      <c r="U11" s="4">
        <f t="shared" si="7"/>
        <v>3.1818181818181817</v>
      </c>
      <c r="V11" s="4">
        <v>263</v>
      </c>
      <c r="W11" s="4">
        <v>15</v>
      </c>
      <c r="X11" s="4">
        <f t="shared" si="8"/>
        <v>7</v>
      </c>
      <c r="Y11" s="4">
        <v>20.100000000000001</v>
      </c>
      <c r="Z11" s="4">
        <v>2.4</v>
      </c>
      <c r="AA11" s="4">
        <f t="shared" si="9"/>
        <v>4.9077446400000007</v>
      </c>
      <c r="AB11" s="4">
        <f t="shared" si="10"/>
        <v>2.6385723870967746</v>
      </c>
      <c r="AC11" s="4">
        <v>17.8</v>
      </c>
      <c r="AD11" s="4">
        <v>21</v>
      </c>
      <c r="AE11" s="4">
        <v>44</v>
      </c>
      <c r="AF11" s="4">
        <v>17</v>
      </c>
      <c r="AG11" s="4">
        <f t="shared" si="11"/>
        <v>2.5882352941176472</v>
      </c>
      <c r="AH11" s="4">
        <v>194</v>
      </c>
      <c r="AI11" s="4">
        <v>14</v>
      </c>
      <c r="AJ11" s="4">
        <v>72</v>
      </c>
      <c r="AK11" s="4">
        <f t="shared" si="12"/>
        <v>38.70967741935484</v>
      </c>
      <c r="AL11" s="4">
        <v>61</v>
      </c>
      <c r="AM11" s="4">
        <f t="shared" si="13"/>
        <v>32.795698924731184</v>
      </c>
      <c r="AN11" s="4">
        <v>105</v>
      </c>
      <c r="AO11" s="4">
        <f t="shared" si="14"/>
        <v>56.451612903225801</v>
      </c>
      <c r="AP11" s="4">
        <v>43</v>
      </c>
      <c r="AQ11" s="4">
        <f t="shared" si="15"/>
        <v>23.118279569892472</v>
      </c>
      <c r="AR11" s="4">
        <f t="shared" si="16"/>
        <v>62</v>
      </c>
      <c r="AS11" s="4">
        <v>59</v>
      </c>
      <c r="AT11" s="4">
        <v>20</v>
      </c>
      <c r="AU11" s="4">
        <v>10.199999999999999</v>
      </c>
      <c r="AV11" s="4">
        <f t="shared" si="17"/>
        <v>10.75268817204301</v>
      </c>
      <c r="AW11" s="4">
        <f t="shared" si="18"/>
        <v>5.4838709677419351</v>
      </c>
      <c r="AX11" s="5">
        <f t="shared" si="19"/>
        <v>0.49000000000000005</v>
      </c>
      <c r="AY11" s="9" t="s">
        <v>291</v>
      </c>
      <c r="AZ11" s="9" t="s">
        <v>291</v>
      </c>
      <c r="BA11" s="9" t="s">
        <v>291</v>
      </c>
      <c r="BB11" s="9" t="s">
        <v>291</v>
      </c>
      <c r="BC11" s="9" t="s">
        <v>291</v>
      </c>
      <c r="BD11" s="9" t="s">
        <v>291</v>
      </c>
      <c r="BE11" s="9" t="s">
        <v>291</v>
      </c>
      <c r="BF11" s="9" t="s">
        <v>291</v>
      </c>
      <c r="BG11" s="9" t="s">
        <v>291</v>
      </c>
      <c r="BH11" s="9" t="s">
        <v>291</v>
      </c>
      <c r="BI11" s="9" t="s">
        <v>291</v>
      </c>
      <c r="BJ11" s="9" t="s">
        <v>291</v>
      </c>
      <c r="BK11" s="9" t="s">
        <v>291</v>
      </c>
      <c r="BL11" s="9" t="s">
        <v>291</v>
      </c>
      <c r="BM11" s="9" t="s">
        <v>291</v>
      </c>
      <c r="BN11" s="9" t="s">
        <v>291</v>
      </c>
      <c r="BO11" s="9" t="s">
        <v>291</v>
      </c>
      <c r="BP11" s="9" t="s">
        <v>291</v>
      </c>
      <c r="BQ11" s="9" t="s">
        <v>291</v>
      </c>
      <c r="BR11" s="9" t="s">
        <v>291</v>
      </c>
      <c r="BS11" s="9" t="s">
        <v>291</v>
      </c>
      <c r="BT11" s="9" t="s">
        <v>291</v>
      </c>
      <c r="BU11" s="9" t="s">
        <v>291</v>
      </c>
      <c r="BV11" s="9" t="s">
        <v>291</v>
      </c>
      <c r="BW11" s="9" t="s">
        <v>291</v>
      </c>
      <c r="BX11" s="9" t="s">
        <v>291</v>
      </c>
      <c r="BY11" s="9" t="s">
        <v>291</v>
      </c>
      <c r="BZ11" s="9" t="s">
        <v>291</v>
      </c>
      <c r="CA11" s="9" t="s">
        <v>291</v>
      </c>
      <c r="CB11" s="9" t="s">
        <v>291</v>
      </c>
      <c r="CC11" s="9" t="s">
        <v>291</v>
      </c>
      <c r="CD11" s="9" t="s">
        <v>291</v>
      </c>
      <c r="CE11" s="9" t="s">
        <v>291</v>
      </c>
      <c r="CF11" s="9" t="s">
        <v>291</v>
      </c>
      <c r="CG11" s="9" t="s">
        <v>291</v>
      </c>
      <c r="CH11" s="9" t="s">
        <v>291</v>
      </c>
      <c r="CI11" s="9" t="s">
        <v>291</v>
      </c>
      <c r="CJ11" s="9" t="s">
        <v>291</v>
      </c>
      <c r="CK11" s="9" t="s">
        <v>291</v>
      </c>
      <c r="CL11" s="9" t="s">
        <v>291</v>
      </c>
      <c r="CM11" s="9" t="s">
        <v>291</v>
      </c>
      <c r="CN11" s="9" t="s">
        <v>291</v>
      </c>
      <c r="CO11" s="9" t="s">
        <v>291</v>
      </c>
      <c r="CP11" s="9" t="s">
        <v>291</v>
      </c>
      <c r="CQ11" s="9" t="s">
        <v>291</v>
      </c>
      <c r="CR11" s="9" t="s">
        <v>291</v>
      </c>
      <c r="CS11" s="9" t="s">
        <v>291</v>
      </c>
      <c r="CT11" s="9" t="s">
        <v>291</v>
      </c>
      <c r="CU11" s="9" t="s">
        <v>291</v>
      </c>
      <c r="CV11" s="9" t="s">
        <v>291</v>
      </c>
      <c r="CW11" s="9" t="s">
        <v>291</v>
      </c>
      <c r="CX11" s="9" t="s">
        <v>291</v>
      </c>
      <c r="CY11" s="9" t="s">
        <v>291</v>
      </c>
      <c r="CZ11" s="9" t="s">
        <v>291</v>
      </c>
      <c r="DA11" s="9" t="s">
        <v>291</v>
      </c>
      <c r="DB11" s="9" t="s">
        <v>291</v>
      </c>
      <c r="DC11" s="9" t="s">
        <v>291</v>
      </c>
      <c r="DD11" s="9" t="s">
        <v>291</v>
      </c>
      <c r="DE11" s="9" t="s">
        <v>291</v>
      </c>
      <c r="DF11" s="9" t="s">
        <v>291</v>
      </c>
      <c r="DG11" s="9" t="s">
        <v>291</v>
      </c>
      <c r="DH11" s="9" t="s">
        <v>291</v>
      </c>
      <c r="DI11" s="9" t="s">
        <v>291</v>
      </c>
      <c r="DJ11" s="9" t="s">
        <v>291</v>
      </c>
      <c r="DK11" s="9" t="s">
        <v>291</v>
      </c>
      <c r="DL11" s="9" t="s">
        <v>291</v>
      </c>
      <c r="DM11" s="9" t="s">
        <v>291</v>
      </c>
      <c r="DN11" s="9" t="s">
        <v>291</v>
      </c>
      <c r="DO11" s="9" t="s">
        <v>291</v>
      </c>
      <c r="DP11" s="9" t="s">
        <v>291</v>
      </c>
      <c r="DQ11" s="9" t="s">
        <v>291</v>
      </c>
      <c r="DR11" s="9" t="s">
        <v>291</v>
      </c>
      <c r="DS11" s="9" t="s">
        <v>291</v>
      </c>
      <c r="DT11" s="9" t="s">
        <v>291</v>
      </c>
      <c r="DU11" s="9" t="s">
        <v>291</v>
      </c>
      <c r="DV11" s="9" t="s">
        <v>291</v>
      </c>
      <c r="DW11" s="9" t="s">
        <v>291</v>
      </c>
      <c r="DX11" s="9" t="s">
        <v>291</v>
      </c>
      <c r="DY11" s="9" t="s">
        <v>291</v>
      </c>
      <c r="DZ11" s="9" t="s">
        <v>291</v>
      </c>
      <c r="EA11" s="9" t="s">
        <v>291</v>
      </c>
      <c r="EB11" s="9" t="s">
        <v>291</v>
      </c>
      <c r="EC11" s="9" t="s">
        <v>291</v>
      </c>
      <c r="ED11" s="9" t="s">
        <v>291</v>
      </c>
      <c r="EE11" s="9" t="s">
        <v>291</v>
      </c>
      <c r="EF11" s="9" t="s">
        <v>291</v>
      </c>
      <c r="EG11" s="9" t="s">
        <v>291</v>
      </c>
      <c r="EH11" s="9" t="s">
        <v>291</v>
      </c>
      <c r="EI11" s="9" t="s">
        <v>291</v>
      </c>
      <c r="EJ11" s="9" t="s">
        <v>291</v>
      </c>
      <c r="EK11" s="9" t="s">
        <v>291</v>
      </c>
      <c r="EL11" s="9" t="s">
        <v>291</v>
      </c>
      <c r="EM11" s="9" t="s">
        <v>291</v>
      </c>
      <c r="EN11" s="9" t="s">
        <v>291</v>
      </c>
      <c r="EO11" s="9" t="s">
        <v>291</v>
      </c>
      <c r="EP11" s="9" t="s">
        <v>291</v>
      </c>
      <c r="EQ11" s="9" t="s">
        <v>291</v>
      </c>
      <c r="ER11" s="9" t="s">
        <v>291</v>
      </c>
      <c r="ES11" s="9" t="s">
        <v>291</v>
      </c>
      <c r="ET11" s="9" t="s">
        <v>291</v>
      </c>
      <c r="EU11" s="9" t="s">
        <v>291</v>
      </c>
      <c r="EV11" s="9" t="s">
        <v>291</v>
      </c>
      <c r="EW11" s="9" t="s">
        <v>291</v>
      </c>
      <c r="EX11" s="9" t="s">
        <v>291</v>
      </c>
      <c r="EY11" s="9" t="s">
        <v>291</v>
      </c>
      <c r="EZ11" s="9" t="s">
        <v>291</v>
      </c>
      <c r="FA11" s="9" t="s">
        <v>291</v>
      </c>
      <c r="FB11" s="9" t="s">
        <v>291</v>
      </c>
      <c r="FC11" s="9" t="s">
        <v>291</v>
      </c>
      <c r="FD11" s="9" t="s">
        <v>291</v>
      </c>
      <c r="FE11" s="9" t="s">
        <v>291</v>
      </c>
      <c r="FF11" s="9" t="s">
        <v>291</v>
      </c>
      <c r="FG11" s="9" t="s">
        <v>291</v>
      </c>
      <c r="FH11" s="9" t="s">
        <v>291</v>
      </c>
      <c r="FI11" s="9" t="s">
        <v>291</v>
      </c>
      <c r="FJ11" s="9" t="s">
        <v>291</v>
      </c>
      <c r="FK11" s="9" t="s">
        <v>291</v>
      </c>
      <c r="FL11" s="9" t="s">
        <v>291</v>
      </c>
      <c r="FM11" s="9" t="s">
        <v>291</v>
      </c>
      <c r="FN11" s="9" t="s">
        <v>291</v>
      </c>
      <c r="FO11" s="9" t="s">
        <v>291</v>
      </c>
      <c r="FP11" s="9" t="s">
        <v>291</v>
      </c>
      <c r="FQ11" s="9" t="s">
        <v>291</v>
      </c>
      <c r="FR11" s="9" t="s">
        <v>291</v>
      </c>
      <c r="FS11" s="9" t="s">
        <v>291</v>
      </c>
      <c r="FT11" s="9" t="s">
        <v>291</v>
      </c>
      <c r="FU11" s="9" t="s">
        <v>291</v>
      </c>
      <c r="FV11" s="9" t="s">
        <v>291</v>
      </c>
      <c r="FW11" s="9" t="s">
        <v>291</v>
      </c>
      <c r="FX11" s="9" t="s">
        <v>291</v>
      </c>
      <c r="FY11" s="9" t="s">
        <v>291</v>
      </c>
      <c r="FZ11" s="9" t="s">
        <v>291</v>
      </c>
      <c r="GA11" s="9" t="s">
        <v>291</v>
      </c>
      <c r="GB11" s="9" t="s">
        <v>291</v>
      </c>
      <c r="GC11" s="9" t="s">
        <v>291</v>
      </c>
      <c r="GD11" s="9" t="s">
        <v>291</v>
      </c>
      <c r="GE11" s="9" t="s">
        <v>291</v>
      </c>
      <c r="GF11" s="9" t="s">
        <v>291</v>
      </c>
      <c r="GG11" s="9" t="s">
        <v>291</v>
      </c>
      <c r="GH11" s="9" t="s">
        <v>291</v>
      </c>
      <c r="GI11" s="9" t="s">
        <v>291</v>
      </c>
      <c r="GJ11" s="9" t="s">
        <v>291</v>
      </c>
      <c r="GK11" s="9" t="s">
        <v>291</v>
      </c>
      <c r="GL11" s="9" t="s">
        <v>291</v>
      </c>
      <c r="GM11" s="9" t="s">
        <v>291</v>
      </c>
      <c r="GN11" s="9" t="s">
        <v>291</v>
      </c>
      <c r="GO11" s="9" t="s">
        <v>291</v>
      </c>
      <c r="GP11" s="9" t="s">
        <v>291</v>
      </c>
      <c r="GQ11" s="9" t="s">
        <v>291</v>
      </c>
      <c r="GR11" s="9" t="s">
        <v>291</v>
      </c>
      <c r="GS11" s="9" t="s">
        <v>291</v>
      </c>
      <c r="GT11" s="9" t="s">
        <v>291</v>
      </c>
      <c r="GU11" s="9" t="s">
        <v>291</v>
      </c>
      <c r="GV11" s="9" t="s">
        <v>291</v>
      </c>
      <c r="GW11" s="9" t="s">
        <v>291</v>
      </c>
      <c r="GX11" s="9" t="s">
        <v>291</v>
      </c>
      <c r="GY11" s="9" t="s">
        <v>291</v>
      </c>
      <c r="GZ11" s="9" t="s">
        <v>291</v>
      </c>
      <c r="HA11" s="9" t="s">
        <v>291</v>
      </c>
      <c r="HB11" s="9" t="s">
        <v>291</v>
      </c>
      <c r="HC11" s="9" t="s">
        <v>291</v>
      </c>
      <c r="HD11" s="9" t="s">
        <v>291</v>
      </c>
      <c r="HE11" s="9" t="s">
        <v>291</v>
      </c>
      <c r="HF11" s="9" t="s">
        <v>291</v>
      </c>
      <c r="HG11" s="9" t="s">
        <v>291</v>
      </c>
      <c r="HH11" s="9" t="s">
        <v>291</v>
      </c>
      <c r="HI11" s="9" t="s">
        <v>291</v>
      </c>
      <c r="HJ11" s="9" t="s">
        <v>291</v>
      </c>
      <c r="HK11" s="9" t="s">
        <v>291</v>
      </c>
      <c r="HL11" s="9" t="s">
        <v>291</v>
      </c>
      <c r="HM11" s="9" t="s">
        <v>291</v>
      </c>
      <c r="HN11" s="9" t="s">
        <v>291</v>
      </c>
      <c r="HO11" s="9" t="s">
        <v>291</v>
      </c>
      <c r="HP11" s="9" t="s">
        <v>291</v>
      </c>
      <c r="HQ11" s="9" t="s">
        <v>291</v>
      </c>
      <c r="HR11" s="9" t="s">
        <v>291</v>
      </c>
      <c r="HS11" s="9" t="s">
        <v>291</v>
      </c>
      <c r="HT11" s="9" t="s">
        <v>291</v>
      </c>
      <c r="HU11" s="9" t="s">
        <v>291</v>
      </c>
      <c r="HV11" s="9" t="s">
        <v>291</v>
      </c>
      <c r="HW11" s="9" t="s">
        <v>291</v>
      </c>
      <c r="HX11" s="9" t="s">
        <v>291</v>
      </c>
      <c r="HY11" s="9" t="s">
        <v>291</v>
      </c>
      <c r="HZ11" s="9" t="s">
        <v>291</v>
      </c>
    </row>
    <row r="12" spans="1:234" ht="21">
      <c r="A12" s="3" t="s">
        <v>268</v>
      </c>
      <c r="B12" s="2">
        <v>160</v>
      </c>
      <c r="C12" s="4">
        <v>123</v>
      </c>
      <c r="D12" s="4">
        <v>71</v>
      </c>
      <c r="E12" s="4">
        <f t="shared" si="0"/>
        <v>88.333333333333329</v>
      </c>
      <c r="F12" s="4">
        <v>1.83</v>
      </c>
      <c r="G12" s="4">
        <v>56</v>
      </c>
      <c r="H12" s="4">
        <v>11</v>
      </c>
      <c r="I12" s="4">
        <v>51</v>
      </c>
      <c r="J12" s="4">
        <f t="shared" si="1"/>
        <v>27.868852459016392</v>
      </c>
      <c r="K12" s="4">
        <v>10</v>
      </c>
      <c r="L12" s="4">
        <f t="shared" si="2"/>
        <v>72</v>
      </c>
      <c r="M12" s="4">
        <v>33</v>
      </c>
      <c r="N12" s="4">
        <f t="shared" si="3"/>
        <v>0.35294117647058826</v>
      </c>
      <c r="O12" s="4">
        <v>64</v>
      </c>
      <c r="P12" s="4">
        <f t="shared" si="4"/>
        <v>0.41176470588235292</v>
      </c>
      <c r="Q12" s="5">
        <f t="shared" si="5"/>
        <v>200.17730400000002</v>
      </c>
      <c r="R12" s="4">
        <f t="shared" si="6"/>
        <v>109.3865049180328</v>
      </c>
      <c r="S12" s="4">
        <v>74</v>
      </c>
      <c r="T12" s="4">
        <v>57</v>
      </c>
      <c r="U12" s="4">
        <f t="shared" si="7"/>
        <v>1.2982456140350878</v>
      </c>
      <c r="V12" s="4">
        <v>156</v>
      </c>
      <c r="W12" s="4">
        <v>11</v>
      </c>
      <c r="X12" s="4">
        <f t="shared" si="8"/>
        <v>6.7272727272727275</v>
      </c>
      <c r="Y12" s="4">
        <v>22.1</v>
      </c>
      <c r="Z12" s="4">
        <v>2.2999999999999998</v>
      </c>
      <c r="AA12" s="4">
        <f t="shared" si="9"/>
        <v>5.1393196400000001</v>
      </c>
      <c r="AB12" s="4">
        <f t="shared" si="10"/>
        <v>2.8083713879781422</v>
      </c>
      <c r="AC12" s="4">
        <v>19.3</v>
      </c>
      <c r="AD12" s="4">
        <v>32</v>
      </c>
      <c r="AE12" s="4">
        <v>59</v>
      </c>
      <c r="AF12" s="4">
        <v>23</v>
      </c>
      <c r="AG12" s="4">
        <f t="shared" si="11"/>
        <v>2.5652173913043477</v>
      </c>
      <c r="AH12" s="4">
        <v>162</v>
      </c>
      <c r="AI12" s="4">
        <v>16</v>
      </c>
      <c r="AJ12" s="4">
        <v>87</v>
      </c>
      <c r="AK12" s="4">
        <f t="shared" si="12"/>
        <v>47.540983606557376</v>
      </c>
      <c r="AL12" s="4">
        <v>59</v>
      </c>
      <c r="AM12" s="4">
        <f t="shared" si="13"/>
        <v>32.240437158469945</v>
      </c>
      <c r="AN12" s="4">
        <v>113</v>
      </c>
      <c r="AO12" s="4">
        <f t="shared" si="14"/>
        <v>61.748633879781416</v>
      </c>
      <c r="AP12" s="4">
        <v>53</v>
      </c>
      <c r="AQ12" s="4">
        <f t="shared" si="15"/>
        <v>28.961748633879779</v>
      </c>
      <c r="AR12" s="4">
        <f t="shared" si="16"/>
        <v>60</v>
      </c>
      <c r="AS12" s="4">
        <v>53</v>
      </c>
      <c r="AT12" s="4">
        <v>21</v>
      </c>
      <c r="AU12" s="4">
        <v>11.3</v>
      </c>
      <c r="AV12" s="4">
        <f t="shared" si="17"/>
        <v>11.475409836065573</v>
      </c>
      <c r="AW12" s="4">
        <f t="shared" si="18"/>
        <v>6.1748633879781423</v>
      </c>
      <c r="AX12" s="5">
        <f t="shared" si="19"/>
        <v>0.46190476190476187</v>
      </c>
      <c r="AY12" s="9" t="s">
        <v>291</v>
      </c>
      <c r="AZ12" s="9" t="s">
        <v>291</v>
      </c>
      <c r="BA12" s="9" t="s">
        <v>291</v>
      </c>
      <c r="BB12" s="9" t="s">
        <v>291</v>
      </c>
      <c r="BC12" s="9" t="s">
        <v>291</v>
      </c>
      <c r="BD12" s="9" t="s">
        <v>291</v>
      </c>
      <c r="BE12" s="9" t="s">
        <v>291</v>
      </c>
      <c r="BF12" s="9" t="s">
        <v>291</v>
      </c>
      <c r="BG12" s="9" t="s">
        <v>291</v>
      </c>
      <c r="BH12" s="9" t="s">
        <v>291</v>
      </c>
      <c r="BI12" s="9" t="s">
        <v>291</v>
      </c>
      <c r="BJ12" s="9" t="s">
        <v>291</v>
      </c>
      <c r="BK12" s="9" t="s">
        <v>291</v>
      </c>
      <c r="BL12" s="9" t="s">
        <v>291</v>
      </c>
      <c r="BM12" s="9" t="s">
        <v>291</v>
      </c>
      <c r="BN12" s="9" t="s">
        <v>291</v>
      </c>
      <c r="BO12" s="9" t="s">
        <v>291</v>
      </c>
      <c r="BP12" s="9" t="s">
        <v>291</v>
      </c>
      <c r="BQ12" s="9" t="s">
        <v>291</v>
      </c>
      <c r="BR12" s="9" t="s">
        <v>291</v>
      </c>
      <c r="BS12" s="9" t="s">
        <v>291</v>
      </c>
      <c r="BT12" s="9" t="s">
        <v>291</v>
      </c>
      <c r="BU12" s="9" t="s">
        <v>291</v>
      </c>
      <c r="BV12" s="9" t="s">
        <v>291</v>
      </c>
      <c r="BW12" s="9" t="s">
        <v>291</v>
      </c>
      <c r="BX12" s="9" t="s">
        <v>291</v>
      </c>
      <c r="BY12" s="9" t="s">
        <v>291</v>
      </c>
      <c r="BZ12" s="9" t="s">
        <v>291</v>
      </c>
      <c r="CA12" s="9" t="s">
        <v>291</v>
      </c>
      <c r="CB12" s="9" t="s">
        <v>291</v>
      </c>
      <c r="CC12" s="9" t="s">
        <v>291</v>
      </c>
      <c r="CD12" s="9" t="s">
        <v>291</v>
      </c>
      <c r="CE12" s="9" t="s">
        <v>291</v>
      </c>
      <c r="CF12" s="9" t="s">
        <v>291</v>
      </c>
      <c r="CG12" s="9" t="s">
        <v>291</v>
      </c>
      <c r="CH12" s="9" t="s">
        <v>291</v>
      </c>
      <c r="CI12" s="9" t="s">
        <v>291</v>
      </c>
      <c r="CJ12" s="9" t="s">
        <v>291</v>
      </c>
      <c r="CK12" s="9" t="s">
        <v>291</v>
      </c>
      <c r="CL12" s="9" t="s">
        <v>291</v>
      </c>
      <c r="CM12" s="9" t="s">
        <v>291</v>
      </c>
      <c r="CN12" s="9" t="s">
        <v>291</v>
      </c>
      <c r="CO12" s="9" t="s">
        <v>291</v>
      </c>
      <c r="CP12" s="9" t="s">
        <v>291</v>
      </c>
      <c r="CQ12" s="9" t="s">
        <v>291</v>
      </c>
      <c r="CR12" s="9" t="s">
        <v>291</v>
      </c>
      <c r="CS12" s="9" t="s">
        <v>291</v>
      </c>
      <c r="CT12" s="9" t="s">
        <v>291</v>
      </c>
      <c r="CU12" s="9" t="s">
        <v>291</v>
      </c>
      <c r="CV12" s="9" t="s">
        <v>291</v>
      </c>
      <c r="CW12" s="9" t="s">
        <v>291</v>
      </c>
      <c r="CX12" s="9" t="s">
        <v>291</v>
      </c>
      <c r="CY12" s="9" t="s">
        <v>291</v>
      </c>
      <c r="CZ12" s="9" t="s">
        <v>291</v>
      </c>
      <c r="DA12" s="9" t="s">
        <v>291</v>
      </c>
      <c r="DB12" s="9" t="s">
        <v>291</v>
      </c>
      <c r="DC12" s="9" t="s">
        <v>291</v>
      </c>
      <c r="DD12" s="9" t="s">
        <v>291</v>
      </c>
      <c r="DE12" s="9" t="s">
        <v>291</v>
      </c>
      <c r="DF12" s="9" t="s">
        <v>291</v>
      </c>
      <c r="DG12" s="9" t="s">
        <v>291</v>
      </c>
      <c r="DH12" s="9" t="s">
        <v>291</v>
      </c>
      <c r="DI12" s="9" t="s">
        <v>291</v>
      </c>
      <c r="DJ12" s="9" t="s">
        <v>291</v>
      </c>
      <c r="DK12" s="9" t="s">
        <v>291</v>
      </c>
      <c r="DL12" s="9" t="s">
        <v>291</v>
      </c>
      <c r="DM12" s="9" t="s">
        <v>291</v>
      </c>
      <c r="DN12" s="9" t="s">
        <v>291</v>
      </c>
      <c r="DO12" s="9" t="s">
        <v>291</v>
      </c>
      <c r="DP12" s="9" t="s">
        <v>291</v>
      </c>
      <c r="DQ12" s="9" t="s">
        <v>291</v>
      </c>
      <c r="DR12" s="9" t="s">
        <v>291</v>
      </c>
      <c r="DS12" s="9" t="s">
        <v>291</v>
      </c>
      <c r="DT12" s="9" t="s">
        <v>291</v>
      </c>
      <c r="DU12" s="9" t="s">
        <v>291</v>
      </c>
      <c r="DV12" s="9" t="s">
        <v>291</v>
      </c>
      <c r="DW12" s="9" t="s">
        <v>291</v>
      </c>
      <c r="DX12" s="9" t="s">
        <v>291</v>
      </c>
      <c r="DY12" s="9" t="s">
        <v>291</v>
      </c>
      <c r="DZ12" s="9" t="s">
        <v>291</v>
      </c>
      <c r="EA12" s="9" t="s">
        <v>291</v>
      </c>
      <c r="EB12" s="9" t="s">
        <v>291</v>
      </c>
      <c r="EC12" s="9" t="s">
        <v>291</v>
      </c>
      <c r="ED12" s="9" t="s">
        <v>291</v>
      </c>
      <c r="EE12" s="9" t="s">
        <v>291</v>
      </c>
      <c r="EF12" s="9" t="s">
        <v>291</v>
      </c>
      <c r="EG12" s="9" t="s">
        <v>291</v>
      </c>
      <c r="EH12" s="9" t="s">
        <v>291</v>
      </c>
      <c r="EI12" s="9" t="s">
        <v>291</v>
      </c>
      <c r="EJ12" s="9" t="s">
        <v>291</v>
      </c>
      <c r="EK12" s="9" t="s">
        <v>291</v>
      </c>
      <c r="EL12" s="9" t="s">
        <v>291</v>
      </c>
      <c r="EM12" s="9" t="s">
        <v>291</v>
      </c>
      <c r="EN12" s="9" t="s">
        <v>291</v>
      </c>
      <c r="EO12" s="9" t="s">
        <v>291</v>
      </c>
      <c r="EP12" s="9" t="s">
        <v>291</v>
      </c>
      <c r="EQ12" s="9" t="s">
        <v>291</v>
      </c>
      <c r="ER12" s="9" t="s">
        <v>291</v>
      </c>
      <c r="ES12" s="9" t="s">
        <v>291</v>
      </c>
      <c r="ET12" s="9" t="s">
        <v>291</v>
      </c>
      <c r="EU12" s="9" t="s">
        <v>291</v>
      </c>
      <c r="EV12" s="9" t="s">
        <v>291</v>
      </c>
      <c r="EW12" s="9" t="s">
        <v>291</v>
      </c>
      <c r="EX12" s="9" t="s">
        <v>291</v>
      </c>
      <c r="EY12" s="9" t="s">
        <v>291</v>
      </c>
      <c r="EZ12" s="9" t="s">
        <v>291</v>
      </c>
      <c r="FA12" s="9" t="s">
        <v>291</v>
      </c>
      <c r="FB12" s="9" t="s">
        <v>291</v>
      </c>
      <c r="FC12" s="9" t="s">
        <v>291</v>
      </c>
      <c r="FD12" s="9" t="s">
        <v>291</v>
      </c>
      <c r="FE12" s="9" t="s">
        <v>291</v>
      </c>
      <c r="FF12" s="9" t="s">
        <v>291</v>
      </c>
      <c r="FG12" s="9" t="s">
        <v>291</v>
      </c>
      <c r="FH12" s="9" t="s">
        <v>291</v>
      </c>
      <c r="FI12" s="9" t="s">
        <v>291</v>
      </c>
      <c r="FJ12" s="9" t="s">
        <v>291</v>
      </c>
      <c r="FK12" s="9" t="s">
        <v>291</v>
      </c>
      <c r="FL12" s="9" t="s">
        <v>291</v>
      </c>
      <c r="FM12" s="9" t="s">
        <v>291</v>
      </c>
      <c r="FN12" s="9" t="s">
        <v>291</v>
      </c>
      <c r="FO12" s="9" t="s">
        <v>291</v>
      </c>
      <c r="FP12" s="9" t="s">
        <v>291</v>
      </c>
      <c r="FQ12" s="9" t="s">
        <v>291</v>
      </c>
      <c r="FR12" s="9" t="s">
        <v>291</v>
      </c>
      <c r="FS12" s="9" t="s">
        <v>291</v>
      </c>
      <c r="FT12" s="9" t="s">
        <v>291</v>
      </c>
      <c r="FU12" s="9" t="s">
        <v>291</v>
      </c>
      <c r="FV12" s="9" t="s">
        <v>291</v>
      </c>
      <c r="FW12" s="9" t="s">
        <v>291</v>
      </c>
      <c r="FX12" s="9" t="s">
        <v>291</v>
      </c>
      <c r="FY12" s="9" t="s">
        <v>291</v>
      </c>
      <c r="FZ12" s="9" t="s">
        <v>291</v>
      </c>
      <c r="GA12" s="9" t="s">
        <v>291</v>
      </c>
      <c r="GB12" s="9" t="s">
        <v>291</v>
      </c>
      <c r="GC12" s="9" t="s">
        <v>291</v>
      </c>
      <c r="GD12" s="9" t="s">
        <v>291</v>
      </c>
      <c r="GE12" s="9" t="s">
        <v>291</v>
      </c>
      <c r="GF12" s="9" t="s">
        <v>291</v>
      </c>
      <c r="GG12" s="9" t="s">
        <v>291</v>
      </c>
      <c r="GH12" s="9" t="s">
        <v>291</v>
      </c>
      <c r="GI12" s="9" t="s">
        <v>291</v>
      </c>
      <c r="GJ12" s="9" t="s">
        <v>291</v>
      </c>
      <c r="GK12" s="9" t="s">
        <v>291</v>
      </c>
      <c r="GL12" s="9" t="s">
        <v>291</v>
      </c>
      <c r="GM12" s="9" t="s">
        <v>291</v>
      </c>
      <c r="GN12" s="9" t="s">
        <v>291</v>
      </c>
      <c r="GO12" s="9" t="s">
        <v>291</v>
      </c>
      <c r="GP12" s="9" t="s">
        <v>291</v>
      </c>
      <c r="GQ12" s="9" t="s">
        <v>291</v>
      </c>
      <c r="GR12" s="9" t="s">
        <v>291</v>
      </c>
      <c r="GS12" s="9" t="s">
        <v>291</v>
      </c>
      <c r="GT12" s="9" t="s">
        <v>291</v>
      </c>
      <c r="GU12" s="9" t="s">
        <v>291</v>
      </c>
      <c r="GV12" s="9" t="s">
        <v>291</v>
      </c>
      <c r="GW12" s="9" t="s">
        <v>291</v>
      </c>
      <c r="GX12" s="9" t="s">
        <v>291</v>
      </c>
      <c r="GY12" s="9" t="s">
        <v>291</v>
      </c>
      <c r="GZ12" s="9" t="s">
        <v>291</v>
      </c>
      <c r="HA12" s="9" t="s">
        <v>291</v>
      </c>
      <c r="HB12" s="9" t="s">
        <v>291</v>
      </c>
      <c r="HC12" s="9" t="s">
        <v>291</v>
      </c>
      <c r="HD12" s="9" t="s">
        <v>291</v>
      </c>
      <c r="HE12" s="9" t="s">
        <v>291</v>
      </c>
      <c r="HF12" s="9" t="s">
        <v>291</v>
      </c>
      <c r="HG12" s="9" t="s">
        <v>291</v>
      </c>
      <c r="HH12" s="9" t="s">
        <v>291</v>
      </c>
      <c r="HI12" s="9" t="s">
        <v>291</v>
      </c>
      <c r="HJ12" s="9" t="s">
        <v>291</v>
      </c>
      <c r="HK12" s="9" t="s">
        <v>291</v>
      </c>
      <c r="HL12" s="9" t="s">
        <v>291</v>
      </c>
      <c r="HM12" s="9" t="s">
        <v>291</v>
      </c>
      <c r="HN12" s="9" t="s">
        <v>291</v>
      </c>
      <c r="HO12" s="9" t="s">
        <v>291</v>
      </c>
      <c r="HP12" s="9" t="s">
        <v>291</v>
      </c>
      <c r="HQ12" s="9" t="s">
        <v>291</v>
      </c>
      <c r="HR12" s="9" t="s">
        <v>291</v>
      </c>
      <c r="HS12" s="9" t="s">
        <v>291</v>
      </c>
      <c r="HT12" s="9" t="s">
        <v>291</v>
      </c>
      <c r="HU12" s="9" t="s">
        <v>291</v>
      </c>
      <c r="HV12" s="9" t="s">
        <v>291</v>
      </c>
      <c r="HW12" s="9" t="s">
        <v>291</v>
      </c>
      <c r="HX12" s="9" t="s">
        <v>291</v>
      </c>
      <c r="HY12" s="9" t="s">
        <v>291</v>
      </c>
      <c r="HZ12" s="9" t="s">
        <v>291</v>
      </c>
    </row>
    <row r="13" spans="1:234" ht="21">
      <c r="A13" s="3" t="s">
        <v>269</v>
      </c>
      <c r="B13" s="2">
        <v>160</v>
      </c>
      <c r="C13" s="4">
        <v>145</v>
      </c>
      <c r="D13" s="4">
        <v>97</v>
      </c>
      <c r="E13" s="4">
        <f t="shared" si="0"/>
        <v>113</v>
      </c>
      <c r="F13" s="4">
        <v>2.06</v>
      </c>
      <c r="G13" s="4">
        <v>79</v>
      </c>
      <c r="H13" s="4">
        <v>10</v>
      </c>
      <c r="I13" s="4">
        <v>50</v>
      </c>
      <c r="J13" s="4">
        <f t="shared" si="1"/>
        <v>24.271844660194173</v>
      </c>
      <c r="K13" s="4">
        <v>8</v>
      </c>
      <c r="L13" s="4">
        <f t="shared" si="2"/>
        <v>68</v>
      </c>
      <c r="M13" s="4">
        <v>34</v>
      </c>
      <c r="N13" s="4">
        <f t="shared" si="3"/>
        <v>0.32</v>
      </c>
      <c r="O13" s="4">
        <v>59</v>
      </c>
      <c r="P13" s="4">
        <f t="shared" si="4"/>
        <v>0.36</v>
      </c>
      <c r="Q13" s="5">
        <f t="shared" si="5"/>
        <v>157.608024</v>
      </c>
      <c r="R13" s="4">
        <f t="shared" si="6"/>
        <v>76.508749514563107</v>
      </c>
      <c r="S13" s="4">
        <v>64</v>
      </c>
      <c r="T13" s="4">
        <v>55</v>
      </c>
      <c r="U13" s="4">
        <f t="shared" si="7"/>
        <v>1.1636363636363636</v>
      </c>
      <c r="V13" s="4">
        <v>192</v>
      </c>
      <c r="W13" s="4">
        <v>12</v>
      </c>
      <c r="X13" s="4">
        <f t="shared" si="8"/>
        <v>5.333333333333333</v>
      </c>
      <c r="Y13" s="4">
        <v>22.4</v>
      </c>
      <c r="Z13" s="4">
        <v>2.2000000000000002</v>
      </c>
      <c r="AA13" s="4">
        <f t="shared" si="9"/>
        <v>6.7234182400000009</v>
      </c>
      <c r="AB13" s="4">
        <f t="shared" si="10"/>
        <v>3.2637952621359227</v>
      </c>
      <c r="AC13" s="4">
        <v>14.9</v>
      </c>
      <c r="AD13" s="9" t="s">
        <v>300</v>
      </c>
      <c r="AE13" s="4">
        <v>50</v>
      </c>
      <c r="AF13" s="4">
        <v>34</v>
      </c>
      <c r="AG13" s="4">
        <f t="shared" si="11"/>
        <v>1.4705882352941178</v>
      </c>
      <c r="AH13" s="4">
        <v>185</v>
      </c>
      <c r="AI13" s="4">
        <v>13</v>
      </c>
      <c r="AJ13" s="4">
        <v>63</v>
      </c>
      <c r="AK13" s="4">
        <f t="shared" si="12"/>
        <v>30.582524271844658</v>
      </c>
      <c r="AL13" s="4">
        <v>65</v>
      </c>
      <c r="AM13" s="4">
        <f t="shared" si="13"/>
        <v>31.553398058252426</v>
      </c>
      <c r="AN13" s="4">
        <v>104</v>
      </c>
      <c r="AO13" s="4">
        <f t="shared" si="14"/>
        <v>50.485436893203882</v>
      </c>
      <c r="AP13" s="4">
        <v>54</v>
      </c>
      <c r="AQ13" s="4">
        <f t="shared" si="15"/>
        <v>26.21359223300971</v>
      </c>
      <c r="AR13" s="4">
        <f t="shared" si="16"/>
        <v>50</v>
      </c>
      <c r="AS13" s="4">
        <v>48</v>
      </c>
      <c r="AT13" s="4">
        <v>20</v>
      </c>
      <c r="AU13" s="4">
        <v>12.3</v>
      </c>
      <c r="AV13" s="4">
        <f t="shared" si="17"/>
        <v>9.7087378640776691</v>
      </c>
      <c r="AW13" s="4">
        <f t="shared" si="18"/>
        <v>5.9708737864077674</v>
      </c>
      <c r="AX13" s="5">
        <f t="shared" si="19"/>
        <v>0.38499999999999995</v>
      </c>
      <c r="AY13" s="4">
        <v>132</v>
      </c>
      <c r="AZ13" s="4">
        <v>79</v>
      </c>
      <c r="BA13" s="4">
        <f>AZ13+(AY13-AZ13)/3</f>
        <v>96.666666666666671</v>
      </c>
      <c r="BB13" s="4">
        <v>83</v>
      </c>
      <c r="BC13" s="4">
        <v>9</v>
      </c>
      <c r="BD13" s="4">
        <v>45</v>
      </c>
      <c r="BE13" s="4">
        <f>BD13/F13</f>
        <v>21.844660194174757</v>
      </c>
      <c r="BF13" s="4">
        <v>9</v>
      </c>
      <c r="BG13" s="4">
        <f>BC13+BD13+BF13</f>
        <v>63</v>
      </c>
      <c r="BH13" s="4">
        <v>31</v>
      </c>
      <c r="BI13" s="5">
        <f>(BD13-BH13)/BD13</f>
        <v>0.31111111111111112</v>
      </c>
      <c r="BJ13" s="4">
        <v>60</v>
      </c>
      <c r="BK13" s="4">
        <f>(BC13+BF13)/BD13</f>
        <v>0.4</v>
      </c>
      <c r="BL13" s="4">
        <f>(0.8*(1.04*(POWER(BG13,3)-POWER(BD13,3)))+0.6)/1000</f>
        <v>132.22370400000003</v>
      </c>
      <c r="BM13" s="4">
        <f>BL13/F13</f>
        <v>64.186264077669918</v>
      </c>
      <c r="BN13" s="4">
        <v>67</v>
      </c>
      <c r="BO13" s="4">
        <v>80</v>
      </c>
      <c r="BP13" s="5">
        <f>BN13/BO13</f>
        <v>0.83750000000000002</v>
      </c>
      <c r="BQ13" s="4">
        <v>178</v>
      </c>
      <c r="BR13" s="4">
        <v>14</v>
      </c>
      <c r="BS13" s="5">
        <f>BN13/BR13</f>
        <v>4.7857142857142856</v>
      </c>
      <c r="BT13" s="4">
        <v>27.3</v>
      </c>
      <c r="BU13" s="4">
        <f>((3.14*POWER(Z13,2)/4)*BT13*BB13)/1000</f>
        <v>8.609060460000002</v>
      </c>
      <c r="BV13" s="4">
        <f>BU13/F13</f>
        <v>4.1791555631067974</v>
      </c>
      <c r="BW13" s="4">
        <v>17.600000000000001</v>
      </c>
      <c r="BX13" s="9" t="s">
        <v>300</v>
      </c>
      <c r="BY13" s="4">
        <v>47</v>
      </c>
      <c r="BZ13" s="4">
        <v>53</v>
      </c>
      <c r="CA13" s="5">
        <f>BY13/BZ13</f>
        <v>0.8867924528301887</v>
      </c>
      <c r="CB13" s="4">
        <v>141</v>
      </c>
      <c r="CC13" s="4">
        <v>14</v>
      </c>
      <c r="CD13" s="4">
        <v>68</v>
      </c>
      <c r="CE13" s="4">
        <f>CD13/F13</f>
        <v>33.009708737864074</v>
      </c>
      <c r="CF13" s="4">
        <v>70</v>
      </c>
      <c r="CG13" s="4">
        <f>CF13/F13</f>
        <v>33.980582524271846</v>
      </c>
      <c r="CH13" s="4">
        <v>102</v>
      </c>
      <c r="CI13" s="4">
        <f>CH13/F13</f>
        <v>49.514563106796118</v>
      </c>
      <c r="CJ13" s="4">
        <v>47</v>
      </c>
      <c r="CK13" s="4">
        <f>CJ13/F13</f>
        <v>22.815533980582522</v>
      </c>
      <c r="CL13" s="4">
        <f>CH13-CJ13</f>
        <v>55</v>
      </c>
      <c r="CM13" s="4">
        <v>54</v>
      </c>
      <c r="CN13" s="4">
        <v>22.5</v>
      </c>
      <c r="CO13" s="4">
        <v>12.6</v>
      </c>
      <c r="CP13" s="4">
        <f>CN13/F13</f>
        <v>10.922330097087379</v>
      </c>
      <c r="CQ13" s="4">
        <f>CO13/F13</f>
        <v>6.116504854368932</v>
      </c>
      <c r="CR13" s="5">
        <f>(CN13-CO13)/CN13</f>
        <v>0.44</v>
      </c>
      <c r="CS13" s="4">
        <v>150</v>
      </c>
      <c r="CT13" s="4">
        <v>88</v>
      </c>
      <c r="CU13" s="4">
        <f>CT13+(CS13-CT13)/3</f>
        <v>108.66666666666667</v>
      </c>
      <c r="CV13" s="4">
        <v>84</v>
      </c>
      <c r="CW13" s="4">
        <v>11</v>
      </c>
      <c r="CX13" s="4">
        <v>48</v>
      </c>
      <c r="CY13" s="4">
        <f>CX13/F13</f>
        <v>23.300970873786408</v>
      </c>
      <c r="CZ13" s="4">
        <v>9</v>
      </c>
      <c r="DA13" s="4">
        <f>CW13+CX13+CZ13</f>
        <v>68</v>
      </c>
      <c r="DB13" s="4">
        <v>29</v>
      </c>
      <c r="DC13" s="5">
        <f>(CX13-DB13)/CX13</f>
        <v>0.39583333333333331</v>
      </c>
      <c r="DD13" s="4">
        <v>70</v>
      </c>
      <c r="DE13" s="4">
        <f>(CW13+CZ13)/CX13</f>
        <v>0.41666666666666669</v>
      </c>
      <c r="DF13" s="4">
        <f>(0.8*(1.04*(POWER(DA13,3)-POWER(CX13,3)))+0.6)/1000</f>
        <v>169.59548000000001</v>
      </c>
      <c r="DG13" s="4">
        <f>DF13/F13</f>
        <v>82.327902912621369</v>
      </c>
      <c r="DH13" s="4">
        <v>88</v>
      </c>
      <c r="DI13" s="4">
        <v>72</v>
      </c>
      <c r="DJ13" s="5">
        <f>DH13/DI13</f>
        <v>1.2222222222222223</v>
      </c>
      <c r="DK13" s="4">
        <v>152</v>
      </c>
      <c r="DL13" s="4">
        <v>16</v>
      </c>
      <c r="DM13" s="5">
        <f>DH13/DL13</f>
        <v>5.5</v>
      </c>
      <c r="DN13" s="4">
        <v>27.3</v>
      </c>
      <c r="DO13" s="4">
        <f>((3.14*POWER(Z13,2)/4)*DN13*CV13)/1000</f>
        <v>8.7127840800000005</v>
      </c>
      <c r="DP13" s="4">
        <f>DO13/F13</f>
        <v>4.2295068349514562</v>
      </c>
      <c r="DQ13" s="4">
        <v>16.8</v>
      </c>
      <c r="DR13" s="9">
        <v>35.76</v>
      </c>
      <c r="DS13" s="4">
        <v>57</v>
      </c>
      <c r="DT13" s="4">
        <v>31</v>
      </c>
      <c r="DU13" s="5">
        <f>DS13/DT13</f>
        <v>1.8387096774193548</v>
      </c>
      <c r="DV13" s="4">
        <v>181</v>
      </c>
      <c r="DW13" s="4">
        <v>15</v>
      </c>
      <c r="DX13" s="4">
        <v>77</v>
      </c>
      <c r="DY13" s="4">
        <f>DX13/F13</f>
        <v>37.378640776699029</v>
      </c>
      <c r="DZ13" s="4">
        <v>78</v>
      </c>
      <c r="EA13" s="4">
        <f>DZ13/F13</f>
        <v>37.864077669902912</v>
      </c>
      <c r="EB13" s="4">
        <v>101</v>
      </c>
      <c r="EC13" s="4">
        <f>EB13/F13</f>
        <v>49.029126213592235</v>
      </c>
      <c r="ED13" s="4">
        <v>45</v>
      </c>
      <c r="EE13" s="4">
        <f>ED13/F13</f>
        <v>21.844660194174757</v>
      </c>
      <c r="EF13" s="4">
        <f>EB13-ED13</f>
        <v>56</v>
      </c>
      <c r="EG13" s="4">
        <v>56</v>
      </c>
      <c r="EH13" s="4">
        <v>22.5</v>
      </c>
      <c r="EI13" s="4">
        <v>13.4</v>
      </c>
      <c r="EJ13" s="4">
        <f>EH13/F13</f>
        <v>10.922330097087379</v>
      </c>
      <c r="EK13" s="4">
        <f>EI13/F13</f>
        <v>6.5048543689320386</v>
      </c>
      <c r="EL13" s="5">
        <f>(EH13-EI13)/EH13</f>
        <v>0.40444444444444444</v>
      </c>
      <c r="EM13" s="4">
        <v>163</v>
      </c>
      <c r="EN13" s="4">
        <v>91</v>
      </c>
      <c r="EO13" s="4">
        <f>EN13+(EM13-EN13)/3</f>
        <v>115</v>
      </c>
      <c r="EP13" s="4">
        <v>77</v>
      </c>
      <c r="EQ13" s="4">
        <v>9</v>
      </c>
      <c r="ER13" s="4">
        <v>47</v>
      </c>
      <c r="ES13" s="4">
        <f>ER13/F13</f>
        <v>22.815533980582522</v>
      </c>
      <c r="ET13" s="4">
        <v>8</v>
      </c>
      <c r="EU13" s="4">
        <f>EQ13+ER13+ET13</f>
        <v>64</v>
      </c>
      <c r="EV13" s="4">
        <v>32</v>
      </c>
      <c r="EW13" s="5">
        <f>(ER13-EV13)/ER13</f>
        <v>0.31914893617021278</v>
      </c>
      <c r="EX13" s="4">
        <v>61</v>
      </c>
      <c r="EY13" s="4">
        <f>(EQ13+ET13)/ER13</f>
        <v>0.36170212765957449</v>
      </c>
      <c r="EZ13" s="4">
        <f>(0.8*(1.04*(POWER(EU13,3)-POWER(ER13,3)))+0.6)/1000</f>
        <v>131.72367200000002</v>
      </c>
      <c r="FA13" s="4">
        <f>EZ13/F13</f>
        <v>63.94353009708739</v>
      </c>
      <c r="FB13" s="4">
        <v>53</v>
      </c>
      <c r="FC13" s="4">
        <v>57</v>
      </c>
      <c r="FD13" s="5">
        <f>FB13/FC13</f>
        <v>0.92982456140350878</v>
      </c>
      <c r="FE13" s="4">
        <v>270</v>
      </c>
      <c r="FF13" s="4">
        <v>13</v>
      </c>
      <c r="FG13" s="5">
        <f>FB13/FF13</f>
        <v>4.0769230769230766</v>
      </c>
      <c r="FH13" s="4">
        <v>25.5</v>
      </c>
      <c r="FI13" s="4">
        <f>((3.14*POWER(Z13,2)/4)*FH13*EP13)/1000</f>
        <v>7.4601219000000016</v>
      </c>
      <c r="FJ13" s="4">
        <f>FI13/F13</f>
        <v>3.6214183980582533</v>
      </c>
      <c r="FK13" s="4">
        <v>11.4</v>
      </c>
      <c r="FL13" s="9" t="s">
        <v>301</v>
      </c>
      <c r="FM13" s="4">
        <v>52</v>
      </c>
      <c r="FN13" s="4">
        <v>30</v>
      </c>
      <c r="FO13" s="5">
        <f>FM13/FN13</f>
        <v>1.7333333333333334</v>
      </c>
      <c r="FP13" s="4">
        <v>167</v>
      </c>
      <c r="FQ13" s="4">
        <v>11</v>
      </c>
      <c r="FR13" s="4">
        <v>64</v>
      </c>
      <c r="FS13" s="4">
        <f>FR13/F13</f>
        <v>31.067961165048544</v>
      </c>
      <c r="FT13" s="4">
        <v>69</v>
      </c>
      <c r="FU13" s="4">
        <f>FT13/F13</f>
        <v>33.495145631067963</v>
      </c>
      <c r="FV13" s="4">
        <v>115</v>
      </c>
      <c r="FW13" s="4">
        <f t="shared" si="20"/>
        <v>55.825242718446603</v>
      </c>
      <c r="FX13" s="4">
        <v>52</v>
      </c>
      <c r="FY13" s="4">
        <f t="shared" si="21"/>
        <v>25.242718446601941</v>
      </c>
      <c r="FZ13" s="4">
        <f>FV13-FX13</f>
        <v>63</v>
      </c>
      <c r="GA13" s="4">
        <v>55</v>
      </c>
      <c r="GB13" s="4">
        <v>19.8</v>
      </c>
      <c r="GC13" s="4">
        <v>10.4</v>
      </c>
      <c r="GD13" s="4">
        <f>GB13/F13</f>
        <v>9.6116504854368934</v>
      </c>
      <c r="GE13" s="4">
        <f>GC13/F13</f>
        <v>5.0485436893203888</v>
      </c>
      <c r="GF13" s="5">
        <f>(GB13-GC13)/GB13</f>
        <v>0.47474747474747475</v>
      </c>
      <c r="GG13" s="4">
        <v>145</v>
      </c>
      <c r="GH13" s="4">
        <v>95</v>
      </c>
      <c r="GI13" s="4">
        <f>GH13+(GG13-GH13)/3</f>
        <v>111.66666666666667</v>
      </c>
      <c r="GJ13" s="4">
        <v>87</v>
      </c>
      <c r="GK13" s="4">
        <v>10</v>
      </c>
      <c r="GL13" s="4">
        <v>45</v>
      </c>
      <c r="GM13" s="4">
        <f>GL13/F13</f>
        <v>21.844660194174757</v>
      </c>
      <c r="GN13" s="4">
        <v>9</v>
      </c>
      <c r="GO13" s="4">
        <f>GK13+GL13+GN13</f>
        <v>64</v>
      </c>
      <c r="GP13" s="4">
        <v>29</v>
      </c>
      <c r="GQ13" s="5">
        <f>(GL13-GP13)/GL13</f>
        <v>0.35555555555555557</v>
      </c>
      <c r="GR13" s="4">
        <v>65</v>
      </c>
      <c r="GS13" s="4">
        <f>(GK13+GN13)/GL13</f>
        <v>0.42222222222222222</v>
      </c>
      <c r="GT13" s="4">
        <f>(0.8*(1.04*(POWER(GO13,3)-POWER(GL13,3)))+0.6)/1000</f>
        <v>142.28840800000003</v>
      </c>
      <c r="GU13" s="4">
        <f>GT13/F13</f>
        <v>69.07204271844661</v>
      </c>
      <c r="GV13" s="4">
        <v>56</v>
      </c>
      <c r="GW13" s="4">
        <v>67</v>
      </c>
      <c r="GX13" s="5">
        <f>GV13/GW13</f>
        <v>0.83582089552238803</v>
      </c>
      <c r="GY13" s="4">
        <v>209</v>
      </c>
      <c r="GZ13" s="4">
        <v>16</v>
      </c>
      <c r="HA13" s="5">
        <f>GV13/GZ13</f>
        <v>3.5</v>
      </c>
      <c r="HB13" s="4">
        <v>24.6</v>
      </c>
      <c r="HC13" s="4">
        <f>((3.14*POWER(Z13,2)/4)*HB13*GJ13)/1000</f>
        <v>8.1314758800000018</v>
      </c>
      <c r="HD13" s="4">
        <f>HC13/F13</f>
        <v>3.9473183883495153</v>
      </c>
      <c r="HE13" s="9" t="s">
        <v>297</v>
      </c>
      <c r="HF13" s="9" t="s">
        <v>297</v>
      </c>
      <c r="HG13" s="4">
        <v>59</v>
      </c>
      <c r="HH13" s="4">
        <v>52</v>
      </c>
      <c r="HI13" s="5">
        <f>HG13/HH13</f>
        <v>1.1346153846153846</v>
      </c>
      <c r="HJ13" s="4">
        <v>199</v>
      </c>
      <c r="HK13" s="4">
        <v>15</v>
      </c>
      <c r="HL13" s="4">
        <v>60</v>
      </c>
      <c r="HM13" s="4">
        <f>HL13/F13</f>
        <v>29.126213592233007</v>
      </c>
      <c r="HN13" s="4">
        <v>65</v>
      </c>
      <c r="HO13" s="4">
        <f>HN13/F13</f>
        <v>31.553398058252426</v>
      </c>
      <c r="HP13" s="4">
        <v>104</v>
      </c>
      <c r="HQ13" s="4">
        <f>HP13/F13</f>
        <v>50.485436893203882</v>
      </c>
      <c r="HR13" s="4">
        <v>42</v>
      </c>
      <c r="HS13" s="4">
        <f>HR13/F13</f>
        <v>20.388349514563107</v>
      </c>
      <c r="HT13" s="4">
        <f>HP13-HR13</f>
        <v>62</v>
      </c>
      <c r="HU13" s="4">
        <v>60</v>
      </c>
      <c r="HV13" s="4">
        <v>16.600000000000001</v>
      </c>
      <c r="HW13" s="4">
        <v>9.4</v>
      </c>
      <c r="HX13" s="4">
        <f>HV13/F13</f>
        <v>8.0582524271844669</v>
      </c>
      <c r="HY13" s="4">
        <f>HW13/F13</f>
        <v>4.5631067961165046</v>
      </c>
      <c r="HZ13" s="5">
        <f>(HV13-HW13)/HV13</f>
        <v>0.43373493975903615</v>
      </c>
    </row>
    <row r="14" spans="1:234" ht="21">
      <c r="A14" s="3" t="s">
        <v>270</v>
      </c>
      <c r="B14" s="2">
        <v>160</v>
      </c>
      <c r="C14" s="4">
        <v>99</v>
      </c>
      <c r="D14" s="4">
        <v>68</v>
      </c>
      <c r="E14" s="4">
        <f t="shared" si="0"/>
        <v>78.333333333333329</v>
      </c>
      <c r="F14" s="4">
        <v>1.71</v>
      </c>
      <c r="G14" s="4">
        <v>44</v>
      </c>
      <c r="H14" s="4">
        <v>10</v>
      </c>
      <c r="I14" s="4">
        <v>51</v>
      </c>
      <c r="J14" s="4">
        <f t="shared" si="1"/>
        <v>29.824561403508774</v>
      </c>
      <c r="K14" s="4">
        <v>9</v>
      </c>
      <c r="L14" s="4">
        <f t="shared" si="2"/>
        <v>70</v>
      </c>
      <c r="M14" s="4">
        <v>31</v>
      </c>
      <c r="N14" s="4">
        <f t="shared" si="3"/>
        <v>0.39215686274509803</v>
      </c>
      <c r="O14" s="4">
        <v>70</v>
      </c>
      <c r="P14" s="4">
        <f t="shared" si="4"/>
        <v>0.37254901960784315</v>
      </c>
      <c r="Q14" s="5">
        <f t="shared" si="5"/>
        <v>175.01096800000002</v>
      </c>
      <c r="R14" s="4">
        <f t="shared" si="6"/>
        <v>102.34559532163745</v>
      </c>
      <c r="S14" s="4">
        <v>93</v>
      </c>
      <c r="T14" s="4">
        <v>60</v>
      </c>
      <c r="U14" s="4">
        <f t="shared" si="7"/>
        <v>1.55</v>
      </c>
      <c r="V14" s="4">
        <v>195</v>
      </c>
      <c r="W14" s="4">
        <v>11</v>
      </c>
      <c r="X14" s="4">
        <f t="shared" si="8"/>
        <v>8.454545454545455</v>
      </c>
      <c r="Y14" s="9" t="s">
        <v>300</v>
      </c>
      <c r="Z14" s="9">
        <v>2.1</v>
      </c>
      <c r="AA14" s="9" t="s">
        <v>300</v>
      </c>
      <c r="AB14" s="9" t="s">
        <v>300</v>
      </c>
      <c r="AC14" s="9" t="s">
        <v>300</v>
      </c>
      <c r="AD14" s="4">
        <v>31</v>
      </c>
      <c r="AE14" s="9" t="s">
        <v>300</v>
      </c>
      <c r="AF14" s="9" t="s">
        <v>300</v>
      </c>
      <c r="AG14" s="9" t="s">
        <v>300</v>
      </c>
      <c r="AH14" s="9" t="s">
        <v>300</v>
      </c>
      <c r="AI14" s="9" t="s">
        <v>300</v>
      </c>
      <c r="AJ14" s="4">
        <v>65</v>
      </c>
      <c r="AK14" s="4">
        <f t="shared" si="12"/>
        <v>38.011695906432749</v>
      </c>
      <c r="AL14" s="4">
        <v>64</v>
      </c>
      <c r="AM14" s="4">
        <f t="shared" si="13"/>
        <v>37.42690058479532</v>
      </c>
      <c r="AN14" s="9">
        <v>125</v>
      </c>
      <c r="AO14" s="9">
        <f>AN14/F14</f>
        <v>73.099415204678365</v>
      </c>
      <c r="AP14" s="9">
        <v>38</v>
      </c>
      <c r="AQ14" s="9">
        <f>AP14/F14</f>
        <v>22.222222222222221</v>
      </c>
      <c r="AR14" s="9">
        <v>88</v>
      </c>
      <c r="AS14" s="9">
        <v>70</v>
      </c>
      <c r="AT14" s="4">
        <v>20.3</v>
      </c>
      <c r="AU14" s="4">
        <v>10.8</v>
      </c>
      <c r="AV14" s="4">
        <f t="shared" si="17"/>
        <v>11.871345029239766</v>
      </c>
      <c r="AW14" s="4">
        <f t="shared" si="18"/>
        <v>6.3157894736842115</v>
      </c>
      <c r="AX14" s="5">
        <f t="shared" si="19"/>
        <v>0.46798029556650245</v>
      </c>
      <c r="AY14" s="9" t="s">
        <v>291</v>
      </c>
      <c r="AZ14" s="9" t="s">
        <v>291</v>
      </c>
      <c r="BA14" s="9" t="s">
        <v>291</v>
      </c>
      <c r="BB14" s="9" t="s">
        <v>291</v>
      </c>
      <c r="BC14" s="9" t="s">
        <v>291</v>
      </c>
      <c r="BD14" s="9" t="s">
        <v>291</v>
      </c>
      <c r="BE14" s="9" t="s">
        <v>291</v>
      </c>
      <c r="BF14" s="9" t="s">
        <v>291</v>
      </c>
      <c r="BG14" s="9" t="s">
        <v>291</v>
      </c>
      <c r="BH14" s="9" t="s">
        <v>291</v>
      </c>
      <c r="BI14" s="9" t="s">
        <v>291</v>
      </c>
      <c r="BJ14" s="9" t="s">
        <v>291</v>
      </c>
      <c r="BK14" s="9" t="s">
        <v>291</v>
      </c>
      <c r="BL14" s="9" t="s">
        <v>291</v>
      </c>
      <c r="BM14" s="9" t="s">
        <v>291</v>
      </c>
      <c r="BN14" s="9" t="s">
        <v>291</v>
      </c>
      <c r="BO14" s="9" t="s">
        <v>291</v>
      </c>
      <c r="BP14" s="9" t="s">
        <v>291</v>
      </c>
      <c r="BQ14" s="9" t="s">
        <v>291</v>
      </c>
      <c r="BR14" s="9" t="s">
        <v>291</v>
      </c>
      <c r="BS14" s="9" t="s">
        <v>291</v>
      </c>
      <c r="BT14" s="9" t="s">
        <v>291</v>
      </c>
      <c r="BU14" s="9" t="s">
        <v>291</v>
      </c>
      <c r="BV14" s="9" t="s">
        <v>291</v>
      </c>
      <c r="BW14" s="9" t="s">
        <v>291</v>
      </c>
      <c r="BX14" s="9" t="s">
        <v>291</v>
      </c>
      <c r="BY14" s="9" t="s">
        <v>291</v>
      </c>
      <c r="BZ14" s="9" t="s">
        <v>291</v>
      </c>
      <c r="CA14" s="9" t="s">
        <v>291</v>
      </c>
      <c r="CB14" s="9" t="s">
        <v>291</v>
      </c>
      <c r="CC14" s="9" t="s">
        <v>291</v>
      </c>
      <c r="CD14" s="9" t="s">
        <v>291</v>
      </c>
      <c r="CE14" s="9" t="s">
        <v>291</v>
      </c>
      <c r="CF14" s="9" t="s">
        <v>291</v>
      </c>
      <c r="CG14" s="9" t="s">
        <v>291</v>
      </c>
      <c r="CH14" s="9" t="s">
        <v>291</v>
      </c>
      <c r="CI14" s="9" t="s">
        <v>291</v>
      </c>
      <c r="CJ14" s="9" t="s">
        <v>291</v>
      </c>
      <c r="CK14" s="9" t="s">
        <v>291</v>
      </c>
      <c r="CL14" s="9" t="s">
        <v>291</v>
      </c>
      <c r="CM14" s="9" t="s">
        <v>291</v>
      </c>
      <c r="CN14" s="9" t="s">
        <v>291</v>
      </c>
      <c r="CO14" s="9" t="s">
        <v>291</v>
      </c>
      <c r="CP14" s="9" t="s">
        <v>291</v>
      </c>
      <c r="CQ14" s="9" t="s">
        <v>291</v>
      </c>
      <c r="CR14" s="9" t="s">
        <v>291</v>
      </c>
      <c r="CS14" s="9" t="s">
        <v>291</v>
      </c>
      <c r="CT14" s="9" t="s">
        <v>291</v>
      </c>
      <c r="CU14" s="9" t="s">
        <v>291</v>
      </c>
      <c r="CV14" s="9" t="s">
        <v>291</v>
      </c>
      <c r="CW14" s="9" t="s">
        <v>291</v>
      </c>
      <c r="CX14" s="9" t="s">
        <v>291</v>
      </c>
      <c r="CY14" s="9" t="s">
        <v>291</v>
      </c>
      <c r="CZ14" s="9" t="s">
        <v>291</v>
      </c>
      <c r="DA14" s="9" t="s">
        <v>291</v>
      </c>
      <c r="DB14" s="9" t="s">
        <v>291</v>
      </c>
      <c r="DC14" s="9" t="s">
        <v>291</v>
      </c>
      <c r="DD14" s="9" t="s">
        <v>291</v>
      </c>
      <c r="DE14" s="9" t="s">
        <v>291</v>
      </c>
      <c r="DF14" s="9" t="s">
        <v>291</v>
      </c>
      <c r="DG14" s="9" t="s">
        <v>291</v>
      </c>
      <c r="DH14" s="9" t="s">
        <v>291</v>
      </c>
      <c r="DI14" s="9" t="s">
        <v>291</v>
      </c>
      <c r="DJ14" s="9" t="s">
        <v>291</v>
      </c>
      <c r="DK14" s="9" t="s">
        <v>291</v>
      </c>
      <c r="DL14" s="9" t="s">
        <v>291</v>
      </c>
      <c r="DM14" s="9" t="s">
        <v>291</v>
      </c>
      <c r="DN14" s="9" t="s">
        <v>291</v>
      </c>
      <c r="DO14" s="9" t="s">
        <v>291</v>
      </c>
      <c r="DP14" s="9" t="s">
        <v>291</v>
      </c>
      <c r="DQ14" s="9" t="s">
        <v>291</v>
      </c>
      <c r="DR14" s="9" t="s">
        <v>291</v>
      </c>
      <c r="DS14" s="9" t="s">
        <v>291</v>
      </c>
      <c r="DT14" s="9" t="s">
        <v>291</v>
      </c>
      <c r="DU14" s="9" t="s">
        <v>291</v>
      </c>
      <c r="DV14" s="9" t="s">
        <v>291</v>
      </c>
      <c r="DW14" s="9" t="s">
        <v>291</v>
      </c>
      <c r="DX14" s="9" t="s">
        <v>291</v>
      </c>
      <c r="DY14" s="9" t="s">
        <v>291</v>
      </c>
      <c r="DZ14" s="9" t="s">
        <v>291</v>
      </c>
      <c r="EA14" s="9" t="s">
        <v>291</v>
      </c>
      <c r="EB14" s="9" t="s">
        <v>291</v>
      </c>
      <c r="EC14" s="9" t="s">
        <v>291</v>
      </c>
      <c r="ED14" s="9" t="s">
        <v>291</v>
      </c>
      <c r="EE14" s="9" t="s">
        <v>291</v>
      </c>
      <c r="EF14" s="9" t="s">
        <v>291</v>
      </c>
      <c r="EG14" s="9" t="s">
        <v>291</v>
      </c>
      <c r="EH14" s="9" t="s">
        <v>291</v>
      </c>
      <c r="EI14" s="9" t="s">
        <v>291</v>
      </c>
      <c r="EJ14" s="9" t="s">
        <v>291</v>
      </c>
      <c r="EK14" s="9" t="s">
        <v>291</v>
      </c>
      <c r="EL14" s="9" t="s">
        <v>291</v>
      </c>
      <c r="EM14" s="9" t="s">
        <v>291</v>
      </c>
      <c r="EN14" s="9" t="s">
        <v>291</v>
      </c>
      <c r="EO14" s="9" t="s">
        <v>291</v>
      </c>
      <c r="EP14" s="9" t="s">
        <v>291</v>
      </c>
      <c r="EQ14" s="9" t="s">
        <v>291</v>
      </c>
      <c r="ER14" s="9" t="s">
        <v>291</v>
      </c>
      <c r="ES14" s="9" t="s">
        <v>291</v>
      </c>
      <c r="ET14" s="9" t="s">
        <v>291</v>
      </c>
      <c r="EU14" s="9" t="s">
        <v>291</v>
      </c>
      <c r="EV14" s="9" t="s">
        <v>291</v>
      </c>
      <c r="EW14" s="9" t="s">
        <v>291</v>
      </c>
      <c r="EX14" s="9" t="s">
        <v>291</v>
      </c>
      <c r="EY14" s="9" t="s">
        <v>291</v>
      </c>
      <c r="EZ14" s="9" t="s">
        <v>291</v>
      </c>
      <c r="FA14" s="9" t="s">
        <v>291</v>
      </c>
      <c r="FB14" s="9" t="s">
        <v>291</v>
      </c>
      <c r="FC14" s="9" t="s">
        <v>291</v>
      </c>
      <c r="FD14" s="9" t="s">
        <v>291</v>
      </c>
      <c r="FE14" s="9" t="s">
        <v>291</v>
      </c>
      <c r="FF14" s="9" t="s">
        <v>291</v>
      </c>
      <c r="FG14" s="9" t="s">
        <v>291</v>
      </c>
      <c r="FH14" s="9" t="s">
        <v>291</v>
      </c>
      <c r="FI14" s="9" t="s">
        <v>291</v>
      </c>
      <c r="FJ14" s="9" t="s">
        <v>291</v>
      </c>
      <c r="FK14" s="9" t="s">
        <v>291</v>
      </c>
      <c r="FL14" s="9" t="s">
        <v>291</v>
      </c>
      <c r="FM14" s="9" t="s">
        <v>291</v>
      </c>
      <c r="FN14" s="9" t="s">
        <v>291</v>
      </c>
      <c r="FO14" s="9" t="s">
        <v>291</v>
      </c>
      <c r="FP14" s="9" t="s">
        <v>291</v>
      </c>
      <c r="FQ14" s="9" t="s">
        <v>291</v>
      </c>
      <c r="FR14" s="9" t="s">
        <v>291</v>
      </c>
      <c r="FS14" s="9" t="s">
        <v>291</v>
      </c>
      <c r="FT14" s="9" t="s">
        <v>291</v>
      </c>
      <c r="FU14" s="9" t="s">
        <v>291</v>
      </c>
      <c r="FV14" s="9" t="s">
        <v>291</v>
      </c>
      <c r="FW14" s="9" t="s">
        <v>291</v>
      </c>
      <c r="FX14" s="9" t="s">
        <v>291</v>
      </c>
      <c r="FY14" s="9" t="s">
        <v>291</v>
      </c>
      <c r="FZ14" s="9" t="s">
        <v>291</v>
      </c>
      <c r="GA14" s="9" t="s">
        <v>291</v>
      </c>
      <c r="GB14" s="9" t="s">
        <v>291</v>
      </c>
      <c r="GC14" s="9" t="s">
        <v>291</v>
      </c>
      <c r="GD14" s="9" t="s">
        <v>291</v>
      </c>
      <c r="GE14" s="9" t="s">
        <v>291</v>
      </c>
      <c r="GF14" s="9" t="s">
        <v>291</v>
      </c>
      <c r="GG14" s="9" t="s">
        <v>291</v>
      </c>
      <c r="GH14" s="9" t="s">
        <v>291</v>
      </c>
      <c r="GI14" s="9" t="s">
        <v>291</v>
      </c>
      <c r="GJ14" s="9" t="s">
        <v>291</v>
      </c>
      <c r="GK14" s="9" t="s">
        <v>291</v>
      </c>
      <c r="GL14" s="9" t="s">
        <v>291</v>
      </c>
      <c r="GM14" s="9" t="s">
        <v>291</v>
      </c>
      <c r="GN14" s="9" t="s">
        <v>291</v>
      </c>
      <c r="GO14" s="9" t="s">
        <v>291</v>
      </c>
      <c r="GP14" s="9" t="s">
        <v>291</v>
      </c>
      <c r="GQ14" s="9" t="s">
        <v>291</v>
      </c>
      <c r="GR14" s="9" t="s">
        <v>291</v>
      </c>
      <c r="GS14" s="9" t="s">
        <v>291</v>
      </c>
      <c r="GT14" s="9" t="s">
        <v>291</v>
      </c>
      <c r="GU14" s="9" t="s">
        <v>291</v>
      </c>
      <c r="GV14" s="9" t="s">
        <v>291</v>
      </c>
      <c r="GW14" s="9" t="s">
        <v>291</v>
      </c>
      <c r="GX14" s="9" t="s">
        <v>291</v>
      </c>
      <c r="GY14" s="9" t="s">
        <v>291</v>
      </c>
      <c r="GZ14" s="9" t="s">
        <v>291</v>
      </c>
      <c r="HA14" s="9" t="s">
        <v>291</v>
      </c>
      <c r="HB14" s="9" t="s">
        <v>291</v>
      </c>
      <c r="HC14" s="9" t="s">
        <v>291</v>
      </c>
      <c r="HD14" s="9" t="s">
        <v>291</v>
      </c>
      <c r="HE14" s="9" t="s">
        <v>291</v>
      </c>
      <c r="HF14" s="9" t="s">
        <v>291</v>
      </c>
      <c r="HG14" s="9" t="s">
        <v>291</v>
      </c>
      <c r="HH14" s="9" t="s">
        <v>291</v>
      </c>
      <c r="HI14" s="9" t="s">
        <v>291</v>
      </c>
      <c r="HJ14" s="9" t="s">
        <v>291</v>
      </c>
      <c r="HK14" s="9" t="s">
        <v>291</v>
      </c>
      <c r="HL14" s="9" t="s">
        <v>291</v>
      </c>
      <c r="HM14" s="9" t="s">
        <v>291</v>
      </c>
      <c r="HN14" s="9" t="s">
        <v>291</v>
      </c>
      <c r="HO14" s="9" t="s">
        <v>291</v>
      </c>
      <c r="HP14" s="9" t="s">
        <v>291</v>
      </c>
      <c r="HQ14" s="9" t="s">
        <v>291</v>
      </c>
      <c r="HR14" s="9" t="s">
        <v>291</v>
      </c>
      <c r="HS14" s="9" t="s">
        <v>291</v>
      </c>
      <c r="HT14" s="9" t="s">
        <v>291</v>
      </c>
      <c r="HU14" s="9" t="s">
        <v>291</v>
      </c>
      <c r="HV14" s="9" t="s">
        <v>291</v>
      </c>
      <c r="HW14" s="9" t="s">
        <v>291</v>
      </c>
      <c r="HX14" s="9" t="s">
        <v>291</v>
      </c>
      <c r="HY14" s="9" t="s">
        <v>291</v>
      </c>
      <c r="HZ14" s="9" t="s">
        <v>291</v>
      </c>
    </row>
    <row r="15" spans="1:234" ht="21">
      <c r="A15" s="3" t="s">
        <v>271</v>
      </c>
      <c r="B15" s="2">
        <v>160</v>
      </c>
      <c r="C15" s="4">
        <v>133</v>
      </c>
      <c r="D15" s="4">
        <v>89</v>
      </c>
      <c r="E15" s="4">
        <f t="shared" si="0"/>
        <v>103.66666666666667</v>
      </c>
      <c r="F15" s="4">
        <v>1.96</v>
      </c>
      <c r="G15" s="4">
        <v>90</v>
      </c>
      <c r="H15" s="4">
        <v>11</v>
      </c>
      <c r="I15" s="4">
        <v>44</v>
      </c>
      <c r="J15" s="4">
        <f t="shared" si="1"/>
        <v>22.448979591836736</v>
      </c>
      <c r="K15" s="4">
        <v>10</v>
      </c>
      <c r="L15" s="4">
        <f t="shared" si="2"/>
        <v>65</v>
      </c>
      <c r="M15" s="4">
        <v>28</v>
      </c>
      <c r="N15" s="4">
        <f t="shared" si="3"/>
        <v>0.36363636363636365</v>
      </c>
      <c r="O15" s="4">
        <v>66</v>
      </c>
      <c r="P15" s="4">
        <f t="shared" si="4"/>
        <v>0.47727272727272729</v>
      </c>
      <c r="Q15" s="5">
        <f t="shared" si="5"/>
        <v>157.61551200000002</v>
      </c>
      <c r="R15" s="4">
        <f t="shared" si="6"/>
        <v>80.416077551020422</v>
      </c>
      <c r="S15" s="4">
        <v>56</v>
      </c>
      <c r="T15" s="4">
        <v>59</v>
      </c>
      <c r="U15" s="4">
        <f t="shared" si="7"/>
        <v>0.94915254237288138</v>
      </c>
      <c r="V15" s="4">
        <v>225</v>
      </c>
      <c r="W15" s="4">
        <v>17</v>
      </c>
      <c r="X15" s="4">
        <f t="shared" si="8"/>
        <v>3.2941176470588234</v>
      </c>
      <c r="Y15" s="4">
        <v>21.8</v>
      </c>
      <c r="Z15" s="4">
        <v>2.1</v>
      </c>
      <c r="AA15" s="4">
        <f t="shared" ref="AA15:AA30" si="22">((3.14*POWER(Z15,2)/4)*Y15*G15)/1000</f>
        <v>6.7921497000000013</v>
      </c>
      <c r="AB15" s="4">
        <f t="shared" ref="AB15:AB30" si="23">AA15/F15</f>
        <v>3.4653825000000009</v>
      </c>
      <c r="AC15" s="4">
        <v>15.5</v>
      </c>
      <c r="AD15" s="9" t="s">
        <v>300</v>
      </c>
      <c r="AE15" s="4">
        <v>58</v>
      </c>
      <c r="AF15" s="4">
        <v>41</v>
      </c>
      <c r="AG15" s="4">
        <f t="shared" ref="AG15:AG28" si="24">AE15/AF15</f>
        <v>1.4146341463414633</v>
      </c>
      <c r="AH15" s="4">
        <v>195</v>
      </c>
      <c r="AI15" s="4">
        <v>12</v>
      </c>
      <c r="AJ15" s="4">
        <v>72</v>
      </c>
      <c r="AK15" s="4">
        <f t="shared" si="12"/>
        <v>36.734693877551024</v>
      </c>
      <c r="AL15" s="4">
        <v>46</v>
      </c>
      <c r="AM15" s="4">
        <f t="shared" si="13"/>
        <v>23.469387755102041</v>
      </c>
      <c r="AN15" s="4">
        <v>125</v>
      </c>
      <c r="AO15" s="4">
        <f t="shared" ref="AO15:AO30" si="25">AN15/F15</f>
        <v>63.775510204081634</v>
      </c>
      <c r="AP15" s="4">
        <v>65</v>
      </c>
      <c r="AQ15" s="4">
        <f t="shared" ref="AQ15:AQ30" si="26">AP15/F15</f>
        <v>33.163265306122447</v>
      </c>
      <c r="AR15" s="4">
        <f t="shared" ref="AR15:AR30" si="27">AN15-AP15</f>
        <v>60</v>
      </c>
      <c r="AS15" s="4">
        <v>48</v>
      </c>
      <c r="AT15" s="4">
        <v>22.3</v>
      </c>
      <c r="AU15" s="4">
        <v>11.6</v>
      </c>
      <c r="AV15" s="4">
        <f t="shared" si="17"/>
        <v>11.377551020408164</v>
      </c>
      <c r="AW15" s="4">
        <f t="shared" si="18"/>
        <v>5.9183673469387754</v>
      </c>
      <c r="AX15" s="5">
        <f t="shared" si="19"/>
        <v>0.47982062780269064</v>
      </c>
      <c r="AY15" s="9" t="s">
        <v>291</v>
      </c>
      <c r="AZ15" s="9" t="s">
        <v>291</v>
      </c>
      <c r="BA15" s="9" t="s">
        <v>291</v>
      </c>
      <c r="BB15" s="9" t="s">
        <v>291</v>
      </c>
      <c r="BC15" s="9" t="s">
        <v>291</v>
      </c>
      <c r="BD15" s="9" t="s">
        <v>291</v>
      </c>
      <c r="BE15" s="9" t="s">
        <v>291</v>
      </c>
      <c r="BF15" s="9" t="s">
        <v>291</v>
      </c>
      <c r="BG15" s="9" t="s">
        <v>291</v>
      </c>
      <c r="BH15" s="9" t="s">
        <v>291</v>
      </c>
      <c r="BI15" s="9" t="s">
        <v>291</v>
      </c>
      <c r="BJ15" s="9" t="s">
        <v>291</v>
      </c>
      <c r="BK15" s="9" t="s">
        <v>291</v>
      </c>
      <c r="BL15" s="9" t="s">
        <v>291</v>
      </c>
      <c r="BM15" s="9" t="s">
        <v>291</v>
      </c>
      <c r="BN15" s="9" t="s">
        <v>291</v>
      </c>
      <c r="BO15" s="9" t="s">
        <v>291</v>
      </c>
      <c r="BP15" s="9" t="s">
        <v>291</v>
      </c>
      <c r="BQ15" s="9" t="s">
        <v>291</v>
      </c>
      <c r="BR15" s="9" t="s">
        <v>291</v>
      </c>
      <c r="BS15" s="9" t="s">
        <v>291</v>
      </c>
      <c r="BT15" s="9" t="s">
        <v>291</v>
      </c>
      <c r="BU15" s="9" t="s">
        <v>291</v>
      </c>
      <c r="BV15" s="9" t="s">
        <v>291</v>
      </c>
      <c r="BW15" s="9" t="s">
        <v>291</v>
      </c>
      <c r="BX15" s="9" t="s">
        <v>291</v>
      </c>
      <c r="BY15" s="9" t="s">
        <v>291</v>
      </c>
      <c r="BZ15" s="9" t="s">
        <v>291</v>
      </c>
      <c r="CA15" s="9" t="s">
        <v>291</v>
      </c>
      <c r="CB15" s="9" t="s">
        <v>291</v>
      </c>
      <c r="CC15" s="9" t="s">
        <v>291</v>
      </c>
      <c r="CD15" s="9" t="s">
        <v>291</v>
      </c>
      <c r="CE15" s="9" t="s">
        <v>291</v>
      </c>
      <c r="CF15" s="9" t="s">
        <v>291</v>
      </c>
      <c r="CG15" s="9" t="s">
        <v>291</v>
      </c>
      <c r="CH15" s="9" t="s">
        <v>291</v>
      </c>
      <c r="CI15" s="9" t="s">
        <v>291</v>
      </c>
      <c r="CJ15" s="9" t="s">
        <v>291</v>
      </c>
      <c r="CK15" s="9" t="s">
        <v>291</v>
      </c>
      <c r="CL15" s="9" t="s">
        <v>291</v>
      </c>
      <c r="CM15" s="9" t="s">
        <v>291</v>
      </c>
      <c r="CN15" s="9" t="s">
        <v>291</v>
      </c>
      <c r="CO15" s="9" t="s">
        <v>291</v>
      </c>
      <c r="CP15" s="9" t="s">
        <v>291</v>
      </c>
      <c r="CQ15" s="9" t="s">
        <v>291</v>
      </c>
      <c r="CR15" s="9" t="s">
        <v>291</v>
      </c>
      <c r="CS15" s="9" t="s">
        <v>291</v>
      </c>
      <c r="CT15" s="9" t="s">
        <v>291</v>
      </c>
      <c r="CU15" s="9" t="s">
        <v>291</v>
      </c>
      <c r="CV15" s="9" t="s">
        <v>291</v>
      </c>
      <c r="CW15" s="9" t="s">
        <v>291</v>
      </c>
      <c r="CX15" s="9" t="s">
        <v>291</v>
      </c>
      <c r="CY15" s="9" t="s">
        <v>291</v>
      </c>
      <c r="CZ15" s="9" t="s">
        <v>291</v>
      </c>
      <c r="DA15" s="9" t="s">
        <v>291</v>
      </c>
      <c r="DB15" s="9" t="s">
        <v>291</v>
      </c>
      <c r="DC15" s="9" t="s">
        <v>291</v>
      </c>
      <c r="DD15" s="9" t="s">
        <v>291</v>
      </c>
      <c r="DE15" s="9" t="s">
        <v>291</v>
      </c>
      <c r="DF15" s="9" t="s">
        <v>291</v>
      </c>
      <c r="DG15" s="9" t="s">
        <v>291</v>
      </c>
      <c r="DH15" s="9" t="s">
        <v>291</v>
      </c>
      <c r="DI15" s="9" t="s">
        <v>291</v>
      </c>
      <c r="DJ15" s="9" t="s">
        <v>291</v>
      </c>
      <c r="DK15" s="9" t="s">
        <v>291</v>
      </c>
      <c r="DL15" s="9" t="s">
        <v>291</v>
      </c>
      <c r="DM15" s="9" t="s">
        <v>291</v>
      </c>
      <c r="DN15" s="9" t="s">
        <v>291</v>
      </c>
      <c r="DO15" s="9" t="s">
        <v>291</v>
      </c>
      <c r="DP15" s="9" t="s">
        <v>291</v>
      </c>
      <c r="DQ15" s="9" t="s">
        <v>291</v>
      </c>
      <c r="DR15" s="9" t="s">
        <v>291</v>
      </c>
      <c r="DS15" s="9" t="s">
        <v>291</v>
      </c>
      <c r="DT15" s="9" t="s">
        <v>291</v>
      </c>
      <c r="DU15" s="9" t="s">
        <v>291</v>
      </c>
      <c r="DV15" s="9" t="s">
        <v>291</v>
      </c>
      <c r="DW15" s="9" t="s">
        <v>291</v>
      </c>
      <c r="DX15" s="9" t="s">
        <v>291</v>
      </c>
      <c r="DY15" s="9" t="s">
        <v>291</v>
      </c>
      <c r="DZ15" s="9" t="s">
        <v>291</v>
      </c>
      <c r="EA15" s="9" t="s">
        <v>291</v>
      </c>
      <c r="EB15" s="9" t="s">
        <v>291</v>
      </c>
      <c r="EC15" s="9" t="s">
        <v>291</v>
      </c>
      <c r="ED15" s="9" t="s">
        <v>291</v>
      </c>
      <c r="EE15" s="9" t="s">
        <v>291</v>
      </c>
      <c r="EF15" s="9" t="s">
        <v>291</v>
      </c>
      <c r="EG15" s="9" t="s">
        <v>291</v>
      </c>
      <c r="EH15" s="9" t="s">
        <v>291</v>
      </c>
      <c r="EI15" s="9" t="s">
        <v>291</v>
      </c>
      <c r="EJ15" s="9" t="s">
        <v>291</v>
      </c>
      <c r="EK15" s="9" t="s">
        <v>291</v>
      </c>
      <c r="EL15" s="9" t="s">
        <v>291</v>
      </c>
      <c r="EM15" s="9" t="s">
        <v>291</v>
      </c>
      <c r="EN15" s="9" t="s">
        <v>291</v>
      </c>
      <c r="EO15" s="9" t="s">
        <v>291</v>
      </c>
      <c r="EP15" s="9" t="s">
        <v>291</v>
      </c>
      <c r="EQ15" s="9" t="s">
        <v>291</v>
      </c>
      <c r="ER15" s="9" t="s">
        <v>291</v>
      </c>
      <c r="ES15" s="9" t="s">
        <v>291</v>
      </c>
      <c r="ET15" s="9" t="s">
        <v>291</v>
      </c>
      <c r="EU15" s="9" t="s">
        <v>291</v>
      </c>
      <c r="EV15" s="9" t="s">
        <v>291</v>
      </c>
      <c r="EW15" s="9" t="s">
        <v>291</v>
      </c>
      <c r="EX15" s="9" t="s">
        <v>291</v>
      </c>
      <c r="EY15" s="9" t="s">
        <v>291</v>
      </c>
      <c r="EZ15" s="9" t="s">
        <v>291</v>
      </c>
      <c r="FA15" s="9" t="s">
        <v>291</v>
      </c>
      <c r="FB15" s="9" t="s">
        <v>291</v>
      </c>
      <c r="FC15" s="9" t="s">
        <v>291</v>
      </c>
      <c r="FD15" s="9" t="s">
        <v>291</v>
      </c>
      <c r="FE15" s="9" t="s">
        <v>291</v>
      </c>
      <c r="FF15" s="9" t="s">
        <v>291</v>
      </c>
      <c r="FG15" s="9" t="s">
        <v>291</v>
      </c>
      <c r="FH15" s="9" t="s">
        <v>291</v>
      </c>
      <c r="FI15" s="9" t="s">
        <v>291</v>
      </c>
      <c r="FJ15" s="9" t="s">
        <v>291</v>
      </c>
      <c r="FK15" s="9" t="s">
        <v>291</v>
      </c>
      <c r="FL15" s="9" t="s">
        <v>291</v>
      </c>
      <c r="FM15" s="9" t="s">
        <v>291</v>
      </c>
      <c r="FN15" s="9" t="s">
        <v>291</v>
      </c>
      <c r="FO15" s="9" t="s">
        <v>291</v>
      </c>
      <c r="FP15" s="9" t="s">
        <v>291</v>
      </c>
      <c r="FQ15" s="9" t="s">
        <v>291</v>
      </c>
      <c r="FR15" s="9" t="s">
        <v>291</v>
      </c>
      <c r="FS15" s="9" t="s">
        <v>291</v>
      </c>
      <c r="FT15" s="9" t="s">
        <v>291</v>
      </c>
      <c r="FU15" s="9" t="s">
        <v>291</v>
      </c>
      <c r="FV15" s="9" t="s">
        <v>291</v>
      </c>
      <c r="FW15" s="9" t="s">
        <v>291</v>
      </c>
      <c r="FX15" s="9" t="s">
        <v>291</v>
      </c>
      <c r="FY15" s="9" t="s">
        <v>291</v>
      </c>
      <c r="FZ15" s="9" t="s">
        <v>291</v>
      </c>
      <c r="GA15" s="9" t="s">
        <v>291</v>
      </c>
      <c r="GB15" s="9" t="s">
        <v>291</v>
      </c>
      <c r="GC15" s="9" t="s">
        <v>291</v>
      </c>
      <c r="GD15" s="9" t="s">
        <v>291</v>
      </c>
      <c r="GE15" s="9" t="s">
        <v>291</v>
      </c>
      <c r="GF15" s="9" t="s">
        <v>291</v>
      </c>
      <c r="GG15" s="9" t="s">
        <v>291</v>
      </c>
      <c r="GH15" s="9" t="s">
        <v>291</v>
      </c>
      <c r="GI15" s="9" t="s">
        <v>291</v>
      </c>
      <c r="GJ15" s="9" t="s">
        <v>291</v>
      </c>
      <c r="GK15" s="9" t="s">
        <v>291</v>
      </c>
      <c r="GL15" s="9" t="s">
        <v>291</v>
      </c>
      <c r="GM15" s="9" t="s">
        <v>291</v>
      </c>
      <c r="GN15" s="9" t="s">
        <v>291</v>
      </c>
      <c r="GO15" s="9" t="s">
        <v>291</v>
      </c>
      <c r="GP15" s="9" t="s">
        <v>291</v>
      </c>
      <c r="GQ15" s="9" t="s">
        <v>291</v>
      </c>
      <c r="GR15" s="9" t="s">
        <v>291</v>
      </c>
      <c r="GS15" s="9" t="s">
        <v>291</v>
      </c>
      <c r="GT15" s="9" t="s">
        <v>291</v>
      </c>
      <c r="GU15" s="9" t="s">
        <v>291</v>
      </c>
      <c r="GV15" s="9" t="s">
        <v>291</v>
      </c>
      <c r="GW15" s="9" t="s">
        <v>291</v>
      </c>
      <c r="GX15" s="9" t="s">
        <v>291</v>
      </c>
      <c r="GY15" s="9" t="s">
        <v>291</v>
      </c>
      <c r="GZ15" s="9" t="s">
        <v>291</v>
      </c>
      <c r="HA15" s="9" t="s">
        <v>291</v>
      </c>
      <c r="HB15" s="9" t="s">
        <v>291</v>
      </c>
      <c r="HC15" s="9" t="s">
        <v>291</v>
      </c>
      <c r="HD15" s="9" t="s">
        <v>291</v>
      </c>
      <c r="HE15" s="9" t="s">
        <v>291</v>
      </c>
      <c r="HF15" s="9" t="s">
        <v>291</v>
      </c>
      <c r="HG15" s="9" t="s">
        <v>291</v>
      </c>
      <c r="HH15" s="9" t="s">
        <v>291</v>
      </c>
      <c r="HI15" s="9" t="s">
        <v>291</v>
      </c>
      <c r="HJ15" s="9" t="s">
        <v>291</v>
      </c>
      <c r="HK15" s="9" t="s">
        <v>291</v>
      </c>
      <c r="HL15" s="9" t="s">
        <v>291</v>
      </c>
      <c r="HM15" s="9" t="s">
        <v>291</v>
      </c>
      <c r="HN15" s="9" t="s">
        <v>291</v>
      </c>
      <c r="HO15" s="9" t="s">
        <v>291</v>
      </c>
      <c r="HP15" s="9" t="s">
        <v>291</v>
      </c>
      <c r="HQ15" s="9" t="s">
        <v>291</v>
      </c>
      <c r="HR15" s="9" t="s">
        <v>291</v>
      </c>
      <c r="HS15" s="9" t="s">
        <v>291</v>
      </c>
      <c r="HT15" s="9" t="s">
        <v>291</v>
      </c>
      <c r="HU15" s="9" t="s">
        <v>291</v>
      </c>
      <c r="HV15" s="9" t="s">
        <v>291</v>
      </c>
      <c r="HW15" s="9" t="s">
        <v>291</v>
      </c>
      <c r="HX15" s="9" t="s">
        <v>291</v>
      </c>
      <c r="HY15" s="9" t="s">
        <v>291</v>
      </c>
      <c r="HZ15" s="9" t="s">
        <v>291</v>
      </c>
    </row>
    <row r="16" spans="1:234" ht="21">
      <c r="A16" s="3" t="s">
        <v>272</v>
      </c>
      <c r="B16" s="2">
        <v>160</v>
      </c>
      <c r="C16" s="4">
        <v>117</v>
      </c>
      <c r="D16" s="4">
        <v>78</v>
      </c>
      <c r="E16" s="4">
        <f t="shared" si="0"/>
        <v>91</v>
      </c>
      <c r="F16" s="4">
        <v>2.0699999999999998</v>
      </c>
      <c r="G16" s="4">
        <v>75</v>
      </c>
      <c r="H16" s="4">
        <v>10</v>
      </c>
      <c r="I16" s="4">
        <v>59</v>
      </c>
      <c r="J16" s="4">
        <f t="shared" si="1"/>
        <v>28.5024154589372</v>
      </c>
      <c r="K16" s="4">
        <v>11</v>
      </c>
      <c r="L16" s="4">
        <f t="shared" si="2"/>
        <v>80</v>
      </c>
      <c r="M16" s="4">
        <v>39</v>
      </c>
      <c r="N16" s="4">
        <f t="shared" si="3"/>
        <v>0.33898305084745761</v>
      </c>
      <c r="O16" s="4">
        <v>63</v>
      </c>
      <c r="P16" s="4">
        <f t="shared" si="4"/>
        <v>0.3559322033898305</v>
      </c>
      <c r="Q16" s="5">
        <f t="shared" si="5"/>
        <v>255.10927200000003</v>
      </c>
      <c r="R16" s="4">
        <f t="shared" si="6"/>
        <v>123.24119420289857</v>
      </c>
      <c r="S16" s="4">
        <v>59</v>
      </c>
      <c r="T16" s="4">
        <v>71</v>
      </c>
      <c r="U16" s="4">
        <f t="shared" si="7"/>
        <v>0.83098591549295775</v>
      </c>
      <c r="V16" s="4">
        <v>197</v>
      </c>
      <c r="W16" s="4">
        <v>14</v>
      </c>
      <c r="X16" s="4">
        <f t="shared" si="8"/>
        <v>4.2142857142857144</v>
      </c>
      <c r="Y16" s="4">
        <v>20.9</v>
      </c>
      <c r="Z16" s="4">
        <v>2.5</v>
      </c>
      <c r="AA16" s="4">
        <f t="shared" si="22"/>
        <v>7.690546874999999</v>
      </c>
      <c r="AB16" s="4">
        <f t="shared" si="23"/>
        <v>3.7152400362318838</v>
      </c>
      <c r="AC16" s="4">
        <v>19.2</v>
      </c>
      <c r="AD16" s="9" t="s">
        <v>300</v>
      </c>
      <c r="AE16" s="4">
        <v>52</v>
      </c>
      <c r="AF16" s="4">
        <v>36</v>
      </c>
      <c r="AG16" s="4">
        <f t="shared" si="24"/>
        <v>1.4444444444444444</v>
      </c>
      <c r="AH16" s="4">
        <v>268</v>
      </c>
      <c r="AI16" s="4">
        <v>11</v>
      </c>
      <c r="AJ16" s="4">
        <v>71</v>
      </c>
      <c r="AK16" s="4">
        <f t="shared" si="12"/>
        <v>34.29951690821256</v>
      </c>
      <c r="AL16" s="4">
        <v>59</v>
      </c>
      <c r="AM16" s="4">
        <f t="shared" si="13"/>
        <v>28.5024154589372</v>
      </c>
      <c r="AN16" s="4">
        <v>161</v>
      </c>
      <c r="AO16" s="4">
        <f t="shared" si="25"/>
        <v>77.777777777777786</v>
      </c>
      <c r="AP16" s="4">
        <v>73</v>
      </c>
      <c r="AQ16" s="4">
        <f t="shared" si="26"/>
        <v>35.265700483091791</v>
      </c>
      <c r="AR16" s="4">
        <f t="shared" si="27"/>
        <v>88</v>
      </c>
      <c r="AS16" s="4">
        <v>55</v>
      </c>
      <c r="AT16" s="4">
        <v>24.2</v>
      </c>
      <c r="AU16" s="4">
        <v>14.7</v>
      </c>
      <c r="AV16" s="4">
        <f t="shared" si="17"/>
        <v>11.690821256038648</v>
      </c>
      <c r="AW16" s="4">
        <f t="shared" si="18"/>
        <v>7.1014492753623193</v>
      </c>
      <c r="AX16" s="5">
        <f t="shared" si="19"/>
        <v>0.3925619834710744</v>
      </c>
      <c r="AY16" s="9" t="s">
        <v>291</v>
      </c>
      <c r="AZ16" s="9" t="s">
        <v>291</v>
      </c>
      <c r="BA16" s="9" t="s">
        <v>291</v>
      </c>
      <c r="BB16" s="9" t="s">
        <v>291</v>
      </c>
      <c r="BC16" s="9" t="s">
        <v>291</v>
      </c>
      <c r="BD16" s="9" t="s">
        <v>291</v>
      </c>
      <c r="BE16" s="9" t="s">
        <v>291</v>
      </c>
      <c r="BF16" s="9" t="s">
        <v>291</v>
      </c>
      <c r="BG16" s="9" t="s">
        <v>291</v>
      </c>
      <c r="BH16" s="9" t="s">
        <v>291</v>
      </c>
      <c r="BI16" s="9" t="s">
        <v>291</v>
      </c>
      <c r="BJ16" s="9" t="s">
        <v>291</v>
      </c>
      <c r="BK16" s="9" t="s">
        <v>291</v>
      </c>
      <c r="BL16" s="9" t="s">
        <v>291</v>
      </c>
      <c r="BM16" s="9" t="s">
        <v>291</v>
      </c>
      <c r="BN16" s="9" t="s">
        <v>291</v>
      </c>
      <c r="BO16" s="9" t="s">
        <v>291</v>
      </c>
      <c r="BP16" s="9" t="s">
        <v>291</v>
      </c>
      <c r="BQ16" s="9" t="s">
        <v>291</v>
      </c>
      <c r="BR16" s="9" t="s">
        <v>291</v>
      </c>
      <c r="BS16" s="9" t="s">
        <v>291</v>
      </c>
      <c r="BT16" s="9" t="s">
        <v>291</v>
      </c>
      <c r="BU16" s="9" t="s">
        <v>291</v>
      </c>
      <c r="BV16" s="9" t="s">
        <v>291</v>
      </c>
      <c r="BW16" s="9" t="s">
        <v>291</v>
      </c>
      <c r="BX16" s="9" t="s">
        <v>291</v>
      </c>
      <c r="BY16" s="9" t="s">
        <v>291</v>
      </c>
      <c r="BZ16" s="9" t="s">
        <v>291</v>
      </c>
      <c r="CA16" s="9" t="s">
        <v>291</v>
      </c>
      <c r="CB16" s="9" t="s">
        <v>291</v>
      </c>
      <c r="CC16" s="9" t="s">
        <v>291</v>
      </c>
      <c r="CD16" s="9" t="s">
        <v>291</v>
      </c>
      <c r="CE16" s="9" t="s">
        <v>291</v>
      </c>
      <c r="CF16" s="9" t="s">
        <v>291</v>
      </c>
      <c r="CG16" s="9" t="s">
        <v>291</v>
      </c>
      <c r="CH16" s="9" t="s">
        <v>291</v>
      </c>
      <c r="CI16" s="9" t="s">
        <v>291</v>
      </c>
      <c r="CJ16" s="9" t="s">
        <v>291</v>
      </c>
      <c r="CK16" s="9" t="s">
        <v>291</v>
      </c>
      <c r="CL16" s="9" t="s">
        <v>291</v>
      </c>
      <c r="CM16" s="9" t="s">
        <v>291</v>
      </c>
      <c r="CN16" s="9" t="s">
        <v>291</v>
      </c>
      <c r="CO16" s="9" t="s">
        <v>291</v>
      </c>
      <c r="CP16" s="9" t="s">
        <v>291</v>
      </c>
      <c r="CQ16" s="9" t="s">
        <v>291</v>
      </c>
      <c r="CR16" s="9" t="s">
        <v>291</v>
      </c>
      <c r="CS16" s="9" t="s">
        <v>291</v>
      </c>
      <c r="CT16" s="9" t="s">
        <v>291</v>
      </c>
      <c r="CU16" s="9" t="s">
        <v>291</v>
      </c>
      <c r="CV16" s="9" t="s">
        <v>291</v>
      </c>
      <c r="CW16" s="9" t="s">
        <v>291</v>
      </c>
      <c r="CX16" s="9" t="s">
        <v>291</v>
      </c>
      <c r="CY16" s="9" t="s">
        <v>291</v>
      </c>
      <c r="CZ16" s="9" t="s">
        <v>291</v>
      </c>
      <c r="DA16" s="9" t="s">
        <v>291</v>
      </c>
      <c r="DB16" s="9" t="s">
        <v>291</v>
      </c>
      <c r="DC16" s="9" t="s">
        <v>291</v>
      </c>
      <c r="DD16" s="9" t="s">
        <v>291</v>
      </c>
      <c r="DE16" s="9" t="s">
        <v>291</v>
      </c>
      <c r="DF16" s="9" t="s">
        <v>291</v>
      </c>
      <c r="DG16" s="9" t="s">
        <v>291</v>
      </c>
      <c r="DH16" s="9" t="s">
        <v>291</v>
      </c>
      <c r="DI16" s="9" t="s">
        <v>291</v>
      </c>
      <c r="DJ16" s="9" t="s">
        <v>291</v>
      </c>
      <c r="DK16" s="9" t="s">
        <v>291</v>
      </c>
      <c r="DL16" s="9" t="s">
        <v>291</v>
      </c>
      <c r="DM16" s="9" t="s">
        <v>291</v>
      </c>
      <c r="DN16" s="9" t="s">
        <v>291</v>
      </c>
      <c r="DO16" s="9" t="s">
        <v>291</v>
      </c>
      <c r="DP16" s="9" t="s">
        <v>291</v>
      </c>
      <c r="DQ16" s="9" t="s">
        <v>291</v>
      </c>
      <c r="DR16" s="9" t="s">
        <v>291</v>
      </c>
      <c r="DS16" s="9" t="s">
        <v>291</v>
      </c>
      <c r="DT16" s="9" t="s">
        <v>291</v>
      </c>
      <c r="DU16" s="9" t="s">
        <v>291</v>
      </c>
      <c r="DV16" s="9" t="s">
        <v>291</v>
      </c>
      <c r="DW16" s="9" t="s">
        <v>291</v>
      </c>
      <c r="DX16" s="9" t="s">
        <v>291</v>
      </c>
      <c r="DY16" s="9" t="s">
        <v>291</v>
      </c>
      <c r="DZ16" s="9" t="s">
        <v>291</v>
      </c>
      <c r="EA16" s="9" t="s">
        <v>291</v>
      </c>
      <c r="EB16" s="9" t="s">
        <v>291</v>
      </c>
      <c r="EC16" s="9" t="s">
        <v>291</v>
      </c>
      <c r="ED16" s="9" t="s">
        <v>291</v>
      </c>
      <c r="EE16" s="9" t="s">
        <v>291</v>
      </c>
      <c r="EF16" s="9" t="s">
        <v>291</v>
      </c>
      <c r="EG16" s="9" t="s">
        <v>291</v>
      </c>
      <c r="EH16" s="9" t="s">
        <v>291</v>
      </c>
      <c r="EI16" s="9" t="s">
        <v>291</v>
      </c>
      <c r="EJ16" s="9" t="s">
        <v>291</v>
      </c>
      <c r="EK16" s="9" t="s">
        <v>291</v>
      </c>
      <c r="EL16" s="9" t="s">
        <v>291</v>
      </c>
      <c r="EM16" s="9" t="s">
        <v>291</v>
      </c>
      <c r="EN16" s="9" t="s">
        <v>291</v>
      </c>
      <c r="EO16" s="9" t="s">
        <v>291</v>
      </c>
      <c r="EP16" s="9" t="s">
        <v>291</v>
      </c>
      <c r="EQ16" s="9" t="s">
        <v>291</v>
      </c>
      <c r="ER16" s="9" t="s">
        <v>291</v>
      </c>
      <c r="ES16" s="9" t="s">
        <v>291</v>
      </c>
      <c r="ET16" s="9" t="s">
        <v>291</v>
      </c>
      <c r="EU16" s="9" t="s">
        <v>291</v>
      </c>
      <c r="EV16" s="9" t="s">
        <v>291</v>
      </c>
      <c r="EW16" s="9" t="s">
        <v>291</v>
      </c>
      <c r="EX16" s="9" t="s">
        <v>291</v>
      </c>
      <c r="EY16" s="9" t="s">
        <v>291</v>
      </c>
      <c r="EZ16" s="9" t="s">
        <v>291</v>
      </c>
      <c r="FA16" s="9" t="s">
        <v>291</v>
      </c>
      <c r="FB16" s="9" t="s">
        <v>291</v>
      </c>
      <c r="FC16" s="9" t="s">
        <v>291</v>
      </c>
      <c r="FD16" s="9" t="s">
        <v>291</v>
      </c>
      <c r="FE16" s="9" t="s">
        <v>291</v>
      </c>
      <c r="FF16" s="9" t="s">
        <v>291</v>
      </c>
      <c r="FG16" s="9" t="s">
        <v>291</v>
      </c>
      <c r="FH16" s="9" t="s">
        <v>291</v>
      </c>
      <c r="FI16" s="9" t="s">
        <v>291</v>
      </c>
      <c r="FJ16" s="9" t="s">
        <v>291</v>
      </c>
      <c r="FK16" s="9" t="s">
        <v>291</v>
      </c>
      <c r="FL16" s="9" t="s">
        <v>291</v>
      </c>
      <c r="FM16" s="9" t="s">
        <v>291</v>
      </c>
      <c r="FN16" s="9" t="s">
        <v>291</v>
      </c>
      <c r="FO16" s="9" t="s">
        <v>291</v>
      </c>
      <c r="FP16" s="9" t="s">
        <v>291</v>
      </c>
      <c r="FQ16" s="9" t="s">
        <v>291</v>
      </c>
      <c r="FR16" s="9" t="s">
        <v>291</v>
      </c>
      <c r="FS16" s="9" t="s">
        <v>291</v>
      </c>
      <c r="FT16" s="9" t="s">
        <v>291</v>
      </c>
      <c r="FU16" s="9" t="s">
        <v>291</v>
      </c>
      <c r="FV16" s="9" t="s">
        <v>291</v>
      </c>
      <c r="FW16" s="9" t="s">
        <v>291</v>
      </c>
      <c r="FX16" s="9" t="s">
        <v>291</v>
      </c>
      <c r="FY16" s="9" t="s">
        <v>291</v>
      </c>
      <c r="FZ16" s="9" t="s">
        <v>291</v>
      </c>
      <c r="GA16" s="9" t="s">
        <v>291</v>
      </c>
      <c r="GB16" s="9" t="s">
        <v>291</v>
      </c>
      <c r="GC16" s="9" t="s">
        <v>291</v>
      </c>
      <c r="GD16" s="9" t="s">
        <v>291</v>
      </c>
      <c r="GE16" s="9" t="s">
        <v>291</v>
      </c>
      <c r="GF16" s="9" t="s">
        <v>291</v>
      </c>
      <c r="GG16" s="9" t="s">
        <v>291</v>
      </c>
      <c r="GH16" s="9" t="s">
        <v>291</v>
      </c>
      <c r="GI16" s="9" t="s">
        <v>291</v>
      </c>
      <c r="GJ16" s="9" t="s">
        <v>291</v>
      </c>
      <c r="GK16" s="9" t="s">
        <v>291</v>
      </c>
      <c r="GL16" s="9" t="s">
        <v>291</v>
      </c>
      <c r="GM16" s="9" t="s">
        <v>291</v>
      </c>
      <c r="GN16" s="9" t="s">
        <v>291</v>
      </c>
      <c r="GO16" s="9" t="s">
        <v>291</v>
      </c>
      <c r="GP16" s="9" t="s">
        <v>291</v>
      </c>
      <c r="GQ16" s="9" t="s">
        <v>291</v>
      </c>
      <c r="GR16" s="9" t="s">
        <v>291</v>
      </c>
      <c r="GS16" s="9" t="s">
        <v>291</v>
      </c>
      <c r="GT16" s="9" t="s">
        <v>291</v>
      </c>
      <c r="GU16" s="9" t="s">
        <v>291</v>
      </c>
      <c r="GV16" s="9" t="s">
        <v>291</v>
      </c>
      <c r="GW16" s="9" t="s">
        <v>291</v>
      </c>
      <c r="GX16" s="9" t="s">
        <v>291</v>
      </c>
      <c r="GY16" s="9" t="s">
        <v>291</v>
      </c>
      <c r="GZ16" s="9" t="s">
        <v>291</v>
      </c>
      <c r="HA16" s="9" t="s">
        <v>291</v>
      </c>
      <c r="HB16" s="9" t="s">
        <v>291</v>
      </c>
      <c r="HC16" s="9" t="s">
        <v>291</v>
      </c>
      <c r="HD16" s="9" t="s">
        <v>291</v>
      </c>
      <c r="HE16" s="9" t="s">
        <v>291</v>
      </c>
      <c r="HF16" s="9" t="s">
        <v>291</v>
      </c>
      <c r="HG16" s="9" t="s">
        <v>291</v>
      </c>
      <c r="HH16" s="9" t="s">
        <v>291</v>
      </c>
      <c r="HI16" s="9" t="s">
        <v>291</v>
      </c>
      <c r="HJ16" s="9" t="s">
        <v>291</v>
      </c>
      <c r="HK16" s="9" t="s">
        <v>291</v>
      </c>
      <c r="HL16" s="9" t="s">
        <v>291</v>
      </c>
      <c r="HM16" s="9" t="s">
        <v>291</v>
      </c>
      <c r="HN16" s="9" t="s">
        <v>291</v>
      </c>
      <c r="HO16" s="9" t="s">
        <v>291</v>
      </c>
      <c r="HP16" s="9" t="s">
        <v>291</v>
      </c>
      <c r="HQ16" s="9" t="s">
        <v>291</v>
      </c>
      <c r="HR16" s="9" t="s">
        <v>291</v>
      </c>
      <c r="HS16" s="9" t="s">
        <v>291</v>
      </c>
      <c r="HT16" s="9" t="s">
        <v>291</v>
      </c>
      <c r="HU16" s="9" t="s">
        <v>291</v>
      </c>
      <c r="HV16" s="9" t="s">
        <v>291</v>
      </c>
      <c r="HW16" s="9" t="s">
        <v>291</v>
      </c>
      <c r="HX16" s="9" t="s">
        <v>291</v>
      </c>
      <c r="HY16" s="9" t="s">
        <v>291</v>
      </c>
      <c r="HZ16" s="9" t="s">
        <v>291</v>
      </c>
    </row>
    <row r="17" spans="1:234" ht="21">
      <c r="A17" s="3" t="s">
        <v>273</v>
      </c>
      <c r="B17" s="2">
        <v>160</v>
      </c>
      <c r="C17" s="4">
        <v>116</v>
      </c>
      <c r="D17" s="4">
        <v>67</v>
      </c>
      <c r="E17" s="4">
        <f t="shared" si="0"/>
        <v>83.333333333333329</v>
      </c>
      <c r="F17" s="4">
        <v>1.81</v>
      </c>
      <c r="G17" s="4">
        <v>38</v>
      </c>
      <c r="H17" s="4">
        <v>10</v>
      </c>
      <c r="I17" s="4">
        <v>50</v>
      </c>
      <c r="J17" s="4">
        <f t="shared" si="1"/>
        <v>27.624309392265193</v>
      </c>
      <c r="K17" s="4">
        <v>10</v>
      </c>
      <c r="L17" s="4">
        <f t="shared" si="2"/>
        <v>70</v>
      </c>
      <c r="M17" s="4">
        <v>33</v>
      </c>
      <c r="N17" s="4">
        <f t="shared" si="3"/>
        <v>0.34</v>
      </c>
      <c r="O17" s="4">
        <v>62</v>
      </c>
      <c r="P17" s="4">
        <f t="shared" si="4"/>
        <v>0.4</v>
      </c>
      <c r="Q17" s="5">
        <f t="shared" si="5"/>
        <v>181.3766</v>
      </c>
      <c r="R17" s="4">
        <f t="shared" si="6"/>
        <v>100.20806629834253</v>
      </c>
      <c r="S17" s="4">
        <v>77</v>
      </c>
      <c r="T17" s="4">
        <v>33</v>
      </c>
      <c r="U17" s="4">
        <f t="shared" si="7"/>
        <v>2.3333333333333335</v>
      </c>
      <c r="V17" s="4">
        <v>230</v>
      </c>
      <c r="W17" s="4">
        <v>19</v>
      </c>
      <c r="X17" s="4">
        <f t="shared" si="8"/>
        <v>4.0526315789473681</v>
      </c>
      <c r="Y17" s="4">
        <v>30.8</v>
      </c>
      <c r="Z17" s="4">
        <v>2</v>
      </c>
      <c r="AA17" s="4">
        <f t="shared" si="22"/>
        <v>3.6750560000000001</v>
      </c>
      <c r="AB17" s="4">
        <f t="shared" si="23"/>
        <v>2.0304176795580111</v>
      </c>
      <c r="AC17" s="4">
        <v>23.2</v>
      </c>
      <c r="AD17" s="4">
        <v>26</v>
      </c>
      <c r="AE17" s="4">
        <v>51</v>
      </c>
      <c r="AF17" s="4">
        <v>19</v>
      </c>
      <c r="AG17" s="4">
        <f t="shared" si="24"/>
        <v>2.6842105263157894</v>
      </c>
      <c r="AH17" s="4">
        <v>252</v>
      </c>
      <c r="AI17" s="4">
        <v>12</v>
      </c>
      <c r="AJ17" s="4">
        <v>89</v>
      </c>
      <c r="AK17" s="4">
        <f t="shared" si="12"/>
        <v>49.171270718232044</v>
      </c>
      <c r="AL17" s="4">
        <v>55</v>
      </c>
      <c r="AM17" s="4">
        <f t="shared" si="13"/>
        <v>30.386740331491712</v>
      </c>
      <c r="AN17" s="4">
        <v>122</v>
      </c>
      <c r="AO17" s="4">
        <f t="shared" si="25"/>
        <v>67.403314917127076</v>
      </c>
      <c r="AP17" s="4">
        <v>50</v>
      </c>
      <c r="AQ17" s="4">
        <f t="shared" si="26"/>
        <v>27.624309392265193</v>
      </c>
      <c r="AR17" s="4">
        <f t="shared" si="27"/>
        <v>72</v>
      </c>
      <c r="AS17" s="4">
        <v>59</v>
      </c>
      <c r="AT17" s="4">
        <v>22</v>
      </c>
      <c r="AU17" s="4">
        <v>11.2</v>
      </c>
      <c r="AV17" s="4">
        <f t="shared" si="17"/>
        <v>12.154696132596685</v>
      </c>
      <c r="AW17" s="4">
        <f t="shared" si="18"/>
        <v>6.1878453038674026</v>
      </c>
      <c r="AX17" s="5">
        <f t="shared" si="19"/>
        <v>0.49090909090909096</v>
      </c>
      <c r="AY17" s="4">
        <v>99</v>
      </c>
      <c r="AZ17" s="4">
        <v>78</v>
      </c>
      <c r="BA17" s="4">
        <f>AZ17+(AY17-AZ17)/3</f>
        <v>85</v>
      </c>
      <c r="BB17" s="4">
        <v>70</v>
      </c>
      <c r="BC17" s="4">
        <v>10</v>
      </c>
      <c r="BD17" s="4">
        <v>47</v>
      </c>
      <c r="BE17" s="4">
        <f>BD17/F17</f>
        <v>25.966850828729282</v>
      </c>
      <c r="BF17" s="4">
        <v>11</v>
      </c>
      <c r="BG17" s="4">
        <f>BC17+BD17+BF17</f>
        <v>68</v>
      </c>
      <c r="BH17" s="4">
        <v>31</v>
      </c>
      <c r="BI17" s="5">
        <f>(BD17-BH17)/BD17</f>
        <v>0.34042553191489361</v>
      </c>
      <c r="BJ17" s="4">
        <v>64</v>
      </c>
      <c r="BK17" s="4">
        <f>(BC17+BF17)/BD17</f>
        <v>0.44680851063829785</v>
      </c>
      <c r="BL17" s="4">
        <f>(0.8*(1.04*(POWER(BG17,3)-POWER(BD17,3)))+0.6)/1000</f>
        <v>175.22728800000002</v>
      </c>
      <c r="BM17" s="4">
        <f>BL17/F17</f>
        <v>96.81065635359117</v>
      </c>
      <c r="BN17" s="4">
        <v>73</v>
      </c>
      <c r="BO17" s="4">
        <v>35</v>
      </c>
      <c r="BP17" s="5">
        <f>BN17/BO17</f>
        <v>2.0857142857142859</v>
      </c>
      <c r="BQ17" s="4">
        <v>155</v>
      </c>
      <c r="BR17" s="4">
        <v>17</v>
      </c>
      <c r="BS17" s="5">
        <f>BN17/BR17</f>
        <v>4.2941176470588234</v>
      </c>
      <c r="BT17" s="4">
        <v>23.1</v>
      </c>
      <c r="BU17" s="4">
        <f>((3.14*POWER(Z17,2)/4)*BT17*BB17)/1000</f>
        <v>5.0773799999999998</v>
      </c>
      <c r="BV17" s="4">
        <f>BU17/F17</f>
        <v>2.8051823204419888</v>
      </c>
      <c r="BW17" s="4">
        <v>16.899999999999999</v>
      </c>
      <c r="BX17" s="4">
        <v>22</v>
      </c>
      <c r="BY17" s="4">
        <v>47</v>
      </c>
      <c r="BZ17" s="4">
        <v>32</v>
      </c>
      <c r="CA17" s="5">
        <f>BY17/BZ17</f>
        <v>1.46875</v>
      </c>
      <c r="CB17" s="4">
        <v>195</v>
      </c>
      <c r="CC17" s="4">
        <v>15</v>
      </c>
      <c r="CD17" s="4">
        <v>85</v>
      </c>
      <c r="CE17" s="4">
        <f>CD17/F17</f>
        <v>46.961325966850829</v>
      </c>
      <c r="CF17" s="4">
        <v>70</v>
      </c>
      <c r="CG17" s="4">
        <f>CF17/F17</f>
        <v>38.674033149171272</v>
      </c>
      <c r="CH17" s="4">
        <v>115</v>
      </c>
      <c r="CI17" s="4">
        <f>CH17/F17</f>
        <v>63.535911602209943</v>
      </c>
      <c r="CJ17" s="4">
        <v>48</v>
      </c>
      <c r="CK17" s="4">
        <f>CJ17/F17</f>
        <v>26.519337016574585</v>
      </c>
      <c r="CL17" s="4">
        <f>CH17-CJ17</f>
        <v>67</v>
      </c>
      <c r="CM17" s="4">
        <v>50</v>
      </c>
      <c r="CN17" s="4">
        <v>23.5</v>
      </c>
      <c r="CO17" s="4">
        <v>14.8</v>
      </c>
      <c r="CP17" s="4">
        <f>CN17/F17</f>
        <v>12.983425414364641</v>
      </c>
      <c r="CQ17" s="4">
        <f>CO17/F17</f>
        <v>8.1767955801104968</v>
      </c>
      <c r="CR17" s="5">
        <f>(CN17-CO17)/CN17</f>
        <v>0.37021276595744679</v>
      </c>
      <c r="CS17" s="4">
        <v>106</v>
      </c>
      <c r="CT17" s="4">
        <v>66</v>
      </c>
      <c r="CU17" s="4">
        <f>CT17+(CS17-CT17)/3</f>
        <v>79.333333333333329</v>
      </c>
      <c r="CV17" s="4">
        <v>44</v>
      </c>
      <c r="CW17" s="4">
        <v>10</v>
      </c>
      <c r="CX17" s="4">
        <v>52</v>
      </c>
      <c r="CY17" s="4">
        <f>CX17/F17</f>
        <v>28.729281767955801</v>
      </c>
      <c r="CZ17" s="4">
        <v>10</v>
      </c>
      <c r="DA17" s="4">
        <f>CW17+CX17+CZ17</f>
        <v>72</v>
      </c>
      <c r="DB17" s="4">
        <v>33</v>
      </c>
      <c r="DC17" s="5">
        <f>(CX17-DB17)/CX17</f>
        <v>0.36538461538461536</v>
      </c>
      <c r="DD17" s="4">
        <v>66</v>
      </c>
      <c r="DE17" s="4">
        <f>(CW17+CZ17)/CX17</f>
        <v>0.38461538461538464</v>
      </c>
      <c r="DF17" s="4">
        <f>(0.8*(1.04*(POWER(DA17,3)-POWER(CX17,3)))+0.6)/1000</f>
        <v>193.55708000000001</v>
      </c>
      <c r="DG17" s="4">
        <f>DF17/F17</f>
        <v>106.93761325966851</v>
      </c>
      <c r="DH17" s="4">
        <v>73</v>
      </c>
      <c r="DI17" s="4">
        <v>40</v>
      </c>
      <c r="DJ17" s="5">
        <f>DH17/DI17</f>
        <v>1.825</v>
      </c>
      <c r="DK17" s="4">
        <v>330</v>
      </c>
      <c r="DL17" s="4">
        <v>17</v>
      </c>
      <c r="DM17" s="5">
        <f>DH17/DL17</f>
        <v>4.2941176470588234</v>
      </c>
      <c r="DN17" s="4">
        <v>32.700000000000003</v>
      </c>
      <c r="DO17" s="4">
        <f>((3.14*POWER(Z17,2)/4)*DN17*CV17)/1000</f>
        <v>4.5178320000000003</v>
      </c>
      <c r="DP17" s="4">
        <f>DO17/F17</f>
        <v>2.4960397790055251</v>
      </c>
      <c r="DQ17" s="4">
        <v>20.6</v>
      </c>
      <c r="DR17" s="4">
        <v>25</v>
      </c>
      <c r="DS17" s="4">
        <v>51</v>
      </c>
      <c r="DT17" s="4">
        <v>22</v>
      </c>
      <c r="DU17" s="5">
        <f>DS17/DT17</f>
        <v>2.3181818181818183</v>
      </c>
      <c r="DV17" s="4">
        <v>323</v>
      </c>
      <c r="DW17" s="4">
        <v>14</v>
      </c>
      <c r="DX17" s="4">
        <v>86</v>
      </c>
      <c r="DY17" s="4">
        <f>DX17/F17</f>
        <v>47.513812154696133</v>
      </c>
      <c r="DZ17" s="4">
        <v>60</v>
      </c>
      <c r="EA17" s="4">
        <f>DZ17/F17</f>
        <v>33.149171270718234</v>
      </c>
      <c r="EB17" s="4">
        <v>111</v>
      </c>
      <c r="EC17" s="4">
        <f>EB17/F17</f>
        <v>61.325966850828728</v>
      </c>
      <c r="ED17" s="4">
        <v>65</v>
      </c>
      <c r="EE17" s="4">
        <f>ED17/F17</f>
        <v>35.911602209944753</v>
      </c>
      <c r="EF17" s="4">
        <f>EB17-ED17</f>
        <v>46</v>
      </c>
      <c r="EG17" s="4">
        <v>41</v>
      </c>
      <c r="EH17" s="4">
        <v>23.6</v>
      </c>
      <c r="EI17" s="4">
        <v>17.2</v>
      </c>
      <c r="EJ17" s="4">
        <f>EH17/F17</f>
        <v>13.038674033149171</v>
      </c>
      <c r="EK17" s="4">
        <f>EI17/F17</f>
        <v>9.5027624309392262</v>
      </c>
      <c r="EL17" s="5">
        <f>(EH17-EI17)/EH17</f>
        <v>0.27118644067796616</v>
      </c>
      <c r="EM17" s="4">
        <v>125</v>
      </c>
      <c r="EN17" s="4">
        <v>75</v>
      </c>
      <c r="EO17" s="4">
        <f>EN17+(EM17-EN17)/3</f>
        <v>91.666666666666671</v>
      </c>
      <c r="EP17" s="4">
        <v>63</v>
      </c>
      <c r="EQ17" s="4">
        <v>9</v>
      </c>
      <c r="ER17" s="4">
        <v>53</v>
      </c>
      <c r="ES17" s="4">
        <f>ER17/F17</f>
        <v>29.281767955801104</v>
      </c>
      <c r="ET17" s="4">
        <v>9</v>
      </c>
      <c r="EU17" s="4">
        <f>EQ17+ER17+ET17</f>
        <v>71</v>
      </c>
      <c r="EV17" s="4">
        <v>33</v>
      </c>
      <c r="EW17" s="5">
        <f>(ER17-EV17)/ER17</f>
        <v>0.37735849056603776</v>
      </c>
      <c r="EX17" s="4">
        <v>67</v>
      </c>
      <c r="EY17" s="4">
        <f>(EQ17+ET17)/ER17</f>
        <v>0.33962264150943394</v>
      </c>
      <c r="EZ17" s="4">
        <f>(0.8*(1.04*(POWER(EU17,3)-POWER(ER17,3)))+0.6)/1000</f>
        <v>173.91688800000003</v>
      </c>
      <c r="FA17" s="4">
        <f>EZ17/F17</f>
        <v>96.086678453038687</v>
      </c>
      <c r="FB17" s="4">
        <v>80</v>
      </c>
      <c r="FC17" s="4">
        <v>46</v>
      </c>
      <c r="FD17" s="5">
        <f>FB17/FC17</f>
        <v>1.7391304347826086</v>
      </c>
      <c r="FE17" s="4">
        <v>242</v>
      </c>
      <c r="FF17" s="4">
        <v>20</v>
      </c>
      <c r="FG17" s="5">
        <f>FB17/FF17</f>
        <v>4</v>
      </c>
      <c r="FH17" s="4">
        <v>32.4</v>
      </c>
      <c r="FI17" s="4">
        <f>((3.14*POWER(Z17,2)/4)*FH17*EP17)/1000</f>
        <v>6.4093680000000006</v>
      </c>
      <c r="FJ17" s="4">
        <f>FI17/F17</f>
        <v>3.54108729281768</v>
      </c>
      <c r="FK17" s="4">
        <v>17.2</v>
      </c>
      <c r="FL17" s="9">
        <v>21.48</v>
      </c>
      <c r="FM17" s="4">
        <v>58</v>
      </c>
      <c r="FN17" s="4">
        <v>25</v>
      </c>
      <c r="FO17" s="5">
        <f>FM17/FN17</f>
        <v>2.3199999999999998</v>
      </c>
      <c r="FP17" s="4">
        <v>205</v>
      </c>
      <c r="FQ17" s="4">
        <v>13</v>
      </c>
      <c r="FR17" s="4">
        <v>89</v>
      </c>
      <c r="FS17" s="4">
        <f>FR17/F17</f>
        <v>49.171270718232044</v>
      </c>
      <c r="FT17" s="4">
        <v>66</v>
      </c>
      <c r="FU17" s="4">
        <f>FT17/F17</f>
        <v>36.464088397790057</v>
      </c>
      <c r="FV17" s="4">
        <v>118</v>
      </c>
      <c r="FW17" s="4">
        <f t="shared" si="20"/>
        <v>65.193370165745861</v>
      </c>
      <c r="FX17" s="4">
        <v>54</v>
      </c>
      <c r="FY17" s="4">
        <f t="shared" si="21"/>
        <v>29.834254143646408</v>
      </c>
      <c r="FZ17" s="4">
        <f>FV17-FX17</f>
        <v>64</v>
      </c>
      <c r="GA17" s="4">
        <v>48</v>
      </c>
      <c r="GB17" s="4">
        <v>21.5</v>
      </c>
      <c r="GC17" s="4">
        <v>15.2</v>
      </c>
      <c r="GD17" s="4">
        <f>GB17/F17</f>
        <v>11.878453038674033</v>
      </c>
      <c r="GE17" s="4">
        <f>GC17/F17</f>
        <v>8.3977900552486187</v>
      </c>
      <c r="GF17" s="5">
        <f>(GB17-GC17)/GB17</f>
        <v>0.2930232558139535</v>
      </c>
      <c r="GG17" s="4">
        <v>114</v>
      </c>
      <c r="GH17" s="4">
        <v>63</v>
      </c>
      <c r="GI17" s="4">
        <f>GH17+(GG17-GH17)/3</f>
        <v>80</v>
      </c>
      <c r="GJ17" s="4">
        <v>56</v>
      </c>
      <c r="GK17" s="4">
        <v>10</v>
      </c>
      <c r="GL17" s="4">
        <v>49</v>
      </c>
      <c r="GM17" s="4">
        <f>GL17/F17</f>
        <v>27.071823204419889</v>
      </c>
      <c r="GN17" s="4">
        <v>11</v>
      </c>
      <c r="GO17" s="4">
        <f>GK17+GL17+GN17</f>
        <v>70</v>
      </c>
      <c r="GP17" s="4">
        <v>30</v>
      </c>
      <c r="GQ17" s="5">
        <f>(GL17-GP17)/GL17</f>
        <v>0.38775510204081631</v>
      </c>
      <c r="GR17" s="4">
        <v>69</v>
      </c>
      <c r="GS17" s="4">
        <f>(GK17+GN17)/GL17</f>
        <v>0.42857142857142855</v>
      </c>
      <c r="GT17" s="4">
        <f>(0.8*(1.04*(POWER(GO17,3)-POWER(GL17,3)))+0.6)/1000</f>
        <v>187.49263200000001</v>
      </c>
      <c r="GU17" s="4">
        <f>GT17/F17</f>
        <v>103.58708950276244</v>
      </c>
      <c r="GV17" s="4">
        <v>72</v>
      </c>
      <c r="GW17" s="4">
        <v>44</v>
      </c>
      <c r="GX17" s="5">
        <f>GV17/GW17</f>
        <v>1.6363636363636365</v>
      </c>
      <c r="GY17" s="4">
        <v>194</v>
      </c>
      <c r="GZ17" s="4">
        <v>20</v>
      </c>
      <c r="HA17" s="5">
        <f>GV17/GZ17</f>
        <v>3.6</v>
      </c>
      <c r="HB17" s="4">
        <v>28.8</v>
      </c>
      <c r="HC17" s="4">
        <f>((3.14*POWER(Z17,2)/4)*HB17*GJ17)/1000</f>
        <v>5.0641920000000002</v>
      </c>
      <c r="HD17" s="4">
        <f>HC17/F17</f>
        <v>2.7978961325966853</v>
      </c>
      <c r="HE17" s="4">
        <v>20.2</v>
      </c>
      <c r="HF17" s="9" t="s">
        <v>297</v>
      </c>
      <c r="HG17" s="4">
        <v>40</v>
      </c>
      <c r="HH17" s="4">
        <v>25</v>
      </c>
      <c r="HI17" s="5">
        <f>HG17/HH17</f>
        <v>1.6</v>
      </c>
      <c r="HJ17" s="4">
        <v>148</v>
      </c>
      <c r="HK17" s="4">
        <v>13</v>
      </c>
      <c r="HL17" s="4">
        <v>80</v>
      </c>
      <c r="HM17" s="4">
        <f>HL17/F17</f>
        <v>44.19889502762431</v>
      </c>
      <c r="HN17" s="4">
        <v>72</v>
      </c>
      <c r="HO17" s="4">
        <f>HN17/F17</f>
        <v>39.77900552486188</v>
      </c>
      <c r="HP17" s="4">
        <v>127</v>
      </c>
      <c r="HQ17" s="4">
        <f>HP17/F17</f>
        <v>70.165745856353595</v>
      </c>
      <c r="HR17" s="4">
        <v>53</v>
      </c>
      <c r="HS17" s="4">
        <f>HR17/F17</f>
        <v>29.281767955801104</v>
      </c>
      <c r="HT17" s="4">
        <f>HP17-HR17</f>
        <v>74</v>
      </c>
      <c r="HU17" s="4">
        <v>60</v>
      </c>
      <c r="HV17" s="4">
        <v>24</v>
      </c>
      <c r="HW17" s="4">
        <v>13.5</v>
      </c>
      <c r="HX17" s="4">
        <f>HV17/F17</f>
        <v>13.259668508287293</v>
      </c>
      <c r="HY17" s="4">
        <f>HW17/F17</f>
        <v>7.458563535911602</v>
      </c>
      <c r="HZ17" s="5">
        <f>(HV17-HW17)/HV17</f>
        <v>0.4375</v>
      </c>
    </row>
    <row r="18" spans="1:234" ht="21">
      <c r="A18" s="3" t="s">
        <v>274</v>
      </c>
      <c r="B18" s="2">
        <v>160</v>
      </c>
      <c r="C18" s="4">
        <v>130</v>
      </c>
      <c r="D18" s="4">
        <v>91</v>
      </c>
      <c r="E18" s="4">
        <f t="shared" si="0"/>
        <v>104</v>
      </c>
      <c r="F18" s="4">
        <v>1.83</v>
      </c>
      <c r="G18" s="4">
        <v>61</v>
      </c>
      <c r="H18" s="4">
        <v>10</v>
      </c>
      <c r="I18" s="4">
        <v>49</v>
      </c>
      <c r="J18" s="4">
        <f t="shared" si="1"/>
        <v>26.775956284153004</v>
      </c>
      <c r="K18" s="4">
        <v>10</v>
      </c>
      <c r="L18" s="4">
        <f t="shared" si="2"/>
        <v>69</v>
      </c>
      <c r="M18" s="4">
        <v>29</v>
      </c>
      <c r="N18" s="4">
        <f t="shared" si="3"/>
        <v>0.40816326530612246</v>
      </c>
      <c r="O18" s="4">
        <v>70</v>
      </c>
      <c r="P18" s="4">
        <f t="shared" si="4"/>
        <v>0.40816326530612246</v>
      </c>
      <c r="Q18" s="5">
        <f t="shared" si="5"/>
        <v>175.43612000000002</v>
      </c>
      <c r="R18" s="4">
        <f t="shared" si="6"/>
        <v>95.866732240437159</v>
      </c>
      <c r="S18" s="4">
        <v>53</v>
      </c>
      <c r="T18" s="4">
        <v>40</v>
      </c>
      <c r="U18" s="4">
        <f t="shared" si="7"/>
        <v>1.325</v>
      </c>
      <c r="V18" s="4">
        <v>192</v>
      </c>
      <c r="W18" s="4">
        <v>14</v>
      </c>
      <c r="X18" s="4">
        <f t="shared" si="8"/>
        <v>3.7857142857142856</v>
      </c>
      <c r="Y18" s="4">
        <v>12.7</v>
      </c>
      <c r="Z18" s="4">
        <v>2.2999999999999998</v>
      </c>
      <c r="AA18" s="4">
        <f t="shared" si="22"/>
        <v>3.2170579549999996</v>
      </c>
      <c r="AB18" s="4">
        <f t="shared" si="23"/>
        <v>1.7579551666666664</v>
      </c>
      <c r="AC18" s="4">
        <v>15.5</v>
      </c>
      <c r="AD18" s="4">
        <v>22</v>
      </c>
      <c r="AE18" s="4">
        <v>46</v>
      </c>
      <c r="AF18" s="4">
        <v>23</v>
      </c>
      <c r="AG18" s="4">
        <f t="shared" si="24"/>
        <v>2</v>
      </c>
      <c r="AH18" s="4">
        <v>249</v>
      </c>
      <c r="AI18" s="4">
        <v>12</v>
      </c>
      <c r="AJ18" s="4">
        <v>54</v>
      </c>
      <c r="AK18" s="4">
        <f t="shared" si="12"/>
        <v>29.508196721311474</v>
      </c>
      <c r="AL18" s="4">
        <v>47</v>
      </c>
      <c r="AM18" s="4">
        <f t="shared" si="13"/>
        <v>25.683060109289617</v>
      </c>
      <c r="AN18" s="4">
        <v>105</v>
      </c>
      <c r="AO18" s="4">
        <f t="shared" si="25"/>
        <v>57.377049180327866</v>
      </c>
      <c r="AP18" s="4">
        <v>50</v>
      </c>
      <c r="AQ18" s="4">
        <f t="shared" si="26"/>
        <v>27.3224043715847</v>
      </c>
      <c r="AR18" s="4">
        <f t="shared" si="27"/>
        <v>55</v>
      </c>
      <c r="AS18" s="4">
        <v>52</v>
      </c>
      <c r="AT18" s="4">
        <v>23.9</v>
      </c>
      <c r="AU18" s="4">
        <v>13.1</v>
      </c>
      <c r="AV18" s="4">
        <f t="shared" si="17"/>
        <v>13.060109289617484</v>
      </c>
      <c r="AW18" s="4">
        <f t="shared" si="18"/>
        <v>7.1584699453551908</v>
      </c>
      <c r="AX18" s="5">
        <f t="shared" si="19"/>
        <v>0.45188284518828448</v>
      </c>
      <c r="AY18" s="4">
        <v>132</v>
      </c>
      <c r="AZ18" s="4">
        <v>77</v>
      </c>
      <c r="BA18" s="4">
        <f>AZ18+(AY18-AZ18)/3</f>
        <v>95.333333333333329</v>
      </c>
      <c r="BB18" s="4">
        <v>75</v>
      </c>
      <c r="BC18" s="4">
        <v>9</v>
      </c>
      <c r="BD18" s="4">
        <v>46</v>
      </c>
      <c r="BE18" s="4">
        <f>BD18/F18</f>
        <v>25.136612021857921</v>
      </c>
      <c r="BF18" s="4">
        <v>9</v>
      </c>
      <c r="BG18" s="4">
        <f>BC18+BD18+BF18</f>
        <v>64</v>
      </c>
      <c r="BH18" s="4">
        <v>26</v>
      </c>
      <c r="BI18" s="5">
        <f>(BD18-BH18)/BD18</f>
        <v>0.43478260869565216</v>
      </c>
      <c r="BJ18" s="4">
        <v>74</v>
      </c>
      <c r="BK18" s="4">
        <f>(BC18+BF18)/BD18</f>
        <v>0.39130434782608697</v>
      </c>
      <c r="BL18" s="4">
        <f>(0.8*(1.04*(POWER(BG18,3)-POWER(BD18,3)))+0.6)/1000</f>
        <v>137.12085600000003</v>
      </c>
      <c r="BM18" s="4">
        <f>BL18/F18</f>
        <v>74.929429508196733</v>
      </c>
      <c r="BN18" s="4">
        <v>47</v>
      </c>
      <c r="BO18" s="4">
        <v>53</v>
      </c>
      <c r="BP18" s="5">
        <f>BN18/BO18</f>
        <v>0.8867924528301887</v>
      </c>
      <c r="BQ18" s="4">
        <v>143</v>
      </c>
      <c r="BR18" s="4">
        <v>15</v>
      </c>
      <c r="BS18" s="5">
        <f>BN18/BR18</f>
        <v>3.1333333333333333</v>
      </c>
      <c r="BT18" s="4">
        <v>14</v>
      </c>
      <c r="BU18" s="4">
        <f>((3.14*POWER(Z18,2)/4)*BT18*BB18)/1000</f>
        <v>4.3602824999999994</v>
      </c>
      <c r="BV18" s="4">
        <f>BU18/F18</f>
        <v>2.382668032786885</v>
      </c>
      <c r="BW18" s="4">
        <v>18.399999999999999</v>
      </c>
      <c r="BX18" s="4">
        <v>24</v>
      </c>
      <c r="BY18" s="4">
        <v>49</v>
      </c>
      <c r="BZ18" s="4">
        <v>31</v>
      </c>
      <c r="CA18" s="5">
        <f>BY18/BZ18</f>
        <v>1.5806451612903225</v>
      </c>
      <c r="CB18" s="4">
        <v>178</v>
      </c>
      <c r="CC18" s="4">
        <v>14</v>
      </c>
      <c r="CD18" s="4">
        <v>65</v>
      </c>
      <c r="CE18" s="4">
        <f>CD18/F18</f>
        <v>35.519125683060111</v>
      </c>
      <c r="CF18" s="4">
        <v>54</v>
      </c>
      <c r="CG18" s="4">
        <f>CF18/F18</f>
        <v>29.508196721311474</v>
      </c>
      <c r="CH18" s="4">
        <v>104</v>
      </c>
      <c r="CI18" s="4">
        <f>CH18/F18</f>
        <v>56.830601092896174</v>
      </c>
      <c r="CJ18" s="4">
        <v>57</v>
      </c>
      <c r="CK18" s="4">
        <f>CJ18/F18</f>
        <v>31.147540983606557</v>
      </c>
      <c r="CL18" s="4">
        <f>CH18-CJ18</f>
        <v>47</v>
      </c>
      <c r="CM18" s="4">
        <v>55</v>
      </c>
      <c r="CN18" s="4">
        <v>25.3</v>
      </c>
      <c r="CO18" s="4">
        <v>14.5</v>
      </c>
      <c r="CP18" s="4">
        <f>CN18/F18</f>
        <v>13.825136612021858</v>
      </c>
      <c r="CQ18" s="4">
        <f>CO18/F18</f>
        <v>7.9234972677595623</v>
      </c>
      <c r="CR18" s="5">
        <f>(CN18-CO18)/CN18</f>
        <v>0.42687747035573126</v>
      </c>
      <c r="CS18" s="4">
        <v>127</v>
      </c>
      <c r="CT18" s="4">
        <v>76</v>
      </c>
      <c r="CU18" s="4">
        <f>CT18+(CS18-CT18)/3</f>
        <v>93</v>
      </c>
      <c r="CV18" s="4">
        <v>56</v>
      </c>
      <c r="CW18" s="4">
        <v>8</v>
      </c>
      <c r="CX18" s="4">
        <v>52</v>
      </c>
      <c r="CY18" s="4">
        <f>CX18/F18</f>
        <v>28.415300546448087</v>
      </c>
      <c r="CZ18" s="4">
        <v>10</v>
      </c>
      <c r="DA18" s="4">
        <f>CW18+CX18+CZ18</f>
        <v>70</v>
      </c>
      <c r="DB18" s="4">
        <v>34</v>
      </c>
      <c r="DC18" s="5">
        <f>(CX18-DB18)/CX18</f>
        <v>0.34615384615384615</v>
      </c>
      <c r="DD18" s="4">
        <v>63</v>
      </c>
      <c r="DE18" s="4">
        <f>(CW18+CZ18)/CX18</f>
        <v>0.34615384615384615</v>
      </c>
      <c r="DF18" s="4">
        <f>(0.8*(1.04*(POWER(DA18,3)-POWER(CX18,3)))+0.6)/1000</f>
        <v>168.39074400000001</v>
      </c>
      <c r="DG18" s="4">
        <f>DF18/F18</f>
        <v>92.016800000000003</v>
      </c>
      <c r="DH18" s="4">
        <v>74</v>
      </c>
      <c r="DI18" s="4">
        <v>53</v>
      </c>
      <c r="DJ18" s="5">
        <f>DH18/DI18</f>
        <v>1.3962264150943395</v>
      </c>
      <c r="DK18" s="4">
        <v>177</v>
      </c>
      <c r="DL18" s="4">
        <v>18</v>
      </c>
      <c r="DM18" s="5">
        <f>DH18/DL18</f>
        <v>4.1111111111111107</v>
      </c>
      <c r="DN18" s="4">
        <v>17.600000000000001</v>
      </c>
      <c r="DO18" s="4">
        <f>((3.14*POWER(Z18,2)/4)*DN18*CV18)/1000</f>
        <v>4.0928518400000007</v>
      </c>
      <c r="DP18" s="4">
        <f>DO18/F18</f>
        <v>2.2365310601092898</v>
      </c>
      <c r="DQ18" s="4">
        <v>18.7</v>
      </c>
      <c r="DR18" s="4">
        <v>28</v>
      </c>
      <c r="DS18" s="4">
        <v>53</v>
      </c>
      <c r="DT18" s="4">
        <v>21</v>
      </c>
      <c r="DU18" s="5">
        <f>DS18/DT18</f>
        <v>2.5238095238095237</v>
      </c>
      <c r="DV18" s="4">
        <v>179</v>
      </c>
      <c r="DW18" s="4">
        <v>17</v>
      </c>
      <c r="DX18" s="4">
        <v>78</v>
      </c>
      <c r="DY18" s="4">
        <f>DX18/F18</f>
        <v>42.622950819672127</v>
      </c>
      <c r="DZ18" s="4">
        <v>55</v>
      </c>
      <c r="EA18" s="4">
        <f>DZ18/F18</f>
        <v>30.05464480874317</v>
      </c>
      <c r="EB18" s="4">
        <v>118</v>
      </c>
      <c r="EC18" s="4">
        <f>EB18/F18</f>
        <v>64.480874316939889</v>
      </c>
      <c r="ED18" s="4">
        <v>52</v>
      </c>
      <c r="EE18" s="4">
        <f>ED18/F18</f>
        <v>28.415300546448087</v>
      </c>
      <c r="EF18" s="4">
        <f>EB18-ED18</f>
        <v>66</v>
      </c>
      <c r="EG18" s="4">
        <v>60</v>
      </c>
      <c r="EH18" s="4">
        <v>25</v>
      </c>
      <c r="EI18" s="4">
        <v>15.4</v>
      </c>
      <c r="EJ18" s="4">
        <f>EH18/F18</f>
        <v>13.66120218579235</v>
      </c>
      <c r="EK18" s="4">
        <f>EI18/F18</f>
        <v>8.415300546448087</v>
      </c>
      <c r="EL18" s="5">
        <f>(EH18-EI18)/EH18</f>
        <v>0.38400000000000001</v>
      </c>
      <c r="EM18" s="4">
        <v>125</v>
      </c>
      <c r="EN18" s="4">
        <v>80</v>
      </c>
      <c r="EO18" s="4">
        <f>EN18+(EM18-EN18)/3</f>
        <v>95</v>
      </c>
      <c r="EP18" s="4">
        <v>60</v>
      </c>
      <c r="EQ18" s="4">
        <v>8</v>
      </c>
      <c r="ER18" s="4">
        <v>53</v>
      </c>
      <c r="ES18" s="4">
        <f>ER18/F18</f>
        <v>28.961748633879779</v>
      </c>
      <c r="ET18" s="4">
        <v>9</v>
      </c>
      <c r="EU18" s="4">
        <f>EQ18+ER18+ET18</f>
        <v>70</v>
      </c>
      <c r="EV18" s="4">
        <v>31</v>
      </c>
      <c r="EW18" s="5">
        <f>(ER18-EV18)/ER18</f>
        <v>0.41509433962264153</v>
      </c>
      <c r="EX18" s="4">
        <v>72</v>
      </c>
      <c r="EY18" s="4">
        <f>(EQ18+ET18)/ER18</f>
        <v>0.32075471698113206</v>
      </c>
      <c r="EZ18" s="4">
        <f>(0.8*(1.04*(POWER(EU18,3)-POWER(ER18,3)))+0.6)/1000</f>
        <v>161.51093600000002</v>
      </c>
      <c r="FA18" s="4">
        <f>EZ18/F18</f>
        <v>88.257342076502738</v>
      </c>
      <c r="FB18" s="4">
        <v>47</v>
      </c>
      <c r="FC18" s="4">
        <v>49</v>
      </c>
      <c r="FD18" s="5">
        <f>FB18/FC18</f>
        <v>0.95918367346938771</v>
      </c>
      <c r="FE18" s="4">
        <v>221</v>
      </c>
      <c r="FF18" s="4">
        <v>15</v>
      </c>
      <c r="FG18" s="5">
        <f>FB18/FF18</f>
        <v>3.1333333333333333</v>
      </c>
      <c r="FH18" s="4">
        <v>15.6</v>
      </c>
      <c r="FI18" s="4">
        <f>((3.14*POWER(Z18,2)/4)*FH18*EP18)/1000</f>
        <v>3.886880399999999</v>
      </c>
      <c r="FJ18" s="4">
        <f>FI18/F18</f>
        <v>2.123978360655737</v>
      </c>
      <c r="FK18" s="4">
        <v>12.4</v>
      </c>
      <c r="FL18" s="4">
        <v>24</v>
      </c>
      <c r="FM18" s="4">
        <v>50</v>
      </c>
      <c r="FN18" s="4">
        <v>34</v>
      </c>
      <c r="FO18" s="5">
        <f>FM18/FN18</f>
        <v>1.4705882352941178</v>
      </c>
      <c r="FP18" s="4">
        <v>227</v>
      </c>
      <c r="FQ18" s="4">
        <v>12</v>
      </c>
      <c r="FR18" s="4">
        <v>57</v>
      </c>
      <c r="FS18" s="4">
        <f>FR18/F18</f>
        <v>31.147540983606557</v>
      </c>
      <c r="FT18" s="4">
        <v>51</v>
      </c>
      <c r="FU18" s="4">
        <f>FT18/F18</f>
        <v>27.868852459016392</v>
      </c>
      <c r="FV18" s="4">
        <v>106</v>
      </c>
      <c r="FW18" s="4">
        <f t="shared" si="20"/>
        <v>57.923497267759558</v>
      </c>
      <c r="FX18" s="4">
        <v>47</v>
      </c>
      <c r="FY18" s="4">
        <f t="shared" si="21"/>
        <v>25.683060109289617</v>
      </c>
      <c r="FZ18" s="4">
        <f>FV18-FX18</f>
        <v>59</v>
      </c>
      <c r="GA18" s="4">
        <v>56</v>
      </c>
      <c r="GB18" s="4">
        <v>22.8</v>
      </c>
      <c r="GC18" s="4">
        <v>10.8</v>
      </c>
      <c r="GD18" s="4">
        <f>GB18/F18</f>
        <v>12.459016393442623</v>
      </c>
      <c r="GE18" s="4">
        <f>GC18/F18</f>
        <v>5.9016393442622954</v>
      </c>
      <c r="GF18" s="5">
        <f>(GB18-GC18)/GB18</f>
        <v>0.52631578947368418</v>
      </c>
      <c r="GG18" s="4">
        <v>135</v>
      </c>
      <c r="GH18" s="4">
        <v>79</v>
      </c>
      <c r="GI18" s="4">
        <f>GH18+(GG18-GH18)/3</f>
        <v>97.666666666666671</v>
      </c>
      <c r="GJ18" s="4">
        <v>53</v>
      </c>
      <c r="GK18" s="4">
        <v>9</v>
      </c>
      <c r="GL18" s="4">
        <v>48</v>
      </c>
      <c r="GM18" s="4">
        <f>GL18/F18</f>
        <v>26.229508196721312</v>
      </c>
      <c r="GN18" s="4">
        <v>10</v>
      </c>
      <c r="GO18" s="4">
        <f>GK18+GL18+GN18</f>
        <v>67</v>
      </c>
      <c r="GP18" s="4">
        <v>26</v>
      </c>
      <c r="GQ18" s="5">
        <f>(GL18-GP18)/GL18</f>
        <v>0.45833333333333331</v>
      </c>
      <c r="GR18" s="4">
        <v>77</v>
      </c>
      <c r="GS18" s="4">
        <f>(GK18+GN18)/GL18</f>
        <v>0.39583333333333331</v>
      </c>
      <c r="GT18" s="4">
        <f>(0.8*(1.04*(POWER(GO18,3)-POWER(GL18,3)))+0.6)/1000</f>
        <v>158.222872</v>
      </c>
      <c r="GU18" s="4">
        <f>GT18/F18</f>
        <v>86.460585792349718</v>
      </c>
      <c r="GV18" s="4">
        <v>57</v>
      </c>
      <c r="GW18" s="4">
        <v>36</v>
      </c>
      <c r="GX18" s="5">
        <f>GV18/GW18</f>
        <v>1.5833333333333333</v>
      </c>
      <c r="GY18" s="4">
        <v>151</v>
      </c>
      <c r="GZ18" s="4">
        <v>16</v>
      </c>
      <c r="HA18" s="5">
        <f>GV18/GZ18</f>
        <v>3.5625</v>
      </c>
      <c r="HB18" s="4">
        <v>14.8</v>
      </c>
      <c r="HC18" s="4">
        <f>((3.14*POWER(Z18,2)/4)*HB18*GJ18)/1000</f>
        <v>3.2573386599999998</v>
      </c>
      <c r="HD18" s="4">
        <f>HC18/F18</f>
        <v>1.7799664808743167</v>
      </c>
      <c r="HE18" s="4">
        <v>19.899999999999999</v>
      </c>
      <c r="HF18" s="9">
        <v>25.67</v>
      </c>
      <c r="HG18" s="4">
        <v>53</v>
      </c>
      <c r="HH18" s="4">
        <v>30</v>
      </c>
      <c r="HI18" s="5">
        <f>HG18/HH18</f>
        <v>1.7666666666666666</v>
      </c>
      <c r="HJ18" s="4">
        <v>228</v>
      </c>
      <c r="HK18" s="4">
        <v>14</v>
      </c>
      <c r="HL18" s="4">
        <v>56</v>
      </c>
      <c r="HM18" s="4">
        <f>HL18/F18</f>
        <v>30.601092896174862</v>
      </c>
      <c r="HN18" s="4">
        <v>51</v>
      </c>
      <c r="HO18" s="4">
        <f>HN18/F18</f>
        <v>27.868852459016392</v>
      </c>
      <c r="HP18" s="4">
        <v>107</v>
      </c>
      <c r="HQ18" s="4">
        <f>HP18/F18</f>
        <v>58.469945355191257</v>
      </c>
      <c r="HR18" s="4">
        <v>46</v>
      </c>
      <c r="HS18" s="4">
        <f>HR18/F18</f>
        <v>25.136612021857921</v>
      </c>
      <c r="HT18" s="4">
        <f>HP18-HR18</f>
        <v>61</v>
      </c>
      <c r="HU18" s="4">
        <v>57</v>
      </c>
      <c r="HV18" s="4">
        <v>22.7</v>
      </c>
      <c r="HW18" s="4">
        <v>14.1</v>
      </c>
      <c r="HX18" s="4">
        <f>HV18/F18</f>
        <v>12.404371584699453</v>
      </c>
      <c r="HY18" s="4">
        <f>HW18/F18</f>
        <v>7.7049180327868845</v>
      </c>
      <c r="HZ18" s="5">
        <f>(HV18-HW18)/HV18</f>
        <v>0.3788546255506608</v>
      </c>
    </row>
    <row r="19" spans="1:234" ht="21">
      <c r="A19" s="3" t="s">
        <v>275</v>
      </c>
      <c r="B19" s="2">
        <v>160</v>
      </c>
      <c r="C19" s="4">
        <v>121</v>
      </c>
      <c r="D19" s="4">
        <v>71</v>
      </c>
      <c r="E19" s="4">
        <f t="shared" si="0"/>
        <v>87.666666666666671</v>
      </c>
      <c r="F19" s="4">
        <v>1.85</v>
      </c>
      <c r="G19" s="4">
        <v>65</v>
      </c>
      <c r="H19" s="4">
        <v>9</v>
      </c>
      <c r="I19" s="4">
        <v>55</v>
      </c>
      <c r="J19" s="4">
        <f t="shared" si="1"/>
        <v>29.72972972972973</v>
      </c>
      <c r="K19" s="4">
        <v>10</v>
      </c>
      <c r="L19" s="4">
        <f t="shared" si="2"/>
        <v>74</v>
      </c>
      <c r="M19" s="4">
        <v>32</v>
      </c>
      <c r="N19" s="4">
        <f t="shared" si="3"/>
        <v>0.41818181818181815</v>
      </c>
      <c r="O19" s="4">
        <v>72</v>
      </c>
      <c r="P19" s="4">
        <f t="shared" si="4"/>
        <v>0.34545454545454546</v>
      </c>
      <c r="Q19" s="5">
        <f t="shared" si="5"/>
        <v>198.72296800000001</v>
      </c>
      <c r="R19" s="4">
        <f t="shared" si="6"/>
        <v>107.41782054054055</v>
      </c>
      <c r="S19" s="4">
        <v>74</v>
      </c>
      <c r="T19" s="4">
        <v>48</v>
      </c>
      <c r="U19" s="4">
        <f t="shared" si="7"/>
        <v>1.5416666666666667</v>
      </c>
      <c r="V19" s="4">
        <v>184</v>
      </c>
      <c r="W19" s="4">
        <v>16</v>
      </c>
      <c r="X19" s="4">
        <f t="shared" si="8"/>
        <v>4.625</v>
      </c>
      <c r="Y19" s="4">
        <v>26.9</v>
      </c>
      <c r="Z19" s="4">
        <v>2.2999999999999998</v>
      </c>
      <c r="AA19" s="4">
        <f t="shared" si="22"/>
        <v>7.2609085249999987</v>
      </c>
      <c r="AB19" s="4">
        <f t="shared" si="23"/>
        <v>3.9248154189189179</v>
      </c>
      <c r="AC19" s="4">
        <v>24.1</v>
      </c>
      <c r="AD19" s="4">
        <v>33</v>
      </c>
      <c r="AE19" s="4">
        <v>65</v>
      </c>
      <c r="AF19" s="4">
        <v>28</v>
      </c>
      <c r="AG19" s="4">
        <f t="shared" si="24"/>
        <v>2.3214285714285716</v>
      </c>
      <c r="AH19" s="4">
        <v>213</v>
      </c>
      <c r="AI19" s="4">
        <v>15</v>
      </c>
      <c r="AJ19" s="4">
        <v>94</v>
      </c>
      <c r="AK19" s="4">
        <f t="shared" si="12"/>
        <v>50.810810810810807</v>
      </c>
      <c r="AL19" s="4">
        <v>67</v>
      </c>
      <c r="AM19" s="4">
        <f t="shared" si="13"/>
        <v>36.216216216216218</v>
      </c>
      <c r="AN19" s="4">
        <v>125</v>
      </c>
      <c r="AO19" s="4">
        <f t="shared" si="25"/>
        <v>67.567567567567565</v>
      </c>
      <c r="AP19" s="4">
        <v>43</v>
      </c>
      <c r="AQ19" s="4">
        <f t="shared" si="26"/>
        <v>23.243243243243242</v>
      </c>
      <c r="AR19" s="4">
        <f t="shared" si="27"/>
        <v>82</v>
      </c>
      <c r="AS19" s="4">
        <v>66</v>
      </c>
      <c r="AT19" s="4">
        <v>23.3</v>
      </c>
      <c r="AU19" s="4">
        <v>13.5</v>
      </c>
      <c r="AV19" s="4">
        <f t="shared" si="17"/>
        <v>12.594594594594595</v>
      </c>
      <c r="AW19" s="4">
        <f t="shared" si="18"/>
        <v>7.2972972972972974</v>
      </c>
      <c r="AX19" s="5">
        <f t="shared" si="19"/>
        <v>0.42060085836909872</v>
      </c>
      <c r="AY19" s="4">
        <v>116</v>
      </c>
      <c r="AZ19" s="4">
        <v>78</v>
      </c>
      <c r="BA19" s="4">
        <f>AZ19+(AY19-AZ19)/3</f>
        <v>90.666666666666671</v>
      </c>
      <c r="BB19" s="4">
        <v>83</v>
      </c>
      <c r="BC19" s="4">
        <v>11</v>
      </c>
      <c r="BD19" s="4">
        <v>52</v>
      </c>
      <c r="BE19" s="4">
        <f>BD19/F19</f>
        <v>28.108108108108105</v>
      </c>
      <c r="BF19" s="4">
        <v>9</v>
      </c>
      <c r="BG19" s="4">
        <f>BC19+BD19+BF19</f>
        <v>72</v>
      </c>
      <c r="BH19" s="4">
        <v>34</v>
      </c>
      <c r="BI19" s="5">
        <f>(BD19-BH19)/BD19</f>
        <v>0.34615384615384615</v>
      </c>
      <c r="BJ19" s="4">
        <v>63</v>
      </c>
      <c r="BK19" s="4">
        <f>(BC19+BF19)/BD19</f>
        <v>0.38461538461538464</v>
      </c>
      <c r="BL19" s="4">
        <f>(0.8*(1.04*(POWER(BG19,3)-POWER(BD19,3)))+0.6)/1000</f>
        <v>193.55708000000001</v>
      </c>
      <c r="BM19" s="4">
        <f>BL19/F19</f>
        <v>104.62544864864866</v>
      </c>
      <c r="BN19" s="4">
        <v>72</v>
      </c>
      <c r="BO19" s="4">
        <v>58</v>
      </c>
      <c r="BP19" s="5">
        <f>BN19/BO19</f>
        <v>1.2413793103448276</v>
      </c>
      <c r="BQ19" s="4">
        <v>183</v>
      </c>
      <c r="BR19" s="4">
        <v>14</v>
      </c>
      <c r="BS19" s="5">
        <f>BN19/BR19</f>
        <v>5.1428571428571432</v>
      </c>
      <c r="BT19" s="4">
        <v>26.6</v>
      </c>
      <c r="BU19" s="4">
        <f>((3.14*POWER(Z19,2)/4)*BT19*BB19)/1000</f>
        <v>9.1682206699999984</v>
      </c>
      <c r="BV19" s="4">
        <f>BU19/F19</f>
        <v>4.9557949567567556</v>
      </c>
      <c r="BW19" s="4">
        <v>22.6</v>
      </c>
      <c r="BX19" s="4">
        <v>30</v>
      </c>
      <c r="BY19" s="4">
        <v>47</v>
      </c>
      <c r="BZ19" s="4">
        <v>40</v>
      </c>
      <c r="CA19" s="5">
        <f>BY19/BZ19</f>
        <v>1.175</v>
      </c>
      <c r="CB19" s="4">
        <v>169</v>
      </c>
      <c r="CC19" s="4">
        <v>16</v>
      </c>
      <c r="CD19" s="4">
        <v>93</v>
      </c>
      <c r="CE19" s="4">
        <f>CD19/F19</f>
        <v>50.270270270270267</v>
      </c>
      <c r="CF19" s="4">
        <v>68</v>
      </c>
      <c r="CG19" s="4">
        <f>CF19/F19</f>
        <v>36.756756756756758</v>
      </c>
      <c r="CH19" s="4">
        <v>125</v>
      </c>
      <c r="CI19" s="4">
        <f>CH19/F19</f>
        <v>67.567567567567565</v>
      </c>
      <c r="CJ19" s="4">
        <v>50</v>
      </c>
      <c r="CK19" s="4">
        <f>CJ19/F19</f>
        <v>27.027027027027025</v>
      </c>
      <c r="CL19" s="4">
        <f>CH19-CJ19</f>
        <v>75</v>
      </c>
      <c r="CM19" s="4">
        <v>60</v>
      </c>
      <c r="CN19" s="4">
        <v>24.1</v>
      </c>
      <c r="CO19" s="4">
        <v>14.3</v>
      </c>
      <c r="CP19" s="4">
        <f>CN19/F19</f>
        <v>13.027027027027026</v>
      </c>
      <c r="CQ19" s="4">
        <f>CO19/F19</f>
        <v>7.7297297297297298</v>
      </c>
      <c r="CR19" s="5">
        <f>(CN19-CO19)/CN19</f>
        <v>0.40663900414937759</v>
      </c>
      <c r="CS19" s="4">
        <v>124</v>
      </c>
      <c r="CT19" s="4">
        <v>83</v>
      </c>
      <c r="CU19" s="4">
        <f>CT19+(CS19-CT19)/3</f>
        <v>96.666666666666671</v>
      </c>
      <c r="CV19" s="4">
        <v>61</v>
      </c>
      <c r="CW19" s="4">
        <v>9</v>
      </c>
      <c r="CX19" s="4">
        <v>53</v>
      </c>
      <c r="CY19" s="4">
        <f>CX19/F19</f>
        <v>28.648648648648646</v>
      </c>
      <c r="CZ19" s="4">
        <v>9</v>
      </c>
      <c r="DA19" s="4">
        <f>CW19+CX19+CZ19</f>
        <v>71</v>
      </c>
      <c r="DB19" s="4">
        <v>36</v>
      </c>
      <c r="DC19" s="5">
        <f>(CX19-DB19)/CX19</f>
        <v>0.32075471698113206</v>
      </c>
      <c r="DD19" s="4">
        <v>59</v>
      </c>
      <c r="DE19" s="4">
        <f>(CW19+CZ19)/CX19</f>
        <v>0.33962264150943394</v>
      </c>
      <c r="DF19" s="4">
        <f>(0.8*(1.04*(POWER(DA19,3)-POWER(CX19,3)))+0.6)/1000</f>
        <v>173.91688800000003</v>
      </c>
      <c r="DG19" s="4">
        <f>DF19/F19</f>
        <v>94.009128648648655</v>
      </c>
      <c r="DH19" s="4">
        <v>65</v>
      </c>
      <c r="DI19" s="4">
        <v>48</v>
      </c>
      <c r="DJ19" s="5">
        <f>DH19/DI19</f>
        <v>1.3541666666666667</v>
      </c>
      <c r="DK19" s="4">
        <v>202</v>
      </c>
      <c r="DL19" s="4">
        <v>16</v>
      </c>
      <c r="DM19" s="5">
        <f>DH19/DL19</f>
        <v>4.0625</v>
      </c>
      <c r="DN19" s="4">
        <v>24.4</v>
      </c>
      <c r="DO19" s="4">
        <f>((3.14*POWER(Z19,2)/4)*DN19*CV19)/1000</f>
        <v>6.1808042599999986</v>
      </c>
      <c r="DP19" s="4">
        <f>DO19/F19</f>
        <v>3.340975275675675</v>
      </c>
      <c r="DQ19" s="4">
        <v>17.7</v>
      </c>
      <c r="DR19" s="4">
        <v>21</v>
      </c>
      <c r="DS19" s="4">
        <v>60</v>
      </c>
      <c r="DT19" s="4">
        <v>32</v>
      </c>
      <c r="DU19" s="5">
        <f>DS19/DT19</f>
        <v>1.875</v>
      </c>
      <c r="DV19" s="4">
        <v>202</v>
      </c>
      <c r="DW19" s="4">
        <v>13</v>
      </c>
      <c r="DX19" s="4">
        <v>95</v>
      </c>
      <c r="DY19" s="4">
        <f>DX19/F19</f>
        <v>51.351351351351347</v>
      </c>
      <c r="DZ19" s="4">
        <v>65</v>
      </c>
      <c r="EA19" s="4">
        <f>DZ19/F19</f>
        <v>35.135135135135137</v>
      </c>
      <c r="EB19" s="4">
        <v>141</v>
      </c>
      <c r="EC19" s="4">
        <f>EB19/F19</f>
        <v>76.21621621621621</v>
      </c>
      <c r="ED19" s="4">
        <v>58</v>
      </c>
      <c r="EE19" s="4">
        <f>ED19/F19</f>
        <v>31.351351351351351</v>
      </c>
      <c r="EF19" s="4">
        <f>EB19-ED19</f>
        <v>83</v>
      </c>
      <c r="EG19" s="4">
        <v>63</v>
      </c>
      <c r="EH19" s="4">
        <v>25.2</v>
      </c>
      <c r="EI19" s="4">
        <v>15</v>
      </c>
      <c r="EJ19" s="4">
        <f>EH19/F19</f>
        <v>13.621621621621621</v>
      </c>
      <c r="EK19" s="4">
        <f>EI19/F19</f>
        <v>8.108108108108107</v>
      </c>
      <c r="EL19" s="5">
        <f>(EH19-EI19)/EH19</f>
        <v>0.40476190476190477</v>
      </c>
      <c r="EM19" s="4">
        <v>124</v>
      </c>
      <c r="EN19" s="4">
        <v>75</v>
      </c>
      <c r="EO19" s="4">
        <f>EN19+(EM19-EN19)/3</f>
        <v>91.333333333333329</v>
      </c>
      <c r="EP19" s="4">
        <v>59</v>
      </c>
      <c r="EQ19" s="4">
        <v>10</v>
      </c>
      <c r="ER19" s="4">
        <v>53</v>
      </c>
      <c r="ES19" s="4">
        <f>ER19/F19</f>
        <v>28.648648648648646</v>
      </c>
      <c r="ET19" s="4">
        <v>9</v>
      </c>
      <c r="EU19" s="4">
        <f>EQ19+ER19+ET19</f>
        <v>72</v>
      </c>
      <c r="EV19" s="4">
        <v>34</v>
      </c>
      <c r="EW19" s="5">
        <f>(ER19-EV19)/ER19</f>
        <v>0.35849056603773582</v>
      </c>
      <c r="EX19" s="4">
        <v>65</v>
      </c>
      <c r="EY19" s="4">
        <f>(EQ19+ET19)/ER19</f>
        <v>0.35849056603773582</v>
      </c>
      <c r="EZ19" s="4">
        <f>(0.8*(1.04*(POWER(EU19,3)-POWER(ER19,3)))+0.6)/1000</f>
        <v>186.67727200000002</v>
      </c>
      <c r="FA19" s="4">
        <f>EZ19/F19</f>
        <v>100.90663351351351</v>
      </c>
      <c r="FB19" s="4">
        <v>62</v>
      </c>
      <c r="FC19" s="4">
        <v>51</v>
      </c>
      <c r="FD19" s="5">
        <f>FB19/FC19</f>
        <v>1.2156862745098038</v>
      </c>
      <c r="FE19" s="4">
        <v>195</v>
      </c>
      <c r="FF19" s="4">
        <v>11</v>
      </c>
      <c r="FG19" s="5">
        <f>FB19/FF19</f>
        <v>5.6363636363636367</v>
      </c>
      <c r="FH19" s="4">
        <v>23.2</v>
      </c>
      <c r="FI19" s="4">
        <f>((3.14*POWER(Z19,2)/4)*FH19*EP19)/1000</f>
        <v>5.6841473199999992</v>
      </c>
      <c r="FJ19" s="4">
        <f>FI19/F19</f>
        <v>3.0725120648648643</v>
      </c>
      <c r="FK19" s="4">
        <v>15.9</v>
      </c>
      <c r="FL19" s="4">
        <v>24</v>
      </c>
      <c r="FM19" s="4">
        <v>45</v>
      </c>
      <c r="FN19" s="4">
        <v>34</v>
      </c>
      <c r="FO19" s="5">
        <f>FM19/FN19</f>
        <v>1.3235294117647058</v>
      </c>
      <c r="FP19" s="4">
        <v>175</v>
      </c>
      <c r="FQ19" s="4">
        <v>12</v>
      </c>
      <c r="FR19" s="4">
        <v>97</v>
      </c>
      <c r="FS19" s="4">
        <f>FR19/F19</f>
        <v>52.432432432432428</v>
      </c>
      <c r="FT19" s="4">
        <v>68</v>
      </c>
      <c r="FU19" s="4">
        <f>FT19/F19</f>
        <v>36.756756756756758</v>
      </c>
      <c r="FV19" s="4">
        <v>114</v>
      </c>
      <c r="FW19" s="4">
        <f t="shared" si="20"/>
        <v>61.621621621621621</v>
      </c>
      <c r="FX19" s="4">
        <v>51</v>
      </c>
      <c r="FY19" s="4">
        <f t="shared" si="21"/>
        <v>27.567567567567565</v>
      </c>
      <c r="FZ19" s="4">
        <f>FV19-FX19</f>
        <v>63</v>
      </c>
      <c r="GA19" s="4">
        <v>55</v>
      </c>
      <c r="GB19" s="4">
        <v>23.6</v>
      </c>
      <c r="GC19" s="4">
        <v>12.6</v>
      </c>
      <c r="GD19" s="4">
        <f>GB19/F19</f>
        <v>12.756756756756756</v>
      </c>
      <c r="GE19" s="4">
        <f>GC19/F19</f>
        <v>6.8108108108108105</v>
      </c>
      <c r="GF19" s="5">
        <f>(GB19-GC19)/GB19</f>
        <v>0.46610169491525427</v>
      </c>
      <c r="GG19" s="4">
        <v>116</v>
      </c>
      <c r="GH19" s="4">
        <v>74</v>
      </c>
      <c r="GI19" s="4">
        <f>GH19+(GG19-GH19)/3</f>
        <v>88</v>
      </c>
      <c r="GJ19" s="4">
        <v>61</v>
      </c>
      <c r="GK19" s="4">
        <v>9</v>
      </c>
      <c r="GL19" s="4">
        <v>56</v>
      </c>
      <c r="GM19" s="4">
        <f>GL19/F19</f>
        <v>30.27027027027027</v>
      </c>
      <c r="GN19" s="4">
        <v>9</v>
      </c>
      <c r="GO19" s="4">
        <f>GK19+GL19+GN19</f>
        <v>74</v>
      </c>
      <c r="GP19" s="4">
        <v>33</v>
      </c>
      <c r="GQ19" s="5">
        <f>(GL19-GP19)/GL19</f>
        <v>0.4107142857142857</v>
      </c>
      <c r="GR19" s="4">
        <v>72</v>
      </c>
      <c r="GS19" s="4">
        <f>(GK19+GN19)/GL19</f>
        <v>0.32142857142857145</v>
      </c>
      <c r="GT19" s="4">
        <f>(0.8*(1.04*(POWER(GO19,3)-POWER(GL19,3)))+0.6)/1000</f>
        <v>191.03445600000003</v>
      </c>
      <c r="GU19" s="4">
        <f>GT19/F19</f>
        <v>103.26186810810812</v>
      </c>
      <c r="GV19" s="4">
        <v>63</v>
      </c>
      <c r="GW19" s="4">
        <v>48</v>
      </c>
      <c r="GX19" s="5">
        <f>GV19/GW19</f>
        <v>1.3125</v>
      </c>
      <c r="GY19" s="4">
        <v>224</v>
      </c>
      <c r="GZ19" s="4">
        <v>16</v>
      </c>
      <c r="HA19" s="5">
        <f>GV19/GZ19</f>
        <v>3.9375</v>
      </c>
      <c r="HB19" s="4">
        <v>28</v>
      </c>
      <c r="HC19" s="4">
        <f>((3.14*POWER(Z19,2)/4)*HB19*GJ19)/1000</f>
        <v>7.0927261999999995</v>
      </c>
      <c r="HD19" s="4">
        <f>HC19/F19</f>
        <v>3.8339060540540535</v>
      </c>
      <c r="HE19" s="4">
        <v>20.399999999999999</v>
      </c>
      <c r="HF19" s="4">
        <v>31</v>
      </c>
      <c r="HG19" s="4">
        <v>59</v>
      </c>
      <c r="HH19" s="4">
        <v>25</v>
      </c>
      <c r="HI19" s="5">
        <f>HG19/HH19</f>
        <v>2.36</v>
      </c>
      <c r="HJ19" s="4">
        <v>197</v>
      </c>
      <c r="HK19" s="4">
        <v>15</v>
      </c>
      <c r="HL19" s="4">
        <v>93</v>
      </c>
      <c r="HM19" s="4">
        <f>HL19/F19</f>
        <v>50.270270270270267</v>
      </c>
      <c r="HN19" s="4">
        <v>73</v>
      </c>
      <c r="HO19" s="4">
        <f>HN19/F19</f>
        <v>39.45945945945946</v>
      </c>
      <c r="HP19" s="4">
        <v>134</v>
      </c>
      <c r="HQ19" s="4">
        <f>HP19/F19</f>
        <v>72.432432432432435</v>
      </c>
      <c r="HR19" s="4">
        <v>67</v>
      </c>
      <c r="HS19" s="4">
        <f>HR19/F19</f>
        <v>36.216216216216218</v>
      </c>
      <c r="HT19" s="4">
        <f>HP19-HR19</f>
        <v>67</v>
      </c>
      <c r="HU19" s="4">
        <v>50</v>
      </c>
      <c r="HV19" s="4">
        <v>20.399999999999999</v>
      </c>
      <c r="HW19" s="4">
        <v>11.8</v>
      </c>
      <c r="HX19" s="4">
        <f>HV19/F19</f>
        <v>11.027027027027026</v>
      </c>
      <c r="HY19" s="4">
        <f>HW19/F19</f>
        <v>6.3783783783783781</v>
      </c>
      <c r="HZ19" s="5">
        <f>(HV19-HW19)/HV19</f>
        <v>0.42156862745098034</v>
      </c>
    </row>
    <row r="20" spans="1:234" ht="21">
      <c r="A20" s="3" t="s">
        <v>276</v>
      </c>
      <c r="B20" s="2">
        <v>160</v>
      </c>
      <c r="C20" s="4">
        <v>134</v>
      </c>
      <c r="D20" s="4">
        <v>75</v>
      </c>
      <c r="E20" s="4">
        <f t="shared" si="0"/>
        <v>94.666666666666671</v>
      </c>
      <c r="F20" s="4">
        <v>1.78</v>
      </c>
      <c r="G20" s="4">
        <v>70</v>
      </c>
      <c r="H20" s="4">
        <v>10</v>
      </c>
      <c r="I20" s="4">
        <v>48</v>
      </c>
      <c r="J20" s="4">
        <f t="shared" si="1"/>
        <v>26.966292134831459</v>
      </c>
      <c r="K20" s="4">
        <v>11</v>
      </c>
      <c r="L20" s="4">
        <f t="shared" si="2"/>
        <v>69</v>
      </c>
      <c r="M20" s="4">
        <v>32</v>
      </c>
      <c r="N20" s="4">
        <f t="shared" si="3"/>
        <v>0.33333333333333331</v>
      </c>
      <c r="O20" s="4">
        <v>62</v>
      </c>
      <c r="P20" s="4">
        <f t="shared" si="4"/>
        <v>0.4375</v>
      </c>
      <c r="Q20" s="5">
        <f t="shared" si="5"/>
        <v>181.30754400000004</v>
      </c>
      <c r="R20" s="4">
        <f t="shared" si="6"/>
        <v>101.85817078651687</v>
      </c>
      <c r="S20" s="4">
        <v>60</v>
      </c>
      <c r="T20" s="4">
        <v>66</v>
      </c>
      <c r="U20" s="4">
        <f t="shared" si="7"/>
        <v>0.90909090909090906</v>
      </c>
      <c r="V20" s="4">
        <v>173</v>
      </c>
      <c r="W20" s="4">
        <v>10</v>
      </c>
      <c r="X20" s="4">
        <f t="shared" si="8"/>
        <v>6</v>
      </c>
      <c r="Y20" s="4">
        <v>19.7</v>
      </c>
      <c r="Z20" s="4">
        <v>2.2000000000000002</v>
      </c>
      <c r="AA20" s="4">
        <f t="shared" si="22"/>
        <v>5.2393726000000003</v>
      </c>
      <c r="AB20" s="4">
        <f t="shared" si="23"/>
        <v>2.943467752808989</v>
      </c>
      <c r="AC20" s="4">
        <v>17.8</v>
      </c>
      <c r="AD20" s="9" t="s">
        <v>299</v>
      </c>
      <c r="AE20" s="4">
        <v>33</v>
      </c>
      <c r="AF20" s="4">
        <v>19</v>
      </c>
      <c r="AG20" s="4">
        <f t="shared" si="24"/>
        <v>1.736842105263158</v>
      </c>
      <c r="AH20" s="4">
        <v>273</v>
      </c>
      <c r="AI20" s="4">
        <v>15</v>
      </c>
      <c r="AJ20" s="4">
        <v>58</v>
      </c>
      <c r="AK20" s="4">
        <f t="shared" si="12"/>
        <v>32.584269662921351</v>
      </c>
      <c r="AL20" s="4">
        <v>56</v>
      </c>
      <c r="AM20" s="4">
        <f t="shared" si="13"/>
        <v>31.460674157303369</v>
      </c>
      <c r="AN20" s="4">
        <v>117</v>
      </c>
      <c r="AO20" s="4">
        <f t="shared" si="25"/>
        <v>65.730337078651687</v>
      </c>
      <c r="AP20" s="4">
        <v>45</v>
      </c>
      <c r="AQ20" s="4">
        <f t="shared" si="26"/>
        <v>25.280898876404493</v>
      </c>
      <c r="AR20" s="4">
        <f t="shared" si="27"/>
        <v>72</v>
      </c>
      <c r="AS20" s="4">
        <v>61</v>
      </c>
      <c r="AT20" s="4">
        <v>18.5</v>
      </c>
      <c r="AU20" s="4">
        <v>9.6999999999999993</v>
      </c>
      <c r="AV20" s="4">
        <f t="shared" si="17"/>
        <v>10.393258426966291</v>
      </c>
      <c r="AW20" s="4">
        <f t="shared" si="18"/>
        <v>5.4494382022471903</v>
      </c>
      <c r="AX20" s="5">
        <f t="shared" si="19"/>
        <v>0.4756756756756757</v>
      </c>
      <c r="AY20" s="4">
        <v>126</v>
      </c>
      <c r="AZ20" s="4">
        <v>71</v>
      </c>
      <c r="BA20" s="4">
        <f>AZ20+(AY20-AZ20)/3</f>
        <v>89.333333333333329</v>
      </c>
      <c r="BB20" s="4">
        <v>66</v>
      </c>
      <c r="BC20" s="4">
        <v>10</v>
      </c>
      <c r="BD20" s="4">
        <v>53</v>
      </c>
      <c r="BE20" s="4">
        <f>BD20/F20</f>
        <v>29.775280898876403</v>
      </c>
      <c r="BF20" s="4">
        <v>10</v>
      </c>
      <c r="BG20" s="4">
        <f>BC20+BD20+BF20</f>
        <v>73</v>
      </c>
      <c r="BH20" s="4">
        <v>33</v>
      </c>
      <c r="BI20" s="5">
        <f>(BD20-BH20)/BD20</f>
        <v>0.37735849056603776</v>
      </c>
      <c r="BJ20" s="4">
        <v>67</v>
      </c>
      <c r="BK20" s="4">
        <f>(BC20+BF20)/BD20</f>
        <v>0.37735849056603776</v>
      </c>
      <c r="BL20" s="4">
        <f>(0.8*(1.04*(POWER(BG20,3)-POWER(BD20,3)))+0.6)/1000</f>
        <v>199.79708000000002</v>
      </c>
      <c r="BM20" s="4">
        <f>BL20/F20</f>
        <v>112.24555056179777</v>
      </c>
      <c r="BN20" s="4">
        <v>73</v>
      </c>
      <c r="BO20" s="4">
        <v>65</v>
      </c>
      <c r="BP20" s="5">
        <f>BN20/BO20</f>
        <v>1.1230769230769231</v>
      </c>
      <c r="BQ20" s="4">
        <v>217</v>
      </c>
      <c r="BR20" s="4">
        <v>12</v>
      </c>
      <c r="BS20" s="5">
        <f>BN20/BR20</f>
        <v>6.083333333333333</v>
      </c>
      <c r="BT20" s="4">
        <v>21.9</v>
      </c>
      <c r="BU20" s="4">
        <f>((3.14*POWER(Z20,2)/4)*BT20*BB20)/1000</f>
        <v>5.4916527600000009</v>
      </c>
      <c r="BV20" s="4">
        <f>BU20/F20</f>
        <v>3.0851981797752814</v>
      </c>
      <c r="BW20" s="4">
        <v>12.7</v>
      </c>
      <c r="BX20" s="4">
        <v>35</v>
      </c>
      <c r="BY20" s="4">
        <v>50</v>
      </c>
      <c r="BZ20" s="4">
        <v>34</v>
      </c>
      <c r="CA20" s="5">
        <f>BY20/BZ20</f>
        <v>1.4705882352941178</v>
      </c>
      <c r="CB20" s="4">
        <v>194</v>
      </c>
      <c r="CC20" s="4">
        <v>14</v>
      </c>
      <c r="CD20" s="4">
        <v>65</v>
      </c>
      <c r="CE20" s="4">
        <f>CD20/F20</f>
        <v>36.516853932584269</v>
      </c>
      <c r="CF20" s="4">
        <v>63</v>
      </c>
      <c r="CG20" s="4">
        <f>CF20/F20</f>
        <v>35.393258426966291</v>
      </c>
      <c r="CH20" s="4">
        <v>107</v>
      </c>
      <c r="CI20" s="4">
        <f>CH20/F20</f>
        <v>60.112359550561798</v>
      </c>
      <c r="CJ20" s="4">
        <v>58</v>
      </c>
      <c r="CK20" s="4">
        <f>CJ20/F20</f>
        <v>32.584269662921351</v>
      </c>
      <c r="CL20" s="4">
        <f>CH20-CJ20</f>
        <v>49</v>
      </c>
      <c r="CM20" s="4">
        <v>60</v>
      </c>
      <c r="CN20" s="4">
        <v>25.3</v>
      </c>
      <c r="CO20" s="4">
        <v>12.2</v>
      </c>
      <c r="CP20" s="4">
        <f>CN20/F20</f>
        <v>14.213483146067416</v>
      </c>
      <c r="CQ20" s="4">
        <f>CO20/F20</f>
        <v>6.8539325842696623</v>
      </c>
      <c r="CR20" s="5">
        <f>(CN20-CO20)/CN20</f>
        <v>0.51778656126482214</v>
      </c>
      <c r="CS20" s="4">
        <v>102</v>
      </c>
      <c r="CT20" s="4">
        <v>70</v>
      </c>
      <c r="CU20" s="4">
        <f>CT20+(CS20-CT20)/3</f>
        <v>80.666666666666671</v>
      </c>
      <c r="CV20" s="4">
        <v>55</v>
      </c>
      <c r="CW20" s="4">
        <v>8</v>
      </c>
      <c r="CX20" s="4">
        <v>59</v>
      </c>
      <c r="CY20" s="4">
        <f>CX20/F20</f>
        <v>33.146067415730336</v>
      </c>
      <c r="CZ20" s="4">
        <v>10</v>
      </c>
      <c r="DA20" s="4">
        <f>CW20+CX20+CZ20</f>
        <v>77</v>
      </c>
      <c r="DB20" s="4">
        <v>38</v>
      </c>
      <c r="DC20" s="5">
        <f>(CX20-DB20)/CX20</f>
        <v>0.3559322033898305</v>
      </c>
      <c r="DD20" s="4">
        <v>64</v>
      </c>
      <c r="DE20" s="4">
        <f>(CW20+CZ20)/CX20</f>
        <v>0.30508474576271188</v>
      </c>
      <c r="DF20" s="4">
        <f>(0.8*(1.04*(POWER(DA20,3)-POWER(CX20,3)))+0.6)/1000</f>
        <v>208.96072800000005</v>
      </c>
      <c r="DG20" s="4">
        <f>DF20/F20</f>
        <v>117.39366741573036</v>
      </c>
      <c r="DH20" s="4">
        <v>82</v>
      </c>
      <c r="DI20" s="4">
        <v>51</v>
      </c>
      <c r="DJ20" s="5">
        <f>DH20/DI20</f>
        <v>1.607843137254902</v>
      </c>
      <c r="DK20" s="4">
        <v>264</v>
      </c>
      <c r="DL20" s="4">
        <v>11</v>
      </c>
      <c r="DM20" s="5">
        <f>DH20/DL20</f>
        <v>7.4545454545454541</v>
      </c>
      <c r="DN20" s="4">
        <v>25.1</v>
      </c>
      <c r="DO20" s="4">
        <f>((3.14*POWER(Z20,2)/4)*DN20*CV20)/1000</f>
        <v>5.2450717000000013</v>
      </c>
      <c r="DP20" s="4">
        <f>DO20/F20</f>
        <v>2.9466694943820233</v>
      </c>
      <c r="DQ20" s="4">
        <v>16.2</v>
      </c>
      <c r="DR20" s="4">
        <v>21</v>
      </c>
      <c r="DS20" s="4">
        <v>48</v>
      </c>
      <c r="DT20" s="4">
        <v>24</v>
      </c>
      <c r="DU20" s="5">
        <f>DS20/DT20</f>
        <v>2</v>
      </c>
      <c r="DV20" s="4">
        <v>307</v>
      </c>
      <c r="DW20" s="4">
        <v>13</v>
      </c>
      <c r="DX20" s="4">
        <v>67</v>
      </c>
      <c r="DY20" s="4">
        <f>DX20/F20</f>
        <v>37.640449438202246</v>
      </c>
      <c r="DZ20" s="4">
        <v>64</v>
      </c>
      <c r="EA20" s="4">
        <f>DZ20/F20</f>
        <v>35.955056179775283</v>
      </c>
      <c r="EB20" s="4">
        <v>128</v>
      </c>
      <c r="EC20" s="4">
        <f>EB20/F20</f>
        <v>71.910112359550567</v>
      </c>
      <c r="ED20" s="4">
        <v>72</v>
      </c>
      <c r="EE20" s="4">
        <f>ED20/F20</f>
        <v>40.449438202247194</v>
      </c>
      <c r="EF20" s="4">
        <f>EB20-ED20</f>
        <v>56</v>
      </c>
      <c r="EG20" s="4">
        <v>49</v>
      </c>
      <c r="EH20" s="4">
        <v>24.9</v>
      </c>
      <c r="EI20" s="4">
        <v>12</v>
      </c>
      <c r="EJ20" s="4">
        <f>EH20/F20</f>
        <v>13.988764044943819</v>
      </c>
      <c r="EK20" s="4">
        <f>EI20/F20</f>
        <v>6.7415730337078648</v>
      </c>
      <c r="EL20" s="5">
        <f>(EH20-EI20)/EH20</f>
        <v>0.51807228915662651</v>
      </c>
      <c r="EM20" s="4">
        <v>135</v>
      </c>
      <c r="EN20" s="4">
        <v>85</v>
      </c>
      <c r="EO20" s="4">
        <f>EN20+(EM20-EN20)/3</f>
        <v>101.66666666666667</v>
      </c>
      <c r="EP20" s="4">
        <v>61</v>
      </c>
      <c r="EQ20" s="4">
        <v>10</v>
      </c>
      <c r="ER20" s="4">
        <v>54</v>
      </c>
      <c r="ES20" s="4">
        <f>ER20/F20</f>
        <v>30.337078651685392</v>
      </c>
      <c r="ET20" s="4">
        <v>10</v>
      </c>
      <c r="EU20" s="4">
        <f>EQ20+ER20+ET20</f>
        <v>74</v>
      </c>
      <c r="EV20" s="4">
        <v>35</v>
      </c>
      <c r="EW20" s="5">
        <f>(ER20-EV20)/ER20</f>
        <v>0.35185185185185186</v>
      </c>
      <c r="EX20" s="4">
        <v>63</v>
      </c>
      <c r="EY20" s="4">
        <f>(EQ20+ET20)/ER20</f>
        <v>0.37037037037037035</v>
      </c>
      <c r="EZ20" s="4">
        <f>(0.8*(1.04*(POWER(EU20,3)-POWER(ER20,3)))+0.6)/1000</f>
        <v>206.13692000000003</v>
      </c>
      <c r="FA20" s="4">
        <f>EZ20/F20</f>
        <v>115.80725842696631</v>
      </c>
      <c r="FB20" s="4">
        <v>76</v>
      </c>
      <c r="FC20" s="4">
        <v>62</v>
      </c>
      <c r="FD20" s="5">
        <f>FB20/FC20</f>
        <v>1.2258064516129032</v>
      </c>
      <c r="FE20" s="4">
        <v>161</v>
      </c>
      <c r="FF20" s="4">
        <v>11</v>
      </c>
      <c r="FG20" s="5">
        <f>FB20/FF20</f>
        <v>6.9090909090909092</v>
      </c>
      <c r="FH20" s="4">
        <v>23.4</v>
      </c>
      <c r="FI20" s="4">
        <f>((3.14*POWER(Z20,2)/4)*FH20*EP20)/1000</f>
        <v>5.4232635600000005</v>
      </c>
      <c r="FJ20" s="4">
        <f>FI20/F20</f>
        <v>3.0467772808988767</v>
      </c>
      <c r="FK20" s="4">
        <v>14.5</v>
      </c>
      <c r="FL20" s="9" t="s">
        <v>301</v>
      </c>
      <c r="FM20" s="9" t="s">
        <v>301</v>
      </c>
      <c r="FN20" s="9" t="s">
        <v>301</v>
      </c>
      <c r="FO20" s="9" t="s">
        <v>301</v>
      </c>
      <c r="FP20" s="9" t="s">
        <v>301</v>
      </c>
      <c r="FQ20" s="9" t="s">
        <v>301</v>
      </c>
      <c r="FR20" s="4">
        <v>60</v>
      </c>
      <c r="FS20" s="4">
        <f>FR20/F20</f>
        <v>33.707865168539328</v>
      </c>
      <c r="FT20" s="4">
        <v>40</v>
      </c>
      <c r="FU20" s="4">
        <f>FT20/F20</f>
        <v>22.471910112359549</v>
      </c>
      <c r="FV20" s="4">
        <v>126</v>
      </c>
      <c r="FW20" s="4">
        <f t="shared" si="20"/>
        <v>70.786516853932582</v>
      </c>
      <c r="FX20" s="4">
        <v>43</v>
      </c>
      <c r="FY20" s="4">
        <f t="shared" si="21"/>
        <v>24.157303370786515</v>
      </c>
      <c r="FZ20" s="4">
        <f>FV20-FX20</f>
        <v>83</v>
      </c>
      <c r="GA20" s="4">
        <v>66</v>
      </c>
      <c r="GB20" s="4">
        <v>20.399999999999999</v>
      </c>
      <c r="GC20" s="4">
        <v>11.1</v>
      </c>
      <c r="GD20" s="4">
        <f>GB20/F20</f>
        <v>11.460674157303369</v>
      </c>
      <c r="GE20" s="4">
        <f>GC20/F20</f>
        <v>6.2359550561797752</v>
      </c>
      <c r="GF20" s="5">
        <f>(GB20-GC20)/GB20</f>
        <v>0.45588235294117646</v>
      </c>
      <c r="GG20" s="4">
        <v>119</v>
      </c>
      <c r="GH20" s="4">
        <v>73</v>
      </c>
      <c r="GI20" s="4">
        <f>GH20+(GG20-GH20)/3</f>
        <v>88.333333333333329</v>
      </c>
      <c r="GJ20" s="4">
        <v>71</v>
      </c>
      <c r="GK20" s="4">
        <v>11</v>
      </c>
      <c r="GL20" s="4">
        <v>49</v>
      </c>
      <c r="GM20" s="4">
        <f>GL20/F20</f>
        <v>27.528089887640448</v>
      </c>
      <c r="GN20" s="4">
        <v>10</v>
      </c>
      <c r="GO20" s="4">
        <f>GK20+GL20+GN20</f>
        <v>70</v>
      </c>
      <c r="GP20" s="4">
        <v>30</v>
      </c>
      <c r="GQ20" s="5">
        <f>(GL20-GP20)/GL20</f>
        <v>0.38775510204081631</v>
      </c>
      <c r="GR20" s="4">
        <v>69</v>
      </c>
      <c r="GS20" s="4">
        <f>(GK20+GN20)/GL20</f>
        <v>0.42857142857142855</v>
      </c>
      <c r="GT20" s="4">
        <f>(0.8*(1.04*(POWER(GO20,3)-POWER(GL20,3)))+0.6)/1000</f>
        <v>187.49263200000001</v>
      </c>
      <c r="GU20" s="4">
        <f>GT20/F20</f>
        <v>105.3329393258427</v>
      </c>
      <c r="GV20" s="4">
        <v>71</v>
      </c>
      <c r="GW20" s="4">
        <v>56</v>
      </c>
      <c r="GX20" s="5">
        <f>GV20/GW20</f>
        <v>1.2678571428571428</v>
      </c>
      <c r="GY20" s="4">
        <v>187</v>
      </c>
      <c r="GZ20" s="4">
        <v>14</v>
      </c>
      <c r="HA20" s="5">
        <f>GV20/GZ20</f>
        <v>5.0714285714285712</v>
      </c>
      <c r="HB20" s="4">
        <v>21.8</v>
      </c>
      <c r="HC20" s="4">
        <f>((3.14*POWER(Z20,2)/4)*HB20*GJ20)/1000</f>
        <v>5.8807113200000014</v>
      </c>
      <c r="HD20" s="4">
        <f>HC20/F20</f>
        <v>3.303770404494383</v>
      </c>
      <c r="HE20" s="4">
        <v>17.7</v>
      </c>
      <c r="HF20" s="9" t="s">
        <v>299</v>
      </c>
      <c r="HG20" s="4">
        <v>39</v>
      </c>
      <c r="HH20" s="4">
        <v>23</v>
      </c>
      <c r="HI20" s="5">
        <f>HG20/HH20</f>
        <v>1.6956521739130435</v>
      </c>
      <c r="HJ20" s="4">
        <v>157</v>
      </c>
      <c r="HK20" s="4">
        <v>15</v>
      </c>
      <c r="HL20" s="4">
        <v>59</v>
      </c>
      <c r="HM20" s="4">
        <f>HL20/F20</f>
        <v>33.146067415730336</v>
      </c>
      <c r="HN20" s="4">
        <v>57</v>
      </c>
      <c r="HO20" s="4">
        <f>HN20/F20</f>
        <v>32.022471910112358</v>
      </c>
      <c r="HP20" s="4">
        <v>116</v>
      </c>
      <c r="HQ20" s="4">
        <f>HP20/F20</f>
        <v>65.168539325842701</v>
      </c>
      <c r="HR20" s="4">
        <v>53</v>
      </c>
      <c r="HS20" s="4">
        <f>HR20/F20</f>
        <v>29.775280898876403</v>
      </c>
      <c r="HT20" s="4">
        <f>HP20-HR20</f>
        <v>63</v>
      </c>
      <c r="HU20" s="4">
        <v>55</v>
      </c>
      <c r="HV20" s="4">
        <v>22.2</v>
      </c>
      <c r="HW20" s="4">
        <v>11.7</v>
      </c>
      <c r="HX20" s="4">
        <f>HV20/F20</f>
        <v>12.47191011235955</v>
      </c>
      <c r="HY20" s="4">
        <f>HW20/F20</f>
        <v>6.5730337078651679</v>
      </c>
      <c r="HZ20" s="5">
        <f>(HV20-HW20)/HV20</f>
        <v>0.47297297297297297</v>
      </c>
    </row>
    <row r="21" spans="1:234" ht="21">
      <c r="A21" s="3" t="s">
        <v>277</v>
      </c>
      <c r="B21" s="2">
        <v>160</v>
      </c>
      <c r="C21" s="4">
        <v>133</v>
      </c>
      <c r="D21" s="4">
        <v>68</v>
      </c>
      <c r="E21" s="4">
        <f t="shared" si="0"/>
        <v>89.666666666666671</v>
      </c>
      <c r="F21" s="4">
        <v>1.72</v>
      </c>
      <c r="G21" s="4">
        <v>57</v>
      </c>
      <c r="H21" s="4">
        <v>10</v>
      </c>
      <c r="I21" s="4">
        <v>53</v>
      </c>
      <c r="J21" s="4">
        <f t="shared" si="1"/>
        <v>30.813953488372093</v>
      </c>
      <c r="K21" s="4">
        <v>8</v>
      </c>
      <c r="L21" s="4">
        <f t="shared" si="2"/>
        <v>71</v>
      </c>
      <c r="M21" s="4">
        <v>33</v>
      </c>
      <c r="N21" s="4">
        <f t="shared" si="3"/>
        <v>0.37735849056603776</v>
      </c>
      <c r="O21" s="4">
        <v>68</v>
      </c>
      <c r="P21" s="4">
        <f t="shared" si="4"/>
        <v>0.33962264150943394</v>
      </c>
      <c r="Q21" s="5">
        <f t="shared" si="5"/>
        <v>173.91688800000003</v>
      </c>
      <c r="R21" s="4">
        <f t="shared" si="6"/>
        <v>101.11446976744188</v>
      </c>
      <c r="S21" s="4">
        <v>74</v>
      </c>
      <c r="T21" s="4">
        <v>65</v>
      </c>
      <c r="U21" s="4">
        <f t="shared" si="7"/>
        <v>1.1384615384615384</v>
      </c>
      <c r="V21" s="4">
        <v>230</v>
      </c>
      <c r="W21" s="4">
        <v>14</v>
      </c>
      <c r="X21" s="4">
        <f t="shared" si="8"/>
        <v>5.2857142857142856</v>
      </c>
      <c r="Y21" s="4">
        <v>25.8</v>
      </c>
      <c r="Z21" s="4">
        <v>2.4</v>
      </c>
      <c r="AA21" s="4">
        <f t="shared" si="22"/>
        <v>6.6494649600000013</v>
      </c>
      <c r="AB21" s="4">
        <f t="shared" si="23"/>
        <v>3.865968000000001</v>
      </c>
      <c r="AC21" s="4">
        <v>22.9</v>
      </c>
      <c r="AD21" s="9">
        <v>28.22</v>
      </c>
      <c r="AE21" s="4">
        <v>52</v>
      </c>
      <c r="AF21" s="4">
        <v>30</v>
      </c>
      <c r="AG21" s="4">
        <f t="shared" si="24"/>
        <v>1.7333333333333334</v>
      </c>
      <c r="AH21" s="4">
        <v>198</v>
      </c>
      <c r="AI21" s="4">
        <v>15</v>
      </c>
      <c r="AJ21" s="4">
        <v>74</v>
      </c>
      <c r="AK21" s="4">
        <f t="shared" si="12"/>
        <v>43.02325581395349</v>
      </c>
      <c r="AL21" s="4">
        <v>74</v>
      </c>
      <c r="AM21" s="4">
        <f t="shared" si="13"/>
        <v>43.02325581395349</v>
      </c>
      <c r="AN21" s="4">
        <v>126</v>
      </c>
      <c r="AO21" s="4">
        <f t="shared" si="25"/>
        <v>73.255813953488371</v>
      </c>
      <c r="AP21" s="4">
        <v>53</v>
      </c>
      <c r="AQ21" s="4">
        <f t="shared" si="26"/>
        <v>30.813953488372093</v>
      </c>
      <c r="AR21" s="4">
        <f t="shared" si="27"/>
        <v>73</v>
      </c>
      <c r="AS21" s="4">
        <v>58</v>
      </c>
      <c r="AT21" s="4">
        <v>19.100000000000001</v>
      </c>
      <c r="AU21" s="4">
        <v>11.4</v>
      </c>
      <c r="AV21" s="4">
        <f t="shared" si="17"/>
        <v>11.104651162790699</v>
      </c>
      <c r="AW21" s="4">
        <f t="shared" si="18"/>
        <v>6.6279069767441863</v>
      </c>
      <c r="AX21" s="5">
        <f t="shared" si="19"/>
        <v>0.40314136125654454</v>
      </c>
      <c r="AY21" s="9" t="s">
        <v>291</v>
      </c>
      <c r="AZ21" s="9" t="s">
        <v>291</v>
      </c>
      <c r="BA21" s="9" t="s">
        <v>291</v>
      </c>
      <c r="BB21" s="9" t="s">
        <v>291</v>
      </c>
      <c r="BC21" s="9" t="s">
        <v>291</v>
      </c>
      <c r="BD21" s="9" t="s">
        <v>291</v>
      </c>
      <c r="BE21" s="9" t="s">
        <v>291</v>
      </c>
      <c r="BF21" s="9" t="s">
        <v>291</v>
      </c>
      <c r="BG21" s="9" t="s">
        <v>291</v>
      </c>
      <c r="BH21" s="9" t="s">
        <v>291</v>
      </c>
      <c r="BI21" s="9" t="s">
        <v>291</v>
      </c>
      <c r="BJ21" s="9" t="s">
        <v>291</v>
      </c>
      <c r="BK21" s="9" t="s">
        <v>291</v>
      </c>
      <c r="BL21" s="9" t="s">
        <v>291</v>
      </c>
      <c r="BM21" s="9" t="s">
        <v>291</v>
      </c>
      <c r="BN21" s="9" t="s">
        <v>291</v>
      </c>
      <c r="BO21" s="9" t="s">
        <v>291</v>
      </c>
      <c r="BP21" s="9" t="s">
        <v>291</v>
      </c>
      <c r="BQ21" s="9" t="s">
        <v>291</v>
      </c>
      <c r="BR21" s="9" t="s">
        <v>291</v>
      </c>
      <c r="BS21" s="9" t="s">
        <v>291</v>
      </c>
      <c r="BT21" s="9" t="s">
        <v>291</v>
      </c>
      <c r="BU21" s="9" t="s">
        <v>291</v>
      </c>
      <c r="BV21" s="9" t="s">
        <v>291</v>
      </c>
      <c r="BW21" s="9" t="s">
        <v>291</v>
      </c>
      <c r="BX21" s="9" t="s">
        <v>291</v>
      </c>
      <c r="BY21" s="9" t="s">
        <v>291</v>
      </c>
      <c r="BZ21" s="9" t="s">
        <v>291</v>
      </c>
      <c r="CA21" s="9" t="s">
        <v>291</v>
      </c>
      <c r="CB21" s="9" t="s">
        <v>291</v>
      </c>
      <c r="CC21" s="9" t="s">
        <v>291</v>
      </c>
      <c r="CD21" s="9" t="s">
        <v>291</v>
      </c>
      <c r="CE21" s="9" t="s">
        <v>291</v>
      </c>
      <c r="CF21" s="9" t="s">
        <v>291</v>
      </c>
      <c r="CG21" s="9" t="s">
        <v>291</v>
      </c>
      <c r="CH21" s="9" t="s">
        <v>291</v>
      </c>
      <c r="CI21" s="9" t="s">
        <v>291</v>
      </c>
      <c r="CJ21" s="9" t="s">
        <v>291</v>
      </c>
      <c r="CK21" s="9" t="s">
        <v>291</v>
      </c>
      <c r="CL21" s="9" t="s">
        <v>291</v>
      </c>
      <c r="CM21" s="9" t="s">
        <v>291</v>
      </c>
      <c r="CN21" s="9" t="s">
        <v>291</v>
      </c>
      <c r="CO21" s="9" t="s">
        <v>291</v>
      </c>
      <c r="CP21" s="9" t="s">
        <v>291</v>
      </c>
      <c r="CQ21" s="9" t="s">
        <v>291</v>
      </c>
      <c r="CR21" s="9" t="s">
        <v>291</v>
      </c>
      <c r="CS21" s="9" t="s">
        <v>291</v>
      </c>
      <c r="CT21" s="9" t="s">
        <v>291</v>
      </c>
      <c r="CU21" s="9" t="s">
        <v>291</v>
      </c>
      <c r="CV21" s="9" t="s">
        <v>291</v>
      </c>
      <c r="CW21" s="9" t="s">
        <v>291</v>
      </c>
      <c r="CX21" s="9" t="s">
        <v>291</v>
      </c>
      <c r="CY21" s="9" t="s">
        <v>291</v>
      </c>
      <c r="CZ21" s="9" t="s">
        <v>291</v>
      </c>
      <c r="DA21" s="9" t="s">
        <v>291</v>
      </c>
      <c r="DB21" s="9" t="s">
        <v>291</v>
      </c>
      <c r="DC21" s="9" t="s">
        <v>291</v>
      </c>
      <c r="DD21" s="9" t="s">
        <v>291</v>
      </c>
      <c r="DE21" s="9" t="s">
        <v>291</v>
      </c>
      <c r="DF21" s="9" t="s">
        <v>291</v>
      </c>
      <c r="DG21" s="9" t="s">
        <v>291</v>
      </c>
      <c r="DH21" s="9" t="s">
        <v>291</v>
      </c>
      <c r="DI21" s="9" t="s">
        <v>291</v>
      </c>
      <c r="DJ21" s="9" t="s">
        <v>291</v>
      </c>
      <c r="DK21" s="9" t="s">
        <v>291</v>
      </c>
      <c r="DL21" s="9" t="s">
        <v>291</v>
      </c>
      <c r="DM21" s="9" t="s">
        <v>291</v>
      </c>
      <c r="DN21" s="9" t="s">
        <v>291</v>
      </c>
      <c r="DO21" s="9" t="s">
        <v>291</v>
      </c>
      <c r="DP21" s="9" t="s">
        <v>291</v>
      </c>
      <c r="DQ21" s="9" t="s">
        <v>291</v>
      </c>
      <c r="DR21" s="9" t="s">
        <v>291</v>
      </c>
      <c r="DS21" s="9" t="s">
        <v>291</v>
      </c>
      <c r="DT21" s="9" t="s">
        <v>291</v>
      </c>
      <c r="DU21" s="9" t="s">
        <v>291</v>
      </c>
      <c r="DV21" s="9" t="s">
        <v>291</v>
      </c>
      <c r="DW21" s="9" t="s">
        <v>291</v>
      </c>
      <c r="DX21" s="9" t="s">
        <v>291</v>
      </c>
      <c r="DY21" s="9" t="s">
        <v>291</v>
      </c>
      <c r="DZ21" s="9" t="s">
        <v>291</v>
      </c>
      <c r="EA21" s="9" t="s">
        <v>291</v>
      </c>
      <c r="EB21" s="9" t="s">
        <v>291</v>
      </c>
      <c r="EC21" s="9" t="s">
        <v>291</v>
      </c>
      <c r="ED21" s="9" t="s">
        <v>291</v>
      </c>
      <c r="EE21" s="9" t="s">
        <v>291</v>
      </c>
      <c r="EF21" s="9" t="s">
        <v>291</v>
      </c>
      <c r="EG21" s="9" t="s">
        <v>291</v>
      </c>
      <c r="EH21" s="9" t="s">
        <v>291</v>
      </c>
      <c r="EI21" s="9" t="s">
        <v>291</v>
      </c>
      <c r="EJ21" s="9" t="s">
        <v>291</v>
      </c>
      <c r="EK21" s="9" t="s">
        <v>291</v>
      </c>
      <c r="EL21" s="9" t="s">
        <v>291</v>
      </c>
      <c r="EM21" s="9" t="s">
        <v>291</v>
      </c>
      <c r="EN21" s="9" t="s">
        <v>291</v>
      </c>
      <c r="EO21" s="9" t="s">
        <v>291</v>
      </c>
      <c r="EP21" s="9" t="s">
        <v>291</v>
      </c>
      <c r="EQ21" s="9" t="s">
        <v>291</v>
      </c>
      <c r="ER21" s="9" t="s">
        <v>291</v>
      </c>
      <c r="ES21" s="9" t="s">
        <v>291</v>
      </c>
      <c r="ET21" s="9" t="s">
        <v>291</v>
      </c>
      <c r="EU21" s="9" t="s">
        <v>291</v>
      </c>
      <c r="EV21" s="9" t="s">
        <v>291</v>
      </c>
      <c r="EW21" s="9" t="s">
        <v>291</v>
      </c>
      <c r="EX21" s="9" t="s">
        <v>291</v>
      </c>
      <c r="EY21" s="9" t="s">
        <v>291</v>
      </c>
      <c r="EZ21" s="9" t="s">
        <v>291</v>
      </c>
      <c r="FA21" s="9" t="s">
        <v>291</v>
      </c>
      <c r="FB21" s="9" t="s">
        <v>291</v>
      </c>
      <c r="FC21" s="9" t="s">
        <v>291</v>
      </c>
      <c r="FD21" s="9" t="s">
        <v>291</v>
      </c>
      <c r="FE21" s="9" t="s">
        <v>291</v>
      </c>
      <c r="FF21" s="9" t="s">
        <v>291</v>
      </c>
      <c r="FG21" s="9" t="s">
        <v>291</v>
      </c>
      <c r="FH21" s="9" t="s">
        <v>291</v>
      </c>
      <c r="FI21" s="9" t="s">
        <v>291</v>
      </c>
      <c r="FJ21" s="9" t="s">
        <v>291</v>
      </c>
      <c r="FK21" s="9" t="s">
        <v>291</v>
      </c>
      <c r="FL21" s="9" t="s">
        <v>291</v>
      </c>
      <c r="FM21" s="9" t="s">
        <v>291</v>
      </c>
      <c r="FN21" s="9" t="s">
        <v>291</v>
      </c>
      <c r="FO21" s="9" t="s">
        <v>291</v>
      </c>
      <c r="FP21" s="9" t="s">
        <v>291</v>
      </c>
      <c r="FQ21" s="9" t="s">
        <v>291</v>
      </c>
      <c r="FR21" s="9" t="s">
        <v>291</v>
      </c>
      <c r="FS21" s="9" t="s">
        <v>291</v>
      </c>
      <c r="FT21" s="9" t="s">
        <v>291</v>
      </c>
      <c r="FU21" s="9" t="s">
        <v>291</v>
      </c>
      <c r="FV21" s="9" t="s">
        <v>291</v>
      </c>
      <c r="FW21" s="9" t="s">
        <v>291</v>
      </c>
      <c r="FX21" s="9" t="s">
        <v>291</v>
      </c>
      <c r="FY21" s="9" t="s">
        <v>291</v>
      </c>
      <c r="FZ21" s="9" t="s">
        <v>291</v>
      </c>
      <c r="GA21" s="9" t="s">
        <v>291</v>
      </c>
      <c r="GB21" s="9" t="s">
        <v>291</v>
      </c>
      <c r="GC21" s="9" t="s">
        <v>291</v>
      </c>
      <c r="GD21" s="9" t="s">
        <v>291</v>
      </c>
      <c r="GE21" s="9" t="s">
        <v>291</v>
      </c>
      <c r="GF21" s="9" t="s">
        <v>291</v>
      </c>
      <c r="GG21" s="9" t="s">
        <v>291</v>
      </c>
      <c r="GH21" s="9" t="s">
        <v>291</v>
      </c>
      <c r="GI21" s="9" t="s">
        <v>291</v>
      </c>
      <c r="GJ21" s="9" t="s">
        <v>291</v>
      </c>
      <c r="GK21" s="9" t="s">
        <v>291</v>
      </c>
      <c r="GL21" s="9" t="s">
        <v>291</v>
      </c>
      <c r="GM21" s="9" t="s">
        <v>291</v>
      </c>
      <c r="GN21" s="9" t="s">
        <v>291</v>
      </c>
      <c r="GO21" s="9" t="s">
        <v>291</v>
      </c>
      <c r="GP21" s="9" t="s">
        <v>291</v>
      </c>
      <c r="GQ21" s="9" t="s">
        <v>291</v>
      </c>
      <c r="GR21" s="9" t="s">
        <v>291</v>
      </c>
      <c r="GS21" s="9" t="s">
        <v>291</v>
      </c>
      <c r="GT21" s="9" t="s">
        <v>291</v>
      </c>
      <c r="GU21" s="9" t="s">
        <v>291</v>
      </c>
      <c r="GV21" s="9" t="s">
        <v>291</v>
      </c>
      <c r="GW21" s="9" t="s">
        <v>291</v>
      </c>
      <c r="GX21" s="9" t="s">
        <v>291</v>
      </c>
      <c r="GY21" s="9" t="s">
        <v>291</v>
      </c>
      <c r="GZ21" s="9" t="s">
        <v>291</v>
      </c>
      <c r="HA21" s="9" t="s">
        <v>291</v>
      </c>
      <c r="HB21" s="9" t="s">
        <v>291</v>
      </c>
      <c r="HC21" s="9" t="s">
        <v>291</v>
      </c>
      <c r="HD21" s="9" t="s">
        <v>291</v>
      </c>
      <c r="HE21" s="9" t="s">
        <v>291</v>
      </c>
      <c r="HF21" s="9" t="s">
        <v>291</v>
      </c>
      <c r="HG21" s="9" t="s">
        <v>291</v>
      </c>
      <c r="HH21" s="9" t="s">
        <v>291</v>
      </c>
      <c r="HI21" s="9" t="s">
        <v>291</v>
      </c>
      <c r="HJ21" s="9" t="s">
        <v>291</v>
      </c>
      <c r="HK21" s="9" t="s">
        <v>291</v>
      </c>
      <c r="HL21" s="9" t="s">
        <v>291</v>
      </c>
      <c r="HM21" s="9" t="s">
        <v>291</v>
      </c>
      <c r="HN21" s="9" t="s">
        <v>291</v>
      </c>
      <c r="HO21" s="9" t="s">
        <v>291</v>
      </c>
      <c r="HP21" s="9" t="s">
        <v>291</v>
      </c>
      <c r="HQ21" s="9" t="s">
        <v>291</v>
      </c>
      <c r="HR21" s="9" t="s">
        <v>291</v>
      </c>
      <c r="HS21" s="9" t="s">
        <v>291</v>
      </c>
      <c r="HT21" s="9" t="s">
        <v>291</v>
      </c>
      <c r="HU21" s="9" t="s">
        <v>291</v>
      </c>
      <c r="HV21" s="9" t="s">
        <v>291</v>
      </c>
      <c r="HW21" s="9" t="s">
        <v>291</v>
      </c>
      <c r="HX21" s="9" t="s">
        <v>291</v>
      </c>
      <c r="HY21" s="9" t="s">
        <v>291</v>
      </c>
      <c r="HZ21" s="9" t="s">
        <v>291</v>
      </c>
    </row>
    <row r="22" spans="1:234" ht="21">
      <c r="A22" s="3" t="s">
        <v>278</v>
      </c>
      <c r="B22" s="2">
        <v>160</v>
      </c>
      <c r="C22" s="4">
        <v>108</v>
      </c>
      <c r="D22" s="4">
        <v>66</v>
      </c>
      <c r="E22" s="4">
        <f t="shared" si="0"/>
        <v>80</v>
      </c>
      <c r="F22" s="4">
        <v>1.9</v>
      </c>
      <c r="G22" s="4">
        <v>58</v>
      </c>
      <c r="H22" s="4">
        <v>10</v>
      </c>
      <c r="I22" s="4">
        <v>56</v>
      </c>
      <c r="J22" s="4">
        <f t="shared" si="1"/>
        <v>29.473684210526319</v>
      </c>
      <c r="K22" s="4">
        <v>10</v>
      </c>
      <c r="L22" s="4">
        <f t="shared" si="2"/>
        <v>76</v>
      </c>
      <c r="M22" s="4">
        <v>37</v>
      </c>
      <c r="N22" s="4">
        <f t="shared" si="3"/>
        <v>0.3392857142857143</v>
      </c>
      <c r="O22" s="4">
        <v>62</v>
      </c>
      <c r="P22" s="4">
        <f t="shared" si="4"/>
        <v>0.35714285714285715</v>
      </c>
      <c r="Q22" s="5">
        <f t="shared" si="5"/>
        <v>219.11612000000002</v>
      </c>
      <c r="R22" s="4">
        <f t="shared" si="6"/>
        <v>115.32427368421054</v>
      </c>
      <c r="S22" s="4">
        <v>85</v>
      </c>
      <c r="T22" s="4">
        <v>50</v>
      </c>
      <c r="U22" s="4">
        <f t="shared" si="7"/>
        <v>1.7</v>
      </c>
      <c r="V22" s="4">
        <v>286</v>
      </c>
      <c r="W22" s="4">
        <v>14</v>
      </c>
      <c r="X22" s="4">
        <f t="shared" si="8"/>
        <v>6.0714285714285712</v>
      </c>
      <c r="Y22" s="4">
        <v>23.2</v>
      </c>
      <c r="Z22" s="4">
        <v>2.4</v>
      </c>
      <c r="AA22" s="4">
        <f t="shared" si="22"/>
        <v>6.0842649600000005</v>
      </c>
      <c r="AB22" s="4">
        <f t="shared" si="23"/>
        <v>3.2022447157894742</v>
      </c>
      <c r="AC22" s="4">
        <v>15</v>
      </c>
      <c r="AD22" s="4">
        <v>36</v>
      </c>
      <c r="AE22" s="4">
        <v>68</v>
      </c>
      <c r="AF22" s="4">
        <v>20</v>
      </c>
      <c r="AG22" s="4">
        <f t="shared" si="24"/>
        <v>3.4</v>
      </c>
      <c r="AH22" s="4">
        <v>354</v>
      </c>
      <c r="AI22" s="9" t="s">
        <v>302</v>
      </c>
      <c r="AJ22" s="4">
        <v>78</v>
      </c>
      <c r="AK22" s="4">
        <f t="shared" si="12"/>
        <v>41.05263157894737</v>
      </c>
      <c r="AL22" s="4">
        <v>57</v>
      </c>
      <c r="AM22" s="4">
        <f t="shared" si="13"/>
        <v>30</v>
      </c>
      <c r="AN22" s="4">
        <v>126</v>
      </c>
      <c r="AO22" s="4">
        <f t="shared" si="25"/>
        <v>66.31578947368422</v>
      </c>
      <c r="AP22" s="4">
        <v>66</v>
      </c>
      <c r="AQ22" s="4">
        <f t="shared" si="26"/>
        <v>34.736842105263158</v>
      </c>
      <c r="AR22" s="4">
        <f t="shared" si="27"/>
        <v>60</v>
      </c>
      <c r="AS22" s="4">
        <v>48</v>
      </c>
      <c r="AT22" s="4">
        <v>26.7</v>
      </c>
      <c r="AU22" s="4">
        <v>18.2</v>
      </c>
      <c r="AV22" s="4">
        <f t="shared" si="17"/>
        <v>14.052631578947368</v>
      </c>
      <c r="AW22" s="4">
        <f t="shared" si="18"/>
        <v>9.5789473684210531</v>
      </c>
      <c r="AX22" s="5">
        <f t="shared" si="19"/>
        <v>0.31835205992509363</v>
      </c>
      <c r="AY22" s="4">
        <v>124</v>
      </c>
      <c r="AZ22" s="4">
        <v>68</v>
      </c>
      <c r="BA22" s="4">
        <f t="shared" ref="BA22:BA28" si="28">AZ22+(AY22-AZ22)/3</f>
        <v>86.666666666666671</v>
      </c>
      <c r="BB22" s="4">
        <v>89</v>
      </c>
      <c r="BC22" s="4">
        <v>9</v>
      </c>
      <c r="BD22" s="4">
        <v>52</v>
      </c>
      <c r="BE22" s="4">
        <f t="shared" ref="BE22:BE28" si="29">BD22/F22</f>
        <v>27.368421052631579</v>
      </c>
      <c r="BF22" s="4">
        <v>9</v>
      </c>
      <c r="BG22" s="4">
        <f t="shared" ref="BG22:BG28" si="30">BC22+BD22+BF22</f>
        <v>70</v>
      </c>
      <c r="BH22" s="4">
        <v>33</v>
      </c>
      <c r="BI22" s="5">
        <f t="shared" ref="BI22:BI28" si="31">(BD22-BH22)/BD22</f>
        <v>0.36538461538461536</v>
      </c>
      <c r="BJ22" s="4">
        <v>67</v>
      </c>
      <c r="BK22" s="4">
        <f t="shared" ref="BK22:BK28" si="32">(BC22+BF22)/BD22</f>
        <v>0.34615384615384615</v>
      </c>
      <c r="BL22" s="4">
        <f t="shared" ref="BL22:BL28" si="33">(0.8*(1.04*(POWER(BG22,3)-POWER(BD22,3)))+0.6)/1000</f>
        <v>168.39074400000001</v>
      </c>
      <c r="BM22" s="4">
        <f t="shared" ref="BM22:BM28" si="34">BL22/F22</f>
        <v>88.626707368421066</v>
      </c>
      <c r="BN22" s="4">
        <v>95</v>
      </c>
      <c r="BO22" s="4">
        <v>65</v>
      </c>
      <c r="BP22" s="5">
        <f t="shared" ref="BP22:BP28" si="35">BN22/BO22</f>
        <v>1.4615384615384615</v>
      </c>
      <c r="BQ22" s="4">
        <v>191</v>
      </c>
      <c r="BR22" s="4">
        <v>17</v>
      </c>
      <c r="BS22" s="5">
        <f t="shared" ref="BS22:BS28" si="36">BN22/BR22</f>
        <v>5.5882352941176467</v>
      </c>
      <c r="BT22" s="4">
        <v>25.3</v>
      </c>
      <c r="BU22" s="4">
        <f>((3.14*POWER(Z22,2)/4)*BT22*BB22)/1000</f>
        <v>10.181286720000001</v>
      </c>
      <c r="BV22" s="4">
        <f t="shared" ref="BV22:BV28" si="37">BU22/F22</f>
        <v>5.3585719578947373</v>
      </c>
      <c r="BW22" s="4">
        <v>23.1</v>
      </c>
      <c r="BX22" s="4">
        <v>31</v>
      </c>
      <c r="BY22" s="4">
        <v>62</v>
      </c>
      <c r="BZ22" s="4">
        <v>44</v>
      </c>
      <c r="CA22" s="5">
        <f t="shared" ref="CA22:CA28" si="38">BY22/BZ22</f>
        <v>1.4090909090909092</v>
      </c>
      <c r="CB22" s="4">
        <v>134</v>
      </c>
      <c r="CC22" s="4">
        <v>20</v>
      </c>
      <c r="CD22" s="4">
        <v>84</v>
      </c>
      <c r="CE22" s="4">
        <f t="shared" ref="CE22:CE28" si="39">CD22/F22</f>
        <v>44.210526315789473</v>
      </c>
      <c r="CF22" s="4">
        <v>66</v>
      </c>
      <c r="CG22" s="4">
        <f t="shared" ref="CG22:CG28" si="40">CF22/F22</f>
        <v>34.736842105263158</v>
      </c>
      <c r="CH22" s="4">
        <v>135</v>
      </c>
      <c r="CI22" s="4">
        <f t="shared" ref="CI22:CI28" si="41">CH22/F22</f>
        <v>71.05263157894737</v>
      </c>
      <c r="CJ22" s="4">
        <v>58</v>
      </c>
      <c r="CK22" s="4">
        <f t="shared" ref="CK22:CK28" si="42">CJ22/F22</f>
        <v>30.526315789473685</v>
      </c>
      <c r="CL22" s="4">
        <f t="shared" ref="CL22:CL28" si="43">CH22-CJ22</f>
        <v>77</v>
      </c>
      <c r="CM22" s="4">
        <v>57</v>
      </c>
      <c r="CN22" s="4">
        <v>33.299999999999997</v>
      </c>
      <c r="CO22" s="4">
        <v>18.600000000000001</v>
      </c>
      <c r="CP22" s="4">
        <f t="shared" ref="CP22:CP28" si="44">CN22/F22</f>
        <v>17.526315789473685</v>
      </c>
      <c r="CQ22" s="4">
        <f t="shared" ref="CQ22:CQ28" si="45">CO22/F22</f>
        <v>9.7894736842105274</v>
      </c>
      <c r="CR22" s="5">
        <f t="shared" ref="CR22:CR28" si="46">(CN22-CO22)/CN22</f>
        <v>0.44144144144144137</v>
      </c>
      <c r="CS22" s="4">
        <v>121</v>
      </c>
      <c r="CT22" s="4">
        <v>84</v>
      </c>
      <c r="CU22" s="4">
        <f t="shared" ref="CU22:CU28" si="47">CT22+(CS22-CT22)/3</f>
        <v>96.333333333333329</v>
      </c>
      <c r="CV22" s="4">
        <v>62</v>
      </c>
      <c r="CW22" s="4">
        <v>9</v>
      </c>
      <c r="CX22" s="4">
        <v>54</v>
      </c>
      <c r="CY22" s="4">
        <f t="shared" ref="CY22:CY28" si="48">CX22/F22</f>
        <v>28.421052631578949</v>
      </c>
      <c r="CZ22" s="4">
        <v>9</v>
      </c>
      <c r="DA22" s="4">
        <f t="shared" ref="DA22:DA28" si="49">CW22+CX22+CZ22</f>
        <v>72</v>
      </c>
      <c r="DB22" s="4">
        <v>37</v>
      </c>
      <c r="DC22" s="5">
        <f t="shared" ref="DC22:DC28" si="50">(CX22-DB22)/CX22</f>
        <v>0.31481481481481483</v>
      </c>
      <c r="DD22" s="4">
        <v>60</v>
      </c>
      <c r="DE22" s="4">
        <f t="shared" ref="DE22:DE28" si="51">(CW22+CZ22)/CX22</f>
        <v>0.33333333333333331</v>
      </c>
      <c r="DF22" s="4">
        <f t="shared" ref="DF22:DF28" si="52">(0.8*(1.04*(POWER(DA22,3)-POWER(CX22,3)))+0.6)/1000</f>
        <v>179.53288800000004</v>
      </c>
      <c r="DG22" s="4">
        <f t="shared" ref="DG22:DG28" si="53">DF22/F22</f>
        <v>94.490993684210551</v>
      </c>
      <c r="DH22" s="4">
        <v>109</v>
      </c>
      <c r="DI22" s="4">
        <v>50</v>
      </c>
      <c r="DJ22" s="5">
        <f t="shared" ref="DJ22:DJ28" si="54">DH22/DI22</f>
        <v>2.1800000000000002</v>
      </c>
      <c r="DK22" s="4">
        <v>189</v>
      </c>
      <c r="DL22" s="4">
        <v>16</v>
      </c>
      <c r="DM22" s="5">
        <f t="shared" ref="DM22:DM28" si="55">DH22/DL22</f>
        <v>6.8125</v>
      </c>
      <c r="DN22" s="4">
        <v>22.5</v>
      </c>
      <c r="DO22" s="4">
        <f t="shared" ref="DO22:DO28" si="56">((3.14*POWER(Z22,2)/4)*DN22*CV22)/1000</f>
        <v>6.3076320000000008</v>
      </c>
      <c r="DP22" s="4">
        <f t="shared" ref="DP22:DP28" si="57">DO22/F22</f>
        <v>3.3198063157894744</v>
      </c>
      <c r="DQ22" s="4">
        <v>23.4</v>
      </c>
      <c r="DR22" s="4">
        <v>29</v>
      </c>
      <c r="DS22" s="4">
        <v>72</v>
      </c>
      <c r="DT22" s="4">
        <v>27</v>
      </c>
      <c r="DU22" s="5">
        <f t="shared" ref="DU22:DU28" si="58">DS22/DT22</f>
        <v>2.6666666666666665</v>
      </c>
      <c r="DV22" s="4">
        <v>215</v>
      </c>
      <c r="DW22" s="4">
        <v>16</v>
      </c>
      <c r="DX22" s="4">
        <v>93</v>
      </c>
      <c r="DY22" s="4">
        <f t="shared" ref="DY22:DY28" si="59">DX22/F22</f>
        <v>48.947368421052637</v>
      </c>
      <c r="DZ22" s="4">
        <v>77</v>
      </c>
      <c r="EA22" s="4">
        <f t="shared" ref="EA22:EA28" si="60">DZ22/F22</f>
        <v>40.526315789473685</v>
      </c>
      <c r="EB22" s="4">
        <v>136</v>
      </c>
      <c r="EC22" s="4">
        <f t="shared" ref="EC22:EC28" si="61">EB22/F22</f>
        <v>71.578947368421055</v>
      </c>
      <c r="ED22" s="4">
        <v>76</v>
      </c>
      <c r="EE22" s="4">
        <f t="shared" ref="EE22:EE28" si="62">ED22/F22</f>
        <v>40</v>
      </c>
      <c r="EF22" s="4">
        <f t="shared" ref="EF22:EF28" si="63">EB22-ED22</f>
        <v>60</v>
      </c>
      <c r="EG22" s="4">
        <v>52</v>
      </c>
      <c r="EH22" s="4">
        <v>32.5</v>
      </c>
      <c r="EI22" s="4">
        <v>20.5</v>
      </c>
      <c r="EJ22" s="4">
        <f t="shared" ref="EJ22:EJ28" si="64">EH22/F22</f>
        <v>17.105263157894736</v>
      </c>
      <c r="EK22" s="4">
        <f t="shared" ref="EK22:EK28" si="65">EI22/F22</f>
        <v>10.789473684210527</v>
      </c>
      <c r="EL22" s="5">
        <f t="shared" ref="EL22:EL28" si="66">(EH22-EI22)/EH22</f>
        <v>0.36923076923076925</v>
      </c>
      <c r="EM22" s="4">
        <v>119</v>
      </c>
      <c r="EN22" s="4">
        <v>65</v>
      </c>
      <c r="EO22" s="4">
        <f t="shared" ref="EO22:EO28" si="67">EN22+(EM22-EN22)/3</f>
        <v>83</v>
      </c>
      <c r="EP22" s="4">
        <v>59</v>
      </c>
      <c r="EQ22" s="4">
        <v>8</v>
      </c>
      <c r="ER22" s="4">
        <v>53</v>
      </c>
      <c r="ES22" s="4">
        <f t="shared" ref="ES22:ES28" si="68">ER22/F22</f>
        <v>27.894736842105264</v>
      </c>
      <c r="ET22" s="4">
        <v>8</v>
      </c>
      <c r="EU22" s="4">
        <f t="shared" ref="EU22:EU28" si="69">EQ22+ER22+ET22</f>
        <v>69</v>
      </c>
      <c r="EV22" s="4">
        <v>33</v>
      </c>
      <c r="EW22" s="5">
        <f t="shared" ref="EW22:EW28" si="70">(ER22-EV22)/ER22</f>
        <v>0.37735849056603776</v>
      </c>
      <c r="EX22" s="4">
        <v>66</v>
      </c>
      <c r="EY22" s="4">
        <f t="shared" ref="EY22:EY28" si="71">(EQ22+ET22)/ER22</f>
        <v>0.30188679245283018</v>
      </c>
      <c r="EZ22" s="4">
        <f t="shared" ref="EZ22:EZ28" si="72">(0.8*(1.04*(POWER(EU22,3)-POWER(ER22,3)))+0.6)/1000</f>
        <v>149.45442399999999</v>
      </c>
      <c r="FA22" s="4">
        <f t="shared" ref="FA22:FA28" si="73">EZ22/F22</f>
        <v>78.660223157894734</v>
      </c>
      <c r="FB22" s="4">
        <v>92</v>
      </c>
      <c r="FC22" s="4">
        <v>51</v>
      </c>
      <c r="FD22" s="5">
        <f t="shared" ref="FD22:FD28" si="74">FB22/FC22</f>
        <v>1.803921568627451</v>
      </c>
      <c r="FE22" s="4">
        <v>167</v>
      </c>
      <c r="FF22" s="4">
        <v>18</v>
      </c>
      <c r="FG22" s="5">
        <f t="shared" ref="FG22:FG28" si="75">FB22/FF22</f>
        <v>5.1111111111111107</v>
      </c>
      <c r="FH22" s="4">
        <v>18.8</v>
      </c>
      <c r="FI22" s="4">
        <f t="shared" ref="FI22:FI28" si="76">((3.14*POWER(Z22,2)/4)*FH22*EP22)/1000</f>
        <v>5.0153587200000009</v>
      </c>
      <c r="FJ22" s="4">
        <f t="shared" ref="FJ22:FJ28" si="77">FI22/F22</f>
        <v>2.6396624842105267</v>
      </c>
      <c r="FK22" s="4">
        <v>23</v>
      </c>
      <c r="FL22" s="4">
        <v>33</v>
      </c>
      <c r="FM22" s="4">
        <v>54</v>
      </c>
      <c r="FN22" s="4">
        <v>24</v>
      </c>
      <c r="FO22" s="5">
        <f t="shared" ref="FO22:FO28" si="78">FM22/FN22</f>
        <v>2.25</v>
      </c>
      <c r="FP22" s="4">
        <v>313</v>
      </c>
      <c r="FQ22" s="9">
        <v>15</v>
      </c>
      <c r="FR22" s="4">
        <v>81</v>
      </c>
      <c r="FS22" s="4">
        <f t="shared" ref="FS22:FS28" si="79">FR22/F22</f>
        <v>42.631578947368425</v>
      </c>
      <c r="FT22" s="4">
        <v>58</v>
      </c>
      <c r="FU22" s="4">
        <f t="shared" ref="FU22:FU28" si="80">FT22/F22</f>
        <v>30.526315789473685</v>
      </c>
      <c r="FV22" s="4">
        <v>121</v>
      </c>
      <c r="FW22" s="4">
        <f t="shared" si="20"/>
        <v>63.684210526315795</v>
      </c>
      <c r="FX22" s="4">
        <v>60</v>
      </c>
      <c r="FY22" s="4">
        <f t="shared" si="21"/>
        <v>31.578947368421055</v>
      </c>
      <c r="FZ22" s="4">
        <f t="shared" ref="FZ22:FZ28" si="81">FV22-FX22</f>
        <v>61</v>
      </c>
      <c r="GA22" s="4">
        <v>57</v>
      </c>
      <c r="GB22" s="4">
        <v>26.4</v>
      </c>
      <c r="GC22" s="4">
        <v>14.2</v>
      </c>
      <c r="GD22" s="4">
        <f t="shared" ref="GD22:GD28" si="82">GB22/F22</f>
        <v>13.894736842105264</v>
      </c>
      <c r="GE22" s="4">
        <f t="shared" ref="GE22:GE28" si="83">GC22/F22</f>
        <v>7.4736842105263159</v>
      </c>
      <c r="GF22" s="5">
        <f t="shared" ref="GF22:GF28" si="84">(GB22-GC22)/GB22</f>
        <v>0.4621212121212121</v>
      </c>
      <c r="GG22" s="4">
        <v>116</v>
      </c>
      <c r="GH22" s="4">
        <v>74</v>
      </c>
      <c r="GI22" s="4">
        <f>GH22+(GG22-GH22)/3</f>
        <v>88</v>
      </c>
      <c r="GJ22" s="4">
        <v>67</v>
      </c>
      <c r="GK22" s="4">
        <v>10</v>
      </c>
      <c r="GL22" s="4">
        <v>53</v>
      </c>
      <c r="GM22" s="4">
        <f>GL22/F22</f>
        <v>27.894736842105264</v>
      </c>
      <c r="GN22" s="4">
        <v>9</v>
      </c>
      <c r="GO22" s="4">
        <f>GK22+GL22+GN22</f>
        <v>72</v>
      </c>
      <c r="GP22" s="4">
        <v>36</v>
      </c>
      <c r="GQ22" s="5">
        <f>(GL22-GP22)/GL22</f>
        <v>0.32075471698113206</v>
      </c>
      <c r="GR22" s="4">
        <v>58</v>
      </c>
      <c r="GS22" s="4">
        <f>(GK22+GN22)/GL22</f>
        <v>0.35849056603773582</v>
      </c>
      <c r="GT22" s="4">
        <f>(0.8*(1.04*(POWER(GO22,3)-POWER(GL22,3)))+0.6)/1000</f>
        <v>186.67727200000002</v>
      </c>
      <c r="GU22" s="4">
        <f>GT22/F22</f>
        <v>98.251195789473698</v>
      </c>
      <c r="GV22" s="4">
        <v>93</v>
      </c>
      <c r="GW22" s="4">
        <v>68</v>
      </c>
      <c r="GX22" s="5">
        <f>GV22/GW22</f>
        <v>1.3676470588235294</v>
      </c>
      <c r="GY22" s="4">
        <v>149</v>
      </c>
      <c r="GZ22" s="4">
        <v>17</v>
      </c>
      <c r="HA22" s="5">
        <f>GV22/GZ22</f>
        <v>5.4705882352941178</v>
      </c>
      <c r="HB22" s="4">
        <v>22.4</v>
      </c>
      <c r="HC22" s="4">
        <f>((3.14*POWER(Z22,2)/4)*HB22*GJ22)/1000</f>
        <v>6.7860172800000003</v>
      </c>
      <c r="HD22" s="4">
        <f>HC22/F22</f>
        <v>3.5715880421052635</v>
      </c>
      <c r="HE22" s="4">
        <v>26.7</v>
      </c>
      <c r="HF22" s="4">
        <v>27</v>
      </c>
      <c r="HG22" s="4">
        <v>61</v>
      </c>
      <c r="HH22" s="4">
        <v>35</v>
      </c>
      <c r="HI22" s="5">
        <f>HG22/HH22</f>
        <v>1.7428571428571429</v>
      </c>
      <c r="HJ22" s="4">
        <v>216</v>
      </c>
      <c r="HK22" s="4">
        <v>15</v>
      </c>
      <c r="HL22" s="4">
        <v>82</v>
      </c>
      <c r="HM22" s="4">
        <f>HL22/F22</f>
        <v>43.15789473684211</v>
      </c>
      <c r="HN22" s="4">
        <v>63</v>
      </c>
      <c r="HO22" s="4">
        <f>HN22/F22</f>
        <v>33.15789473684211</v>
      </c>
      <c r="HP22" s="4">
        <v>129</v>
      </c>
      <c r="HQ22" s="4">
        <f>HP22/F22</f>
        <v>67.89473684210526</v>
      </c>
      <c r="HR22" s="4">
        <v>66</v>
      </c>
      <c r="HS22" s="4">
        <f>HR22/F22</f>
        <v>34.736842105263158</v>
      </c>
      <c r="HT22" s="4">
        <f>HP22-HR22</f>
        <v>63</v>
      </c>
      <c r="HU22" s="4">
        <v>58</v>
      </c>
      <c r="HV22" s="4">
        <v>26.5</v>
      </c>
      <c r="HW22" s="4">
        <v>13.4</v>
      </c>
      <c r="HX22" s="4">
        <f>HV22/F22</f>
        <v>13.947368421052632</v>
      </c>
      <c r="HY22" s="4">
        <f>HW22/F22</f>
        <v>7.052631578947369</v>
      </c>
      <c r="HZ22" s="5">
        <f>(HV22-HW22)/HV22</f>
        <v>0.49433962264150944</v>
      </c>
    </row>
    <row r="23" spans="1:234" ht="21">
      <c r="A23" s="3" t="s">
        <v>279</v>
      </c>
      <c r="B23" s="2">
        <v>160</v>
      </c>
      <c r="C23" s="4">
        <v>120</v>
      </c>
      <c r="D23" s="4">
        <v>86</v>
      </c>
      <c r="E23" s="4">
        <f t="shared" si="0"/>
        <v>97.333333333333329</v>
      </c>
      <c r="F23" s="4">
        <v>1.85</v>
      </c>
      <c r="G23" s="4">
        <v>49</v>
      </c>
      <c r="H23" s="4">
        <v>10</v>
      </c>
      <c r="I23" s="4">
        <v>50</v>
      </c>
      <c r="J23" s="4">
        <f t="shared" si="1"/>
        <v>27.027027027027025</v>
      </c>
      <c r="K23" s="4">
        <v>11</v>
      </c>
      <c r="L23" s="4">
        <f t="shared" si="2"/>
        <v>71</v>
      </c>
      <c r="M23" s="4">
        <v>32</v>
      </c>
      <c r="N23" s="4">
        <f t="shared" si="3"/>
        <v>0.36</v>
      </c>
      <c r="O23" s="4">
        <v>65</v>
      </c>
      <c r="P23" s="4">
        <f t="shared" si="4"/>
        <v>0.42</v>
      </c>
      <c r="Q23" s="5">
        <f t="shared" si="5"/>
        <v>193.78255200000004</v>
      </c>
      <c r="R23" s="4">
        <f t="shared" si="6"/>
        <v>104.74732540540542</v>
      </c>
      <c r="S23" s="4">
        <v>66</v>
      </c>
      <c r="T23" s="4">
        <v>41</v>
      </c>
      <c r="U23" s="4">
        <f t="shared" si="7"/>
        <v>1.6097560975609757</v>
      </c>
      <c r="V23" s="4">
        <v>224</v>
      </c>
      <c r="W23" s="4">
        <v>12</v>
      </c>
      <c r="X23" s="4">
        <f t="shared" si="8"/>
        <v>5.5</v>
      </c>
      <c r="Y23" s="4">
        <v>23.4</v>
      </c>
      <c r="Z23" s="4">
        <v>2.2999999999999998</v>
      </c>
      <c r="AA23" s="4">
        <f t="shared" si="22"/>
        <v>4.7614284899999992</v>
      </c>
      <c r="AB23" s="4">
        <f t="shared" si="23"/>
        <v>2.5737451297297294</v>
      </c>
      <c r="AC23" s="9">
        <v>22</v>
      </c>
      <c r="AD23" s="4">
        <v>21</v>
      </c>
      <c r="AE23" s="4">
        <v>54</v>
      </c>
      <c r="AF23" s="4">
        <v>19</v>
      </c>
      <c r="AG23" s="4">
        <f t="shared" si="24"/>
        <v>2.8421052631578947</v>
      </c>
      <c r="AH23" s="4">
        <v>281</v>
      </c>
      <c r="AI23" s="4">
        <v>15</v>
      </c>
      <c r="AJ23" s="4">
        <v>81</v>
      </c>
      <c r="AK23" s="4">
        <f t="shared" si="12"/>
        <v>43.783783783783782</v>
      </c>
      <c r="AL23" s="4">
        <v>63</v>
      </c>
      <c r="AM23" s="4">
        <f t="shared" si="13"/>
        <v>34.054054054054049</v>
      </c>
      <c r="AN23" s="4">
        <v>104</v>
      </c>
      <c r="AO23" s="4">
        <f t="shared" si="25"/>
        <v>56.21621621621621</v>
      </c>
      <c r="AP23" s="4">
        <v>57</v>
      </c>
      <c r="AQ23" s="4">
        <f t="shared" si="26"/>
        <v>30.810810810810811</v>
      </c>
      <c r="AR23" s="4">
        <f t="shared" si="27"/>
        <v>47</v>
      </c>
      <c r="AS23" s="4">
        <v>55</v>
      </c>
      <c r="AT23" s="4">
        <v>22.5</v>
      </c>
      <c r="AU23" s="4">
        <v>12.1</v>
      </c>
      <c r="AV23" s="4">
        <f t="shared" si="17"/>
        <v>12.162162162162161</v>
      </c>
      <c r="AW23" s="4">
        <f t="shared" si="18"/>
        <v>6.5405405405405403</v>
      </c>
      <c r="AX23" s="5">
        <f t="shared" si="19"/>
        <v>0.46222222222222226</v>
      </c>
      <c r="AY23" s="4">
        <v>127</v>
      </c>
      <c r="AZ23" s="4">
        <v>80</v>
      </c>
      <c r="BA23" s="4">
        <f t="shared" si="28"/>
        <v>95.666666666666671</v>
      </c>
      <c r="BB23" s="4">
        <v>81</v>
      </c>
      <c r="BC23" s="4">
        <v>8</v>
      </c>
      <c r="BD23" s="4">
        <v>51</v>
      </c>
      <c r="BE23" s="4">
        <f t="shared" si="29"/>
        <v>27.567567567567565</v>
      </c>
      <c r="BF23" s="4">
        <v>7</v>
      </c>
      <c r="BG23" s="4">
        <f t="shared" si="30"/>
        <v>66</v>
      </c>
      <c r="BH23" s="4">
        <v>32</v>
      </c>
      <c r="BI23" s="5">
        <f t="shared" si="31"/>
        <v>0.37254901960784315</v>
      </c>
      <c r="BJ23" s="4">
        <v>76</v>
      </c>
      <c r="BK23" s="4">
        <f t="shared" si="32"/>
        <v>0.29411764705882354</v>
      </c>
      <c r="BL23" s="4">
        <f t="shared" si="33"/>
        <v>128.83164000000002</v>
      </c>
      <c r="BM23" s="4">
        <f t="shared" si="34"/>
        <v>69.638724324324329</v>
      </c>
      <c r="BN23" s="4">
        <v>59</v>
      </c>
      <c r="BO23" s="4">
        <v>47</v>
      </c>
      <c r="BP23" s="5">
        <f t="shared" si="35"/>
        <v>1.2553191489361701</v>
      </c>
      <c r="BQ23" s="4">
        <v>175</v>
      </c>
      <c r="BR23" s="4">
        <v>14</v>
      </c>
      <c r="BS23" s="5">
        <f t="shared" si="36"/>
        <v>4.2142857142857144</v>
      </c>
      <c r="BT23" s="4">
        <v>20.2</v>
      </c>
      <c r="BU23" s="4">
        <v>2.2000000000000002</v>
      </c>
      <c r="BV23" s="4">
        <f t="shared" si="37"/>
        <v>1.1891891891891893</v>
      </c>
      <c r="BW23" s="4">
        <v>16.5</v>
      </c>
      <c r="BX23" s="4">
        <v>32</v>
      </c>
      <c r="BY23" s="4">
        <v>45</v>
      </c>
      <c r="BZ23" s="4">
        <v>27</v>
      </c>
      <c r="CA23" s="5">
        <f t="shared" si="38"/>
        <v>1.6666666666666667</v>
      </c>
      <c r="CB23" s="4">
        <v>185</v>
      </c>
      <c r="CC23" s="4">
        <v>15</v>
      </c>
      <c r="CD23" s="4">
        <v>85</v>
      </c>
      <c r="CE23" s="4">
        <f t="shared" si="39"/>
        <v>45.945945945945944</v>
      </c>
      <c r="CF23" s="4">
        <v>68</v>
      </c>
      <c r="CG23" s="4">
        <f t="shared" si="40"/>
        <v>36.756756756756758</v>
      </c>
      <c r="CH23" s="4">
        <v>126</v>
      </c>
      <c r="CI23" s="4">
        <f t="shared" si="41"/>
        <v>68.108108108108098</v>
      </c>
      <c r="CJ23" s="4">
        <v>55</v>
      </c>
      <c r="CK23" s="4">
        <f t="shared" si="42"/>
        <v>29.72972972972973</v>
      </c>
      <c r="CL23" s="4">
        <f t="shared" si="43"/>
        <v>71</v>
      </c>
      <c r="CM23" s="4">
        <v>57</v>
      </c>
      <c r="CN23" s="4">
        <v>25.1</v>
      </c>
      <c r="CO23" s="4">
        <v>15.2</v>
      </c>
      <c r="CP23" s="4">
        <f t="shared" si="44"/>
        <v>13.567567567567568</v>
      </c>
      <c r="CQ23" s="4">
        <f t="shared" si="45"/>
        <v>8.2162162162162158</v>
      </c>
      <c r="CR23" s="5">
        <f t="shared" si="46"/>
        <v>0.39442231075697215</v>
      </c>
      <c r="CS23" s="4">
        <v>130</v>
      </c>
      <c r="CT23" s="4">
        <v>86</v>
      </c>
      <c r="CU23" s="4">
        <f t="shared" si="47"/>
        <v>100.66666666666667</v>
      </c>
      <c r="CV23" s="4">
        <v>66</v>
      </c>
      <c r="CW23" s="4">
        <v>9</v>
      </c>
      <c r="CX23" s="4">
        <v>54</v>
      </c>
      <c r="CY23" s="4">
        <f t="shared" si="48"/>
        <v>29.189189189189189</v>
      </c>
      <c r="CZ23" s="4">
        <v>9</v>
      </c>
      <c r="DA23" s="4">
        <f t="shared" si="49"/>
        <v>72</v>
      </c>
      <c r="DB23" s="4">
        <v>32</v>
      </c>
      <c r="DC23" s="5">
        <f t="shared" si="50"/>
        <v>0.40740740740740738</v>
      </c>
      <c r="DD23" s="4">
        <v>71</v>
      </c>
      <c r="DE23" s="4">
        <f t="shared" si="51"/>
        <v>0.33333333333333331</v>
      </c>
      <c r="DF23" s="4">
        <f t="shared" si="52"/>
        <v>179.53288800000004</v>
      </c>
      <c r="DG23" s="4">
        <f t="shared" si="53"/>
        <v>97.044804324324346</v>
      </c>
      <c r="DH23" s="4">
        <v>89</v>
      </c>
      <c r="DI23" s="4">
        <v>50</v>
      </c>
      <c r="DJ23" s="5">
        <f t="shared" si="54"/>
        <v>1.78</v>
      </c>
      <c r="DK23" s="4">
        <v>180</v>
      </c>
      <c r="DL23" s="4">
        <v>17</v>
      </c>
      <c r="DM23" s="5">
        <f t="shared" si="55"/>
        <v>5.2352941176470589</v>
      </c>
      <c r="DN23" s="4">
        <v>20.3</v>
      </c>
      <c r="DO23" s="4">
        <f t="shared" si="56"/>
        <v>5.5637204699999998</v>
      </c>
      <c r="DP23" s="4">
        <f t="shared" si="57"/>
        <v>3.0074164702702699</v>
      </c>
      <c r="DQ23" s="4">
        <v>22</v>
      </c>
      <c r="DR23" s="4">
        <v>25</v>
      </c>
      <c r="DS23" s="4">
        <v>57</v>
      </c>
      <c r="DT23" s="4">
        <v>27</v>
      </c>
      <c r="DU23" s="5">
        <f t="shared" si="58"/>
        <v>2.1111111111111112</v>
      </c>
      <c r="DV23" s="4">
        <v>223</v>
      </c>
      <c r="DW23" s="4">
        <v>14</v>
      </c>
      <c r="DX23" s="4">
        <v>92</v>
      </c>
      <c r="DY23" s="4">
        <f t="shared" si="59"/>
        <v>49.729729729729726</v>
      </c>
      <c r="DZ23" s="4">
        <v>71</v>
      </c>
      <c r="EA23" s="4">
        <f t="shared" si="60"/>
        <v>38.378378378378379</v>
      </c>
      <c r="EB23" s="4">
        <v>112</v>
      </c>
      <c r="EC23" s="4">
        <f t="shared" si="61"/>
        <v>60.54054054054054</v>
      </c>
      <c r="ED23" s="4">
        <v>56</v>
      </c>
      <c r="EE23" s="4">
        <f t="shared" si="62"/>
        <v>30.27027027027027</v>
      </c>
      <c r="EF23" s="4">
        <f t="shared" si="63"/>
        <v>56</v>
      </c>
      <c r="EG23" s="4">
        <v>55</v>
      </c>
      <c r="EH23" s="4">
        <v>26.6</v>
      </c>
      <c r="EI23" s="4">
        <v>14.6</v>
      </c>
      <c r="EJ23" s="4">
        <f t="shared" si="64"/>
        <v>14.378378378378379</v>
      </c>
      <c r="EK23" s="4">
        <f t="shared" si="65"/>
        <v>7.8918918918918912</v>
      </c>
      <c r="EL23" s="5">
        <f t="shared" si="66"/>
        <v>0.45112781954887221</v>
      </c>
      <c r="EM23" s="4">
        <v>128</v>
      </c>
      <c r="EN23" s="4">
        <v>85</v>
      </c>
      <c r="EO23" s="4">
        <f t="shared" si="67"/>
        <v>99.333333333333329</v>
      </c>
      <c r="EP23" s="4">
        <v>55</v>
      </c>
      <c r="EQ23" s="4">
        <v>8</v>
      </c>
      <c r="ER23" s="4">
        <v>56</v>
      </c>
      <c r="ES23" s="4">
        <f t="shared" si="68"/>
        <v>30.27027027027027</v>
      </c>
      <c r="ET23" s="4">
        <v>10</v>
      </c>
      <c r="EU23" s="4">
        <f t="shared" si="69"/>
        <v>74</v>
      </c>
      <c r="EV23" s="4">
        <v>32</v>
      </c>
      <c r="EW23" s="5">
        <f t="shared" si="70"/>
        <v>0.42857142857142855</v>
      </c>
      <c r="EX23" s="4">
        <v>72</v>
      </c>
      <c r="EY23" s="4">
        <f t="shared" si="71"/>
        <v>0.32142857142857145</v>
      </c>
      <c r="EZ23" s="4">
        <f t="shared" si="72"/>
        <v>191.03445600000003</v>
      </c>
      <c r="FA23" s="4">
        <f t="shared" si="73"/>
        <v>103.26186810810812</v>
      </c>
      <c r="FB23" s="4">
        <v>60</v>
      </c>
      <c r="FC23" s="4">
        <v>32</v>
      </c>
      <c r="FD23" s="5">
        <f t="shared" si="74"/>
        <v>1.875</v>
      </c>
      <c r="FE23" s="4">
        <v>205</v>
      </c>
      <c r="FF23" s="4">
        <v>12</v>
      </c>
      <c r="FG23" s="5">
        <f t="shared" si="75"/>
        <v>5</v>
      </c>
      <c r="FH23" s="4">
        <v>22.2</v>
      </c>
      <c r="FI23" s="4">
        <f t="shared" si="76"/>
        <v>5.0703856499999995</v>
      </c>
      <c r="FJ23" s="4">
        <f t="shared" si="77"/>
        <v>2.7407489999999997</v>
      </c>
      <c r="FK23" s="4">
        <v>15.4</v>
      </c>
      <c r="FL23" s="9" t="s">
        <v>301</v>
      </c>
      <c r="FM23" s="4">
        <v>56</v>
      </c>
      <c r="FN23" s="4">
        <v>24</v>
      </c>
      <c r="FO23" s="5">
        <f t="shared" si="78"/>
        <v>2.3333333333333335</v>
      </c>
      <c r="FP23" s="4">
        <v>224</v>
      </c>
      <c r="FQ23" s="4">
        <v>13</v>
      </c>
      <c r="FR23" s="4">
        <v>80</v>
      </c>
      <c r="FS23" s="4">
        <f t="shared" si="79"/>
        <v>43.243243243243242</v>
      </c>
      <c r="FT23" s="4">
        <v>65</v>
      </c>
      <c r="FU23" s="4">
        <f t="shared" si="80"/>
        <v>35.135135135135137</v>
      </c>
      <c r="FV23" s="4">
        <v>108</v>
      </c>
      <c r="FW23" s="4">
        <f t="shared" si="20"/>
        <v>58.378378378378379</v>
      </c>
      <c r="FX23" s="4">
        <v>50</v>
      </c>
      <c r="FY23" s="4">
        <f t="shared" si="21"/>
        <v>27.027027027027025</v>
      </c>
      <c r="FZ23" s="4">
        <f t="shared" si="81"/>
        <v>58</v>
      </c>
      <c r="GA23" s="4">
        <v>67</v>
      </c>
      <c r="GB23" s="4">
        <v>23.1</v>
      </c>
      <c r="GC23" s="4">
        <v>12.3</v>
      </c>
      <c r="GD23" s="4">
        <f t="shared" si="82"/>
        <v>12.486486486486486</v>
      </c>
      <c r="GE23" s="4">
        <f t="shared" si="83"/>
        <v>6.6486486486486491</v>
      </c>
      <c r="GF23" s="5">
        <f t="shared" si="84"/>
        <v>0.46753246753246752</v>
      </c>
      <c r="GG23" s="4">
        <v>125</v>
      </c>
      <c r="GH23" s="4">
        <v>86</v>
      </c>
      <c r="GI23" s="4">
        <f>GH23+(GG23-GH23)/3</f>
        <v>99</v>
      </c>
      <c r="GJ23" s="4">
        <v>60</v>
      </c>
      <c r="GK23" s="4">
        <v>10</v>
      </c>
      <c r="GL23" s="4">
        <v>50</v>
      </c>
      <c r="GM23" s="4">
        <f>GL23/F23</f>
        <v>27.027027027027025</v>
      </c>
      <c r="GN23" s="4">
        <v>9</v>
      </c>
      <c r="GO23" s="4">
        <f>GK23+GL23+GN23</f>
        <v>69</v>
      </c>
      <c r="GP23" s="4">
        <v>32</v>
      </c>
      <c r="GQ23" s="5">
        <f>(GL23-GP23)/GL23</f>
        <v>0.36</v>
      </c>
      <c r="GR23" s="4">
        <v>66</v>
      </c>
      <c r="GS23" s="4">
        <f>(GK23+GN23)/GL23</f>
        <v>0.38</v>
      </c>
      <c r="GT23" s="4">
        <f>(0.8*(1.04*(POWER(GO23,3)-POWER(GL23,3)))+0.6)/1000</f>
        <v>169.32008800000003</v>
      </c>
      <c r="GU23" s="4">
        <f>GT23/F23</f>
        <v>91.524371891891903</v>
      </c>
      <c r="GV23" s="4">
        <v>58</v>
      </c>
      <c r="GW23" s="4">
        <v>45</v>
      </c>
      <c r="GX23" s="5">
        <f>GV23/GW23</f>
        <v>1.288888888888889</v>
      </c>
      <c r="GY23" s="4">
        <v>218</v>
      </c>
      <c r="GZ23" s="4">
        <v>16</v>
      </c>
      <c r="HA23" s="5">
        <f>GV23/GZ23</f>
        <v>3.625</v>
      </c>
      <c r="HB23" s="4">
        <v>24.1</v>
      </c>
      <c r="HC23" s="4">
        <f>((3.14*POWER(Z23,2)/4)*HB23*GJ23)/1000</f>
        <v>6.0047318999999995</v>
      </c>
      <c r="HD23" s="4">
        <f>HC23/F23</f>
        <v>3.2458010270270266</v>
      </c>
      <c r="HE23" s="4">
        <v>22.5</v>
      </c>
      <c r="HF23" s="4">
        <v>20</v>
      </c>
      <c r="HG23" s="4">
        <v>46</v>
      </c>
      <c r="HH23" s="4">
        <v>22</v>
      </c>
      <c r="HI23" s="5">
        <f>HG23/HH23</f>
        <v>2.0909090909090908</v>
      </c>
      <c r="HJ23" s="4">
        <v>169</v>
      </c>
      <c r="HK23" s="4">
        <v>14</v>
      </c>
      <c r="HL23" s="4">
        <v>85</v>
      </c>
      <c r="HM23" s="4">
        <f>HL23/F23</f>
        <v>45.945945945945944</v>
      </c>
      <c r="HN23" s="4">
        <v>59</v>
      </c>
      <c r="HO23" s="4">
        <f>HN23/F23</f>
        <v>31.891891891891891</v>
      </c>
      <c r="HP23" s="4">
        <v>107</v>
      </c>
      <c r="HQ23" s="4">
        <f>HP23/F23</f>
        <v>57.837837837837839</v>
      </c>
      <c r="HR23" s="4">
        <v>54</v>
      </c>
      <c r="HS23" s="4">
        <f>HR23/F23</f>
        <v>29.189189189189189</v>
      </c>
      <c r="HT23" s="4">
        <f>HP23-HR23</f>
        <v>53</v>
      </c>
      <c r="HU23" s="4">
        <v>54</v>
      </c>
      <c r="HV23" s="4">
        <v>23.1</v>
      </c>
      <c r="HW23" s="4">
        <v>12.8</v>
      </c>
      <c r="HX23" s="4">
        <f>HV23/F23</f>
        <v>12.486486486486486</v>
      </c>
      <c r="HY23" s="4">
        <f>HW23/F23</f>
        <v>6.9189189189189193</v>
      </c>
      <c r="HZ23" s="5">
        <f>(HV23-HW23)/HV23</f>
        <v>0.44588744588744589</v>
      </c>
    </row>
    <row r="24" spans="1:234" ht="21">
      <c r="A24" s="3" t="s">
        <v>280</v>
      </c>
      <c r="B24" s="2">
        <v>160</v>
      </c>
      <c r="C24" s="4">
        <v>95</v>
      </c>
      <c r="D24" s="4">
        <v>63</v>
      </c>
      <c r="E24" s="4">
        <f t="shared" si="0"/>
        <v>73.666666666666671</v>
      </c>
      <c r="F24" s="4">
        <v>1.72</v>
      </c>
      <c r="G24" s="4">
        <v>72</v>
      </c>
      <c r="H24" s="4">
        <v>10</v>
      </c>
      <c r="I24" s="4">
        <v>51</v>
      </c>
      <c r="J24" s="4">
        <f t="shared" si="1"/>
        <v>29.651162790697676</v>
      </c>
      <c r="K24" s="4">
        <v>9</v>
      </c>
      <c r="L24" s="4">
        <f t="shared" si="2"/>
        <v>70</v>
      </c>
      <c r="M24" s="4">
        <v>29</v>
      </c>
      <c r="N24" s="4">
        <f t="shared" si="3"/>
        <v>0.43137254901960786</v>
      </c>
      <c r="O24" s="4">
        <v>73</v>
      </c>
      <c r="P24" s="4">
        <f t="shared" si="4"/>
        <v>0.37254901960784315</v>
      </c>
      <c r="Q24" s="5">
        <f t="shared" si="5"/>
        <v>175.01096800000002</v>
      </c>
      <c r="R24" s="4">
        <f t="shared" si="6"/>
        <v>101.75056279069769</v>
      </c>
      <c r="S24" s="4">
        <v>66</v>
      </c>
      <c r="T24" s="4">
        <v>38</v>
      </c>
      <c r="U24" s="4">
        <f t="shared" si="7"/>
        <v>1.736842105263158</v>
      </c>
      <c r="V24" s="4">
        <v>229</v>
      </c>
      <c r="W24" s="4">
        <v>16</v>
      </c>
      <c r="X24" s="4">
        <f t="shared" si="8"/>
        <v>4.125</v>
      </c>
      <c r="Y24" s="4">
        <v>17</v>
      </c>
      <c r="Z24" s="4">
        <v>2.2000000000000002</v>
      </c>
      <c r="AA24" s="4">
        <f t="shared" si="22"/>
        <v>4.6504656000000004</v>
      </c>
      <c r="AB24" s="4">
        <f t="shared" si="23"/>
        <v>2.7037590697674423</v>
      </c>
      <c r="AC24" s="9" t="s">
        <v>300</v>
      </c>
      <c r="AD24" s="4">
        <v>24</v>
      </c>
      <c r="AE24" s="4">
        <v>56</v>
      </c>
      <c r="AF24" s="4">
        <v>20</v>
      </c>
      <c r="AG24" s="4">
        <f t="shared" si="24"/>
        <v>2.8</v>
      </c>
      <c r="AH24" s="4">
        <v>239</v>
      </c>
      <c r="AI24" s="4">
        <v>14</v>
      </c>
      <c r="AJ24" s="4">
        <v>61</v>
      </c>
      <c r="AK24" s="4">
        <f t="shared" si="12"/>
        <v>35.465116279069768</v>
      </c>
      <c r="AL24" s="4">
        <v>49</v>
      </c>
      <c r="AM24" s="4">
        <f t="shared" si="13"/>
        <v>28.488372093023255</v>
      </c>
      <c r="AN24" s="4">
        <v>128</v>
      </c>
      <c r="AO24" s="4">
        <f t="shared" si="25"/>
        <v>74.418604651162795</v>
      </c>
      <c r="AP24" s="4">
        <v>48</v>
      </c>
      <c r="AQ24" s="4">
        <f t="shared" si="26"/>
        <v>27.906976744186046</v>
      </c>
      <c r="AR24" s="4">
        <f t="shared" si="27"/>
        <v>80</v>
      </c>
      <c r="AS24" s="4">
        <v>62</v>
      </c>
      <c r="AT24" s="4">
        <v>24.4</v>
      </c>
      <c r="AU24" s="4">
        <v>15.2</v>
      </c>
      <c r="AV24" s="4">
        <f t="shared" si="17"/>
        <v>14.186046511627906</v>
      </c>
      <c r="AW24" s="4">
        <f t="shared" si="18"/>
        <v>8.8372093023255811</v>
      </c>
      <c r="AX24" s="5">
        <f t="shared" si="19"/>
        <v>0.37704918032786883</v>
      </c>
      <c r="AY24" s="4">
        <v>103</v>
      </c>
      <c r="AZ24" s="4">
        <v>62</v>
      </c>
      <c r="BA24" s="4">
        <f t="shared" si="28"/>
        <v>75.666666666666671</v>
      </c>
      <c r="BB24" s="4">
        <v>89</v>
      </c>
      <c r="BC24" s="4">
        <v>9</v>
      </c>
      <c r="BD24" s="4">
        <v>48</v>
      </c>
      <c r="BE24" s="4">
        <f t="shared" si="29"/>
        <v>27.906976744186046</v>
      </c>
      <c r="BF24" s="4">
        <v>8</v>
      </c>
      <c r="BG24" s="4">
        <f t="shared" si="30"/>
        <v>65</v>
      </c>
      <c r="BH24" s="4">
        <v>32</v>
      </c>
      <c r="BI24" s="5">
        <f t="shared" si="31"/>
        <v>0.33333333333333331</v>
      </c>
      <c r="BJ24" s="4">
        <v>62</v>
      </c>
      <c r="BK24" s="4">
        <f t="shared" si="32"/>
        <v>0.35416666666666669</v>
      </c>
      <c r="BL24" s="4">
        <f t="shared" si="33"/>
        <v>136.476056</v>
      </c>
      <c r="BM24" s="4">
        <f t="shared" si="34"/>
        <v>79.346544186046515</v>
      </c>
      <c r="BN24" s="4">
        <v>67</v>
      </c>
      <c r="BO24" s="4">
        <v>54</v>
      </c>
      <c r="BP24" s="5">
        <f t="shared" si="35"/>
        <v>1.2407407407407407</v>
      </c>
      <c r="BQ24" s="4">
        <v>196</v>
      </c>
      <c r="BR24" s="4">
        <v>17</v>
      </c>
      <c r="BS24" s="5">
        <f t="shared" si="36"/>
        <v>3.9411764705882355</v>
      </c>
      <c r="BT24" s="4">
        <v>16.899999999999999</v>
      </c>
      <c r="BU24" s="4">
        <f>((3.14*POWER(Z24,2)/4)*BT24*BB24)/1000</f>
        <v>5.7146775400000003</v>
      </c>
      <c r="BV24" s="4">
        <f t="shared" si="37"/>
        <v>3.3224869418604652</v>
      </c>
      <c r="BW24" s="4">
        <v>16.399999999999999</v>
      </c>
      <c r="BX24" s="4">
        <v>24</v>
      </c>
      <c r="BY24" s="4">
        <v>56</v>
      </c>
      <c r="BZ24" s="4">
        <v>30</v>
      </c>
      <c r="CA24" s="5">
        <f t="shared" si="38"/>
        <v>1.8666666666666667</v>
      </c>
      <c r="CB24" s="4">
        <v>196</v>
      </c>
      <c r="CC24" s="4">
        <v>11</v>
      </c>
      <c r="CD24" s="4">
        <v>71</v>
      </c>
      <c r="CE24" s="4">
        <f t="shared" si="39"/>
        <v>41.279069767441861</v>
      </c>
      <c r="CF24" s="4">
        <v>56</v>
      </c>
      <c r="CG24" s="4">
        <f t="shared" si="40"/>
        <v>32.558139534883722</v>
      </c>
      <c r="CH24" s="4">
        <v>125</v>
      </c>
      <c r="CI24" s="4">
        <f t="shared" si="41"/>
        <v>72.674418604651166</v>
      </c>
      <c r="CJ24" s="4">
        <v>50</v>
      </c>
      <c r="CK24" s="4">
        <f t="shared" si="42"/>
        <v>29.069767441860467</v>
      </c>
      <c r="CL24" s="4">
        <f t="shared" si="43"/>
        <v>75</v>
      </c>
      <c r="CM24" s="4">
        <v>54</v>
      </c>
      <c r="CN24" s="4">
        <v>26.8</v>
      </c>
      <c r="CO24" s="4">
        <v>15.7</v>
      </c>
      <c r="CP24" s="4">
        <f t="shared" si="44"/>
        <v>15.58139534883721</v>
      </c>
      <c r="CQ24" s="4">
        <f t="shared" si="45"/>
        <v>9.1279069767441854</v>
      </c>
      <c r="CR24" s="5">
        <f t="shared" si="46"/>
        <v>0.41417910447761197</v>
      </c>
      <c r="CS24" s="4">
        <v>112</v>
      </c>
      <c r="CT24" s="4">
        <v>69</v>
      </c>
      <c r="CU24" s="4">
        <f t="shared" si="47"/>
        <v>83.333333333333329</v>
      </c>
      <c r="CV24" s="4">
        <v>66</v>
      </c>
      <c r="CW24" s="4">
        <v>8</v>
      </c>
      <c r="CX24" s="4">
        <v>50</v>
      </c>
      <c r="CY24" s="4">
        <f t="shared" si="48"/>
        <v>29.069767441860467</v>
      </c>
      <c r="CZ24" s="4">
        <v>8</v>
      </c>
      <c r="DA24" s="4">
        <f t="shared" si="49"/>
        <v>66</v>
      </c>
      <c r="DB24" s="4">
        <v>30</v>
      </c>
      <c r="DC24" s="5">
        <f t="shared" si="50"/>
        <v>0.4</v>
      </c>
      <c r="DD24" s="4">
        <v>70</v>
      </c>
      <c r="DE24" s="4">
        <f t="shared" si="51"/>
        <v>0.32</v>
      </c>
      <c r="DF24" s="4">
        <f t="shared" si="52"/>
        <v>135.197272</v>
      </c>
      <c r="DG24" s="4">
        <f t="shared" si="53"/>
        <v>78.603065116279069</v>
      </c>
      <c r="DH24" s="4">
        <v>62</v>
      </c>
      <c r="DI24" s="4">
        <v>30</v>
      </c>
      <c r="DJ24" s="5">
        <f t="shared" si="54"/>
        <v>2.0666666666666669</v>
      </c>
      <c r="DK24" s="4">
        <v>186</v>
      </c>
      <c r="DL24" s="4">
        <v>22</v>
      </c>
      <c r="DM24" s="5">
        <f t="shared" si="55"/>
        <v>2.8181818181818183</v>
      </c>
      <c r="DN24" s="4">
        <v>17.8</v>
      </c>
      <c r="DO24" s="4">
        <f t="shared" si="56"/>
        <v>4.4635351200000013</v>
      </c>
      <c r="DP24" s="4">
        <f t="shared" si="57"/>
        <v>2.5950785581395355</v>
      </c>
      <c r="DQ24" s="4">
        <v>17.2</v>
      </c>
      <c r="DR24" s="4">
        <v>25</v>
      </c>
      <c r="DS24" s="4">
        <v>42</v>
      </c>
      <c r="DT24" s="4">
        <v>22</v>
      </c>
      <c r="DU24" s="5">
        <f t="shared" si="58"/>
        <v>1.9090909090909092</v>
      </c>
      <c r="DV24" s="4">
        <v>214</v>
      </c>
      <c r="DW24" s="4">
        <v>12</v>
      </c>
      <c r="DX24" s="4">
        <v>62</v>
      </c>
      <c r="DY24" s="4">
        <f t="shared" si="59"/>
        <v>36.04651162790698</v>
      </c>
      <c r="DZ24" s="4">
        <v>64</v>
      </c>
      <c r="EA24" s="4">
        <f t="shared" si="60"/>
        <v>37.209302325581397</v>
      </c>
      <c r="EB24" s="4">
        <v>124</v>
      </c>
      <c r="EC24" s="4">
        <f t="shared" si="61"/>
        <v>72.093023255813961</v>
      </c>
      <c r="ED24" s="4">
        <v>53</v>
      </c>
      <c r="EE24" s="4">
        <f t="shared" si="62"/>
        <v>30.813953488372093</v>
      </c>
      <c r="EF24" s="4">
        <f t="shared" si="63"/>
        <v>71</v>
      </c>
      <c r="EG24" s="4">
        <v>54</v>
      </c>
      <c r="EH24" s="4">
        <v>25.8</v>
      </c>
      <c r="EI24" s="4">
        <v>14.1</v>
      </c>
      <c r="EJ24" s="4">
        <f t="shared" si="64"/>
        <v>15</v>
      </c>
      <c r="EK24" s="4">
        <f t="shared" si="65"/>
        <v>8.1976744186046506</v>
      </c>
      <c r="EL24" s="5">
        <f t="shared" si="66"/>
        <v>0.45348837209302328</v>
      </c>
      <c r="EM24" s="4">
        <v>117</v>
      </c>
      <c r="EN24" s="4">
        <v>70</v>
      </c>
      <c r="EO24" s="4">
        <f t="shared" si="67"/>
        <v>85.666666666666671</v>
      </c>
      <c r="EP24" s="4">
        <v>75</v>
      </c>
      <c r="EQ24" s="4">
        <v>8</v>
      </c>
      <c r="ER24" s="4">
        <v>48</v>
      </c>
      <c r="ES24" s="4">
        <f t="shared" si="68"/>
        <v>27.906976744186046</v>
      </c>
      <c r="ET24" s="4">
        <v>7</v>
      </c>
      <c r="EU24" s="4">
        <f t="shared" si="69"/>
        <v>63</v>
      </c>
      <c r="EV24" s="4">
        <v>35</v>
      </c>
      <c r="EW24" s="5">
        <f t="shared" si="70"/>
        <v>0.27083333333333331</v>
      </c>
      <c r="EX24" s="4">
        <v>53</v>
      </c>
      <c r="EY24" s="4">
        <f t="shared" si="71"/>
        <v>0.3125</v>
      </c>
      <c r="EZ24" s="4">
        <f t="shared" si="72"/>
        <v>116.02716000000002</v>
      </c>
      <c r="FA24" s="4">
        <f t="shared" si="73"/>
        <v>67.457651162790711</v>
      </c>
      <c r="FB24" s="4">
        <v>64</v>
      </c>
      <c r="FC24" s="4">
        <v>35</v>
      </c>
      <c r="FD24" s="5">
        <f t="shared" si="74"/>
        <v>1.8285714285714285</v>
      </c>
      <c r="FE24" s="4">
        <v>195</v>
      </c>
      <c r="FF24" s="4">
        <v>15</v>
      </c>
      <c r="FG24" s="5">
        <f t="shared" si="75"/>
        <v>4.2666666666666666</v>
      </c>
      <c r="FH24" s="4">
        <v>18.2</v>
      </c>
      <c r="FI24" s="4">
        <f t="shared" si="76"/>
        <v>5.1861810000000004</v>
      </c>
      <c r="FJ24" s="4">
        <f t="shared" si="77"/>
        <v>3.0152215116279071</v>
      </c>
      <c r="FK24" s="4">
        <v>16.7</v>
      </c>
      <c r="FL24" s="4">
        <v>21</v>
      </c>
      <c r="FM24" s="4">
        <v>57</v>
      </c>
      <c r="FN24" s="4">
        <v>34</v>
      </c>
      <c r="FO24" s="5">
        <f t="shared" si="78"/>
        <v>1.6764705882352942</v>
      </c>
      <c r="FP24" s="4">
        <v>190</v>
      </c>
      <c r="FQ24" s="4">
        <v>10</v>
      </c>
      <c r="FR24" s="4">
        <v>58</v>
      </c>
      <c r="FS24" s="4">
        <f t="shared" si="79"/>
        <v>33.720930232558139</v>
      </c>
      <c r="FT24" s="4">
        <v>63</v>
      </c>
      <c r="FU24" s="4">
        <f t="shared" si="80"/>
        <v>36.627906976744185</v>
      </c>
      <c r="FV24" s="4">
        <v>123</v>
      </c>
      <c r="FW24" s="4">
        <f t="shared" si="20"/>
        <v>71.511627906976742</v>
      </c>
      <c r="FX24" s="4">
        <v>51</v>
      </c>
      <c r="FY24" s="4">
        <f t="shared" si="21"/>
        <v>29.651162790697676</v>
      </c>
      <c r="FZ24" s="4">
        <f t="shared" si="81"/>
        <v>72</v>
      </c>
      <c r="GA24" s="4">
        <v>58</v>
      </c>
      <c r="GB24" s="4">
        <v>25.4</v>
      </c>
      <c r="GC24" s="4">
        <v>14</v>
      </c>
      <c r="GD24" s="4">
        <f t="shared" si="82"/>
        <v>14.767441860465116</v>
      </c>
      <c r="GE24" s="4">
        <f t="shared" si="83"/>
        <v>8.1395348837209305</v>
      </c>
      <c r="GF24" s="5">
        <f t="shared" si="84"/>
        <v>0.44881889763779526</v>
      </c>
      <c r="GG24" s="4">
        <v>108</v>
      </c>
      <c r="GH24" s="4">
        <v>75</v>
      </c>
      <c r="GI24" s="4">
        <f>GH24+(GG24-GH24)/3</f>
        <v>86</v>
      </c>
      <c r="GJ24" s="4">
        <v>82</v>
      </c>
      <c r="GK24" s="4">
        <v>10</v>
      </c>
      <c r="GL24" s="4">
        <v>47</v>
      </c>
      <c r="GM24" s="4">
        <f>GL24/F24</f>
        <v>27.325581395348838</v>
      </c>
      <c r="GN24" s="4">
        <v>10</v>
      </c>
      <c r="GO24" s="4">
        <f>GK24+GL24+GN24</f>
        <v>67</v>
      </c>
      <c r="GP24" s="4">
        <v>30</v>
      </c>
      <c r="GQ24" s="5">
        <f>(GL24-GP24)/GL24</f>
        <v>0.36170212765957449</v>
      </c>
      <c r="GR24" s="4">
        <v>66</v>
      </c>
      <c r="GS24" s="4">
        <f>(GK24+GN24)/GL24</f>
        <v>0.42553191489361702</v>
      </c>
      <c r="GT24" s="4">
        <f>(0.8*(1.04*(POWER(GO24,3)-POWER(GL24,3)))+0.6)/1000</f>
        <v>163.85468000000003</v>
      </c>
      <c r="GU24" s="4">
        <f>GT24/F24</f>
        <v>95.264348837209326</v>
      </c>
      <c r="GV24" s="4">
        <v>62</v>
      </c>
      <c r="GW24" s="4">
        <v>40</v>
      </c>
      <c r="GX24" s="5">
        <f>GV24/GW24</f>
        <v>1.55</v>
      </c>
      <c r="GY24" s="4">
        <v>197</v>
      </c>
      <c r="GZ24" s="4">
        <v>14</v>
      </c>
      <c r="HA24" s="5">
        <f>GV24/GZ24</f>
        <v>4.4285714285714288</v>
      </c>
      <c r="HB24" s="4">
        <v>16.2</v>
      </c>
      <c r="HC24" s="4">
        <f>((3.14*POWER(Z24,2)/4)*HB24*GJ24)/1000</f>
        <v>5.0471229600000003</v>
      </c>
      <c r="HD24" s="4">
        <f>HC24/F24</f>
        <v>2.9343738139534885</v>
      </c>
      <c r="HE24" s="4">
        <v>17.600000000000001</v>
      </c>
      <c r="HF24" s="4">
        <v>24</v>
      </c>
      <c r="HG24" s="4">
        <v>48</v>
      </c>
      <c r="HH24" s="4">
        <v>32</v>
      </c>
      <c r="HI24" s="5">
        <f>HG24/HH24</f>
        <v>1.5</v>
      </c>
      <c r="HJ24" s="4">
        <v>205</v>
      </c>
      <c r="HK24" s="4">
        <v>10</v>
      </c>
      <c r="HL24" s="4">
        <v>59</v>
      </c>
      <c r="HM24" s="4">
        <f>HL24/F24</f>
        <v>34.302325581395351</v>
      </c>
      <c r="HN24" s="4">
        <v>52</v>
      </c>
      <c r="HO24" s="4">
        <f>HN24/F24</f>
        <v>30.232558139534884</v>
      </c>
      <c r="HP24" s="4">
        <v>113</v>
      </c>
      <c r="HQ24" s="4">
        <f>HP24/F24</f>
        <v>65.697674418604649</v>
      </c>
      <c r="HR24" s="4">
        <v>48</v>
      </c>
      <c r="HS24" s="4">
        <f>HR24/F24</f>
        <v>27.906976744186046</v>
      </c>
      <c r="HT24" s="4">
        <f>HP24-HR24</f>
        <v>65</v>
      </c>
      <c r="HU24" s="4">
        <v>54</v>
      </c>
      <c r="HV24" s="4">
        <v>26.4</v>
      </c>
      <c r="HW24" s="4">
        <v>14.2</v>
      </c>
      <c r="HX24" s="4">
        <f>HV24/F24</f>
        <v>15.348837209302324</v>
      </c>
      <c r="HY24" s="4">
        <f>HW24/F24</f>
        <v>8.2558139534883725</v>
      </c>
      <c r="HZ24" s="5">
        <f>(HV24-HW24)/HV24</f>
        <v>0.4621212121212121</v>
      </c>
    </row>
    <row r="25" spans="1:234" ht="21">
      <c r="A25" s="3" t="s">
        <v>281</v>
      </c>
      <c r="B25" s="2">
        <v>160</v>
      </c>
      <c r="C25" s="4">
        <v>129</v>
      </c>
      <c r="D25" s="4">
        <v>82</v>
      </c>
      <c r="E25" s="4">
        <f t="shared" si="0"/>
        <v>97.666666666666671</v>
      </c>
      <c r="F25" s="4">
        <v>1.95</v>
      </c>
      <c r="G25" s="4">
        <v>49</v>
      </c>
      <c r="H25" s="4">
        <v>9</v>
      </c>
      <c r="I25" s="4">
        <v>53</v>
      </c>
      <c r="J25" s="4">
        <f t="shared" si="1"/>
        <v>27.179487179487179</v>
      </c>
      <c r="K25" s="4">
        <v>9</v>
      </c>
      <c r="L25" s="4">
        <f t="shared" si="2"/>
        <v>71</v>
      </c>
      <c r="M25" s="4">
        <v>33</v>
      </c>
      <c r="N25" s="4">
        <f t="shared" si="3"/>
        <v>0.37735849056603776</v>
      </c>
      <c r="O25" s="4">
        <v>67</v>
      </c>
      <c r="P25" s="4">
        <f t="shared" si="4"/>
        <v>0.33962264150943394</v>
      </c>
      <c r="Q25" s="5">
        <f t="shared" si="5"/>
        <v>173.91688800000003</v>
      </c>
      <c r="R25" s="4">
        <f t="shared" si="6"/>
        <v>89.188147692307709</v>
      </c>
      <c r="S25" s="4">
        <v>99</v>
      </c>
      <c r="T25" s="4">
        <v>56</v>
      </c>
      <c r="U25" s="4">
        <f t="shared" si="7"/>
        <v>1.7678571428571428</v>
      </c>
      <c r="V25" s="4">
        <v>169</v>
      </c>
      <c r="W25" s="4">
        <v>16</v>
      </c>
      <c r="X25" s="4">
        <f t="shared" si="8"/>
        <v>6.1875</v>
      </c>
      <c r="Y25" s="4">
        <v>21.3</v>
      </c>
      <c r="Z25" s="4">
        <v>2.4</v>
      </c>
      <c r="AA25" s="4">
        <f t="shared" si="22"/>
        <v>4.7191939200000004</v>
      </c>
      <c r="AB25" s="4">
        <f t="shared" si="23"/>
        <v>2.4200994461538463</v>
      </c>
      <c r="AC25" s="4">
        <v>17.5</v>
      </c>
      <c r="AD25" s="9">
        <v>22.84</v>
      </c>
      <c r="AE25" s="4">
        <v>72</v>
      </c>
      <c r="AF25" s="4">
        <v>24</v>
      </c>
      <c r="AG25" s="4">
        <f t="shared" si="24"/>
        <v>3</v>
      </c>
      <c r="AH25" s="4">
        <v>322</v>
      </c>
      <c r="AI25" s="4">
        <v>14</v>
      </c>
      <c r="AJ25" s="4">
        <v>68</v>
      </c>
      <c r="AK25" s="4">
        <f t="shared" si="12"/>
        <v>34.871794871794876</v>
      </c>
      <c r="AL25" s="4">
        <v>55</v>
      </c>
      <c r="AM25" s="4">
        <f t="shared" si="13"/>
        <v>28.205128205128204</v>
      </c>
      <c r="AN25" s="4">
        <v>134</v>
      </c>
      <c r="AO25" s="4">
        <f t="shared" si="25"/>
        <v>68.717948717948715</v>
      </c>
      <c r="AP25" s="4">
        <v>57</v>
      </c>
      <c r="AQ25" s="4">
        <f t="shared" si="26"/>
        <v>29.23076923076923</v>
      </c>
      <c r="AR25" s="4">
        <f t="shared" si="27"/>
        <v>77</v>
      </c>
      <c r="AS25" s="4">
        <v>57</v>
      </c>
      <c r="AT25" s="4">
        <v>22.8</v>
      </c>
      <c r="AU25" s="4">
        <v>12.5</v>
      </c>
      <c r="AV25" s="4">
        <f t="shared" si="17"/>
        <v>11.692307692307693</v>
      </c>
      <c r="AW25" s="4">
        <f t="shared" si="18"/>
        <v>6.4102564102564106</v>
      </c>
      <c r="AX25" s="5">
        <f t="shared" si="19"/>
        <v>0.4517543859649123</v>
      </c>
      <c r="AY25" s="4">
        <v>120</v>
      </c>
      <c r="AZ25" s="4">
        <v>66</v>
      </c>
      <c r="BA25" s="4">
        <f t="shared" si="28"/>
        <v>84</v>
      </c>
      <c r="BB25" s="4">
        <v>64</v>
      </c>
      <c r="BC25" s="4">
        <v>9</v>
      </c>
      <c r="BD25" s="4">
        <v>52</v>
      </c>
      <c r="BE25" s="4">
        <f t="shared" si="29"/>
        <v>26.666666666666668</v>
      </c>
      <c r="BF25" s="4">
        <v>9</v>
      </c>
      <c r="BG25" s="4">
        <f t="shared" si="30"/>
        <v>70</v>
      </c>
      <c r="BH25" s="4">
        <v>34</v>
      </c>
      <c r="BI25" s="5">
        <f t="shared" si="31"/>
        <v>0.34615384615384615</v>
      </c>
      <c r="BJ25" s="4">
        <v>64</v>
      </c>
      <c r="BK25" s="4">
        <f t="shared" si="32"/>
        <v>0.34615384615384615</v>
      </c>
      <c r="BL25" s="4">
        <f t="shared" si="33"/>
        <v>168.39074400000001</v>
      </c>
      <c r="BM25" s="4">
        <f t="shared" si="34"/>
        <v>86.354227692307703</v>
      </c>
      <c r="BN25" s="4">
        <v>96</v>
      </c>
      <c r="BO25" s="4">
        <v>49</v>
      </c>
      <c r="BP25" s="5">
        <f t="shared" si="35"/>
        <v>1.9591836734693877</v>
      </c>
      <c r="BQ25" s="4">
        <v>194</v>
      </c>
      <c r="BR25" s="4">
        <v>19</v>
      </c>
      <c r="BS25" s="5">
        <f t="shared" si="36"/>
        <v>5.0526315789473681</v>
      </c>
      <c r="BT25" s="4">
        <v>27.1</v>
      </c>
      <c r="BU25" s="4">
        <f>((3.14*POWER(Z25,2)/4)*BT25*BB25)/1000</f>
        <v>7.8422630400000006</v>
      </c>
      <c r="BV25" s="4">
        <f t="shared" si="37"/>
        <v>4.021673353846154</v>
      </c>
      <c r="BW25" s="4">
        <v>18.5</v>
      </c>
      <c r="BX25" s="4">
        <v>34</v>
      </c>
      <c r="BY25" s="4">
        <v>65</v>
      </c>
      <c r="BZ25" s="4">
        <v>27</v>
      </c>
      <c r="CA25" s="5">
        <f t="shared" si="38"/>
        <v>2.4074074074074074</v>
      </c>
      <c r="CB25" s="4">
        <v>218</v>
      </c>
      <c r="CC25" s="4">
        <v>17</v>
      </c>
      <c r="CD25" s="4">
        <v>78</v>
      </c>
      <c r="CE25" s="4">
        <f t="shared" si="39"/>
        <v>40</v>
      </c>
      <c r="CF25" s="4">
        <v>59</v>
      </c>
      <c r="CG25" s="4">
        <f t="shared" si="40"/>
        <v>30.256410256410255</v>
      </c>
      <c r="CH25" s="4">
        <v>135</v>
      </c>
      <c r="CI25" s="4">
        <f t="shared" si="41"/>
        <v>69.230769230769226</v>
      </c>
      <c r="CJ25" s="4">
        <v>57</v>
      </c>
      <c r="CK25" s="4">
        <f t="shared" si="42"/>
        <v>29.23076923076923</v>
      </c>
      <c r="CL25" s="4">
        <f t="shared" si="43"/>
        <v>78</v>
      </c>
      <c r="CM25" s="4">
        <v>62</v>
      </c>
      <c r="CN25" s="4">
        <v>26.8</v>
      </c>
      <c r="CO25" s="4">
        <v>14</v>
      </c>
      <c r="CP25" s="4">
        <f t="shared" si="44"/>
        <v>13.743589743589745</v>
      </c>
      <c r="CQ25" s="4">
        <f t="shared" si="45"/>
        <v>7.1794871794871797</v>
      </c>
      <c r="CR25" s="5">
        <f t="shared" si="46"/>
        <v>0.47761194029850745</v>
      </c>
      <c r="CS25" s="4">
        <v>129</v>
      </c>
      <c r="CT25" s="4">
        <v>83</v>
      </c>
      <c r="CU25" s="4">
        <f t="shared" si="47"/>
        <v>98.333333333333329</v>
      </c>
      <c r="CV25" s="4">
        <v>48</v>
      </c>
      <c r="CW25" s="4">
        <v>10</v>
      </c>
      <c r="CX25" s="4">
        <v>54</v>
      </c>
      <c r="CY25" s="4">
        <f t="shared" si="48"/>
        <v>27.692307692307693</v>
      </c>
      <c r="CZ25" s="4">
        <v>9</v>
      </c>
      <c r="DA25" s="4">
        <f t="shared" si="49"/>
        <v>73</v>
      </c>
      <c r="DB25" s="4">
        <v>38</v>
      </c>
      <c r="DC25" s="5">
        <f t="shared" si="50"/>
        <v>0.29629629629629628</v>
      </c>
      <c r="DD25" s="4">
        <v>56</v>
      </c>
      <c r="DE25" s="4">
        <f t="shared" si="51"/>
        <v>0.35185185185185186</v>
      </c>
      <c r="DF25" s="4">
        <f t="shared" si="52"/>
        <v>192.65269600000002</v>
      </c>
      <c r="DG25" s="4">
        <f t="shared" si="53"/>
        <v>98.796254358974366</v>
      </c>
      <c r="DH25" s="4">
        <v>88</v>
      </c>
      <c r="DI25" s="4">
        <v>42</v>
      </c>
      <c r="DJ25" s="5">
        <f t="shared" si="54"/>
        <v>2.0952380952380953</v>
      </c>
      <c r="DK25" s="4">
        <v>193</v>
      </c>
      <c r="DL25" s="4">
        <v>16</v>
      </c>
      <c r="DM25" s="5">
        <f t="shared" si="55"/>
        <v>5.5</v>
      </c>
      <c r="DN25" s="4">
        <v>18.2</v>
      </c>
      <c r="DO25" s="4">
        <f t="shared" si="56"/>
        <v>3.9500697600000003</v>
      </c>
      <c r="DP25" s="4">
        <f t="shared" si="57"/>
        <v>2.0256768000000003</v>
      </c>
      <c r="DQ25" s="4">
        <v>14.8</v>
      </c>
      <c r="DR25" s="4">
        <v>28</v>
      </c>
      <c r="DS25" s="4">
        <v>62</v>
      </c>
      <c r="DT25" s="4">
        <v>20</v>
      </c>
      <c r="DU25" s="5">
        <f t="shared" si="58"/>
        <v>3.1</v>
      </c>
      <c r="DV25" s="4">
        <v>237</v>
      </c>
      <c r="DW25" s="4">
        <v>13</v>
      </c>
      <c r="DX25" s="4">
        <v>77</v>
      </c>
      <c r="DY25" s="4">
        <f t="shared" si="59"/>
        <v>39.487179487179489</v>
      </c>
      <c r="DZ25" s="4">
        <v>65</v>
      </c>
      <c r="EA25" s="4">
        <f t="shared" si="60"/>
        <v>33.333333333333336</v>
      </c>
      <c r="EB25" s="4">
        <v>138</v>
      </c>
      <c r="EC25" s="4">
        <f t="shared" si="61"/>
        <v>70.769230769230774</v>
      </c>
      <c r="ED25" s="4">
        <v>60</v>
      </c>
      <c r="EE25" s="4">
        <f t="shared" si="62"/>
        <v>30.76923076923077</v>
      </c>
      <c r="EF25" s="4">
        <f t="shared" si="63"/>
        <v>78</v>
      </c>
      <c r="EG25" s="4">
        <v>52</v>
      </c>
      <c r="EH25" s="4">
        <v>25.5</v>
      </c>
      <c r="EI25" s="4">
        <v>17.3</v>
      </c>
      <c r="EJ25" s="4">
        <f t="shared" si="64"/>
        <v>13.076923076923077</v>
      </c>
      <c r="EK25" s="4">
        <f t="shared" si="65"/>
        <v>8.8717948717948723</v>
      </c>
      <c r="EL25" s="5">
        <f t="shared" si="66"/>
        <v>0.32156862745098036</v>
      </c>
      <c r="EM25" s="4">
        <v>118</v>
      </c>
      <c r="EN25" s="4">
        <v>67</v>
      </c>
      <c r="EO25" s="4">
        <f t="shared" si="67"/>
        <v>84</v>
      </c>
      <c r="EP25" s="4">
        <v>49</v>
      </c>
      <c r="EQ25" s="4">
        <v>10</v>
      </c>
      <c r="ER25" s="4">
        <v>55</v>
      </c>
      <c r="ES25" s="4">
        <f t="shared" si="68"/>
        <v>28.205128205128204</v>
      </c>
      <c r="ET25" s="4">
        <v>9</v>
      </c>
      <c r="EU25" s="4">
        <f t="shared" si="69"/>
        <v>74</v>
      </c>
      <c r="EV25" s="4">
        <v>33</v>
      </c>
      <c r="EW25" s="5">
        <f t="shared" si="70"/>
        <v>0.4</v>
      </c>
      <c r="EX25" s="4">
        <v>71</v>
      </c>
      <c r="EY25" s="4">
        <f t="shared" si="71"/>
        <v>0.34545454545454546</v>
      </c>
      <c r="EZ25" s="4">
        <f t="shared" si="72"/>
        <v>198.72296800000001</v>
      </c>
      <c r="FA25" s="4">
        <f t="shared" si="73"/>
        <v>101.90921435897437</v>
      </c>
      <c r="FB25" s="4">
        <v>72</v>
      </c>
      <c r="FC25" s="4">
        <v>37</v>
      </c>
      <c r="FD25" s="5">
        <f t="shared" si="74"/>
        <v>1.9459459459459461</v>
      </c>
      <c r="FE25" s="4">
        <v>226</v>
      </c>
      <c r="FF25" s="4">
        <v>15</v>
      </c>
      <c r="FG25" s="5">
        <f t="shared" si="75"/>
        <v>4.8</v>
      </c>
      <c r="FH25" s="4">
        <v>19.899999999999999</v>
      </c>
      <c r="FI25" s="4">
        <f t="shared" si="76"/>
        <v>4.4090121600000005</v>
      </c>
      <c r="FJ25" s="4">
        <f t="shared" si="77"/>
        <v>2.2610318769230773</v>
      </c>
      <c r="FK25" s="4">
        <v>14</v>
      </c>
      <c r="FL25" s="4">
        <v>19</v>
      </c>
      <c r="FM25" s="4">
        <v>53</v>
      </c>
      <c r="FN25" s="4">
        <v>26</v>
      </c>
      <c r="FO25" s="5">
        <f t="shared" si="78"/>
        <v>2.0384615384615383</v>
      </c>
      <c r="FP25" s="4">
        <v>215</v>
      </c>
      <c r="FQ25" s="4">
        <v>11</v>
      </c>
      <c r="FR25" s="4">
        <v>72</v>
      </c>
      <c r="FS25" s="4">
        <f t="shared" si="79"/>
        <v>36.923076923076927</v>
      </c>
      <c r="FT25" s="4">
        <v>58</v>
      </c>
      <c r="FU25" s="4">
        <f t="shared" si="80"/>
        <v>29.743589743589745</v>
      </c>
      <c r="FV25" s="4">
        <v>128</v>
      </c>
      <c r="FW25" s="4">
        <f t="shared" si="20"/>
        <v>65.641025641025649</v>
      </c>
      <c r="FX25" s="4">
        <v>57</v>
      </c>
      <c r="FY25" s="4">
        <f t="shared" si="21"/>
        <v>29.23076923076923</v>
      </c>
      <c r="FZ25" s="4">
        <f t="shared" si="81"/>
        <v>71</v>
      </c>
      <c r="GA25" s="4">
        <v>56</v>
      </c>
      <c r="GB25" s="4">
        <v>21.3</v>
      </c>
      <c r="GC25" s="4">
        <v>11.2</v>
      </c>
      <c r="GD25" s="4">
        <f t="shared" si="82"/>
        <v>10.923076923076923</v>
      </c>
      <c r="GE25" s="4">
        <f t="shared" si="83"/>
        <v>5.7435897435897436</v>
      </c>
      <c r="GF25" s="5">
        <f t="shared" si="84"/>
        <v>0.47417840375586862</v>
      </c>
      <c r="GG25" s="9" t="s">
        <v>291</v>
      </c>
      <c r="GH25" s="9" t="s">
        <v>291</v>
      </c>
      <c r="GI25" s="9" t="s">
        <v>291</v>
      </c>
      <c r="GJ25" s="9" t="s">
        <v>291</v>
      </c>
      <c r="GK25" s="9" t="s">
        <v>291</v>
      </c>
      <c r="GL25" s="9" t="s">
        <v>291</v>
      </c>
      <c r="GM25" s="9" t="s">
        <v>291</v>
      </c>
      <c r="GN25" s="9" t="s">
        <v>291</v>
      </c>
      <c r="GO25" s="9" t="s">
        <v>291</v>
      </c>
      <c r="GP25" s="9" t="s">
        <v>291</v>
      </c>
      <c r="GQ25" s="9" t="s">
        <v>291</v>
      </c>
      <c r="GR25" s="9" t="s">
        <v>291</v>
      </c>
      <c r="GS25" s="9" t="s">
        <v>291</v>
      </c>
      <c r="GT25" s="9" t="s">
        <v>291</v>
      </c>
      <c r="GU25" s="9" t="s">
        <v>291</v>
      </c>
      <c r="GV25" s="9" t="s">
        <v>291</v>
      </c>
      <c r="GW25" s="9" t="s">
        <v>291</v>
      </c>
      <c r="GX25" s="9" t="s">
        <v>291</v>
      </c>
      <c r="GY25" s="9" t="s">
        <v>291</v>
      </c>
      <c r="GZ25" s="9" t="s">
        <v>291</v>
      </c>
      <c r="HA25" s="9" t="s">
        <v>291</v>
      </c>
      <c r="HB25" s="9" t="s">
        <v>291</v>
      </c>
      <c r="HC25" s="9" t="s">
        <v>291</v>
      </c>
      <c r="HD25" s="9" t="s">
        <v>291</v>
      </c>
      <c r="HE25" s="9" t="s">
        <v>291</v>
      </c>
      <c r="HF25" s="9" t="s">
        <v>291</v>
      </c>
      <c r="HG25" s="9" t="s">
        <v>291</v>
      </c>
      <c r="HH25" s="9" t="s">
        <v>291</v>
      </c>
      <c r="HI25" s="9" t="s">
        <v>291</v>
      </c>
      <c r="HJ25" s="9" t="s">
        <v>291</v>
      </c>
      <c r="HK25" s="9" t="s">
        <v>291</v>
      </c>
      <c r="HL25" s="9" t="s">
        <v>291</v>
      </c>
      <c r="HM25" s="9" t="s">
        <v>291</v>
      </c>
      <c r="HN25" s="9" t="s">
        <v>291</v>
      </c>
      <c r="HO25" s="9" t="s">
        <v>291</v>
      </c>
      <c r="HP25" s="9" t="s">
        <v>291</v>
      </c>
      <c r="HQ25" s="9" t="s">
        <v>291</v>
      </c>
      <c r="HR25" s="9" t="s">
        <v>291</v>
      </c>
      <c r="HS25" s="9" t="s">
        <v>291</v>
      </c>
      <c r="HT25" s="9" t="s">
        <v>291</v>
      </c>
      <c r="HU25" s="9" t="s">
        <v>291</v>
      </c>
      <c r="HV25" s="9" t="s">
        <v>291</v>
      </c>
      <c r="HW25" s="9" t="s">
        <v>291</v>
      </c>
      <c r="HX25" s="9" t="s">
        <v>291</v>
      </c>
      <c r="HY25" s="9" t="s">
        <v>291</v>
      </c>
      <c r="HZ25" s="9" t="s">
        <v>291</v>
      </c>
    </row>
    <row r="26" spans="1:234" ht="21">
      <c r="A26" s="3" t="s">
        <v>282</v>
      </c>
      <c r="B26" s="2">
        <v>160</v>
      </c>
      <c r="C26" s="4">
        <v>110</v>
      </c>
      <c r="D26" s="4">
        <v>80</v>
      </c>
      <c r="E26" s="4">
        <f t="shared" si="0"/>
        <v>90</v>
      </c>
      <c r="F26" s="4">
        <v>1.61</v>
      </c>
      <c r="G26" s="4">
        <v>53</v>
      </c>
      <c r="H26" s="4">
        <v>10</v>
      </c>
      <c r="I26" s="4">
        <v>44</v>
      </c>
      <c r="J26" s="4">
        <f t="shared" si="1"/>
        <v>27.329192546583851</v>
      </c>
      <c r="K26" s="4">
        <v>10</v>
      </c>
      <c r="L26" s="4">
        <f t="shared" si="2"/>
        <v>64</v>
      </c>
      <c r="M26" s="4">
        <v>25</v>
      </c>
      <c r="N26" s="4">
        <f t="shared" si="3"/>
        <v>0.43181818181818182</v>
      </c>
      <c r="O26" s="4">
        <v>74</v>
      </c>
      <c r="P26" s="4">
        <f t="shared" si="4"/>
        <v>0.45454545454545453</v>
      </c>
      <c r="Q26" s="5">
        <f t="shared" si="5"/>
        <v>147.23132000000001</v>
      </c>
      <c r="R26" s="4">
        <f t="shared" si="6"/>
        <v>91.448024844720493</v>
      </c>
      <c r="S26" s="4">
        <v>69</v>
      </c>
      <c r="T26" s="4">
        <v>46</v>
      </c>
      <c r="U26" s="4">
        <f t="shared" si="7"/>
        <v>1.5</v>
      </c>
      <c r="V26" s="4">
        <v>221</v>
      </c>
      <c r="W26" s="4">
        <v>8</v>
      </c>
      <c r="X26" s="4">
        <f t="shared" si="8"/>
        <v>8.625</v>
      </c>
      <c r="Y26" s="4">
        <v>17.3</v>
      </c>
      <c r="Z26" s="4">
        <v>2.2999999999999998</v>
      </c>
      <c r="AA26" s="4">
        <f t="shared" si="22"/>
        <v>3.807564784999999</v>
      </c>
      <c r="AB26" s="4">
        <f t="shared" si="23"/>
        <v>2.3649470714285705</v>
      </c>
      <c r="AC26" s="9" t="s">
        <v>300</v>
      </c>
      <c r="AD26" s="4">
        <v>21</v>
      </c>
      <c r="AE26" s="4">
        <v>56</v>
      </c>
      <c r="AF26" s="4">
        <v>41</v>
      </c>
      <c r="AG26" s="4">
        <f t="shared" si="24"/>
        <v>1.3658536585365855</v>
      </c>
      <c r="AH26" s="4">
        <v>212</v>
      </c>
      <c r="AI26" s="4">
        <v>14</v>
      </c>
      <c r="AJ26" s="4">
        <v>64</v>
      </c>
      <c r="AK26" s="4">
        <f t="shared" si="12"/>
        <v>39.751552795031053</v>
      </c>
      <c r="AL26" s="4">
        <v>54</v>
      </c>
      <c r="AM26" s="4">
        <f t="shared" si="13"/>
        <v>33.54037267080745</v>
      </c>
      <c r="AN26" s="4">
        <v>88</v>
      </c>
      <c r="AO26" s="4">
        <f t="shared" si="25"/>
        <v>54.658385093167702</v>
      </c>
      <c r="AP26" s="4">
        <v>40</v>
      </c>
      <c r="AQ26" s="4">
        <f t="shared" si="26"/>
        <v>24.844720496894407</v>
      </c>
      <c r="AR26" s="4">
        <f t="shared" si="27"/>
        <v>48</v>
      </c>
      <c r="AS26" s="4">
        <v>51</v>
      </c>
      <c r="AT26" s="4">
        <v>16.600000000000001</v>
      </c>
      <c r="AU26" s="4">
        <v>9.3000000000000007</v>
      </c>
      <c r="AV26" s="4">
        <f t="shared" si="17"/>
        <v>10.31055900621118</v>
      </c>
      <c r="AW26" s="4">
        <f t="shared" si="18"/>
        <v>5.7763975155279503</v>
      </c>
      <c r="AX26" s="5">
        <f t="shared" si="19"/>
        <v>0.43975903614457834</v>
      </c>
      <c r="AY26" s="4">
        <v>117</v>
      </c>
      <c r="AZ26" s="4">
        <v>87</v>
      </c>
      <c r="BA26" s="4">
        <f t="shared" si="28"/>
        <v>97</v>
      </c>
      <c r="BB26" s="4">
        <v>68</v>
      </c>
      <c r="BC26" s="4">
        <v>8</v>
      </c>
      <c r="BD26" s="4">
        <v>44</v>
      </c>
      <c r="BE26" s="4">
        <f t="shared" si="29"/>
        <v>27.329192546583851</v>
      </c>
      <c r="BF26" s="4">
        <v>8</v>
      </c>
      <c r="BG26" s="4">
        <f t="shared" si="30"/>
        <v>60</v>
      </c>
      <c r="BH26" s="4">
        <v>27</v>
      </c>
      <c r="BI26" s="5">
        <f t="shared" si="31"/>
        <v>0.38636363636363635</v>
      </c>
      <c r="BJ26" s="4">
        <v>69</v>
      </c>
      <c r="BK26" s="4">
        <f t="shared" si="32"/>
        <v>0.36363636363636365</v>
      </c>
      <c r="BL26" s="4">
        <f t="shared" si="33"/>
        <v>108.83951200000001</v>
      </c>
      <c r="BM26" s="4">
        <f t="shared" si="34"/>
        <v>67.602181366459632</v>
      </c>
      <c r="BN26" s="4">
        <v>70</v>
      </c>
      <c r="BO26" s="4">
        <v>38</v>
      </c>
      <c r="BP26" s="5">
        <f t="shared" si="35"/>
        <v>1.8421052631578947</v>
      </c>
      <c r="BQ26" s="4">
        <v>255</v>
      </c>
      <c r="BR26" s="4">
        <v>10</v>
      </c>
      <c r="BS26" s="5">
        <f t="shared" si="36"/>
        <v>7</v>
      </c>
      <c r="BT26" s="4">
        <v>15.9</v>
      </c>
      <c r="BU26" s="4">
        <f>((3.14*POWER(Z26,2)/4)*BT26*BB26)/1000</f>
        <v>4.4898451799999997</v>
      </c>
      <c r="BV26" s="4">
        <f t="shared" si="37"/>
        <v>2.7887237142857138</v>
      </c>
      <c r="BW26" s="4">
        <v>24.1</v>
      </c>
      <c r="BX26" s="4">
        <v>25</v>
      </c>
      <c r="BY26" s="4">
        <v>44</v>
      </c>
      <c r="BZ26" s="4">
        <v>29</v>
      </c>
      <c r="CA26" s="5">
        <f t="shared" si="38"/>
        <v>1.5172413793103448</v>
      </c>
      <c r="CB26" s="4">
        <v>150</v>
      </c>
      <c r="CC26" s="4">
        <v>13</v>
      </c>
      <c r="CD26" s="4">
        <v>73</v>
      </c>
      <c r="CE26" s="4">
        <f t="shared" si="39"/>
        <v>45.341614906832298</v>
      </c>
      <c r="CF26" s="4">
        <v>59</v>
      </c>
      <c r="CG26" s="4">
        <f t="shared" si="40"/>
        <v>36.645962732919251</v>
      </c>
      <c r="CH26" s="4">
        <v>93</v>
      </c>
      <c r="CI26" s="4">
        <f t="shared" si="41"/>
        <v>57.763975155279496</v>
      </c>
      <c r="CJ26" s="4">
        <v>45</v>
      </c>
      <c r="CK26" s="4">
        <f t="shared" si="42"/>
        <v>27.950310559006208</v>
      </c>
      <c r="CL26" s="4">
        <f t="shared" si="43"/>
        <v>48</v>
      </c>
      <c r="CM26" s="4">
        <v>50</v>
      </c>
      <c r="CN26" s="4">
        <v>18.7</v>
      </c>
      <c r="CO26" s="4">
        <v>12.2</v>
      </c>
      <c r="CP26" s="4">
        <f t="shared" si="44"/>
        <v>11.614906832298136</v>
      </c>
      <c r="CQ26" s="4">
        <f t="shared" si="45"/>
        <v>7.5776397515527938</v>
      </c>
      <c r="CR26" s="5">
        <f t="shared" si="46"/>
        <v>0.34759358288770054</v>
      </c>
      <c r="CS26" s="4">
        <v>125</v>
      </c>
      <c r="CT26" s="4">
        <v>87</v>
      </c>
      <c r="CU26" s="4">
        <f t="shared" si="47"/>
        <v>99.666666666666671</v>
      </c>
      <c r="CV26" s="4">
        <v>48</v>
      </c>
      <c r="CW26" s="4">
        <v>9</v>
      </c>
      <c r="CX26" s="4">
        <v>52</v>
      </c>
      <c r="CY26" s="4">
        <f t="shared" si="48"/>
        <v>32.298136645962728</v>
      </c>
      <c r="CZ26" s="4">
        <v>9</v>
      </c>
      <c r="DA26" s="4">
        <f t="shared" si="49"/>
        <v>70</v>
      </c>
      <c r="DB26" s="4">
        <v>33</v>
      </c>
      <c r="DC26" s="5">
        <f t="shared" si="50"/>
        <v>0.36538461538461536</v>
      </c>
      <c r="DD26" s="4">
        <v>67</v>
      </c>
      <c r="DE26" s="4">
        <f t="shared" si="51"/>
        <v>0.34615384615384615</v>
      </c>
      <c r="DF26" s="4">
        <f t="shared" si="52"/>
        <v>168.39074400000001</v>
      </c>
      <c r="DG26" s="4">
        <f t="shared" si="53"/>
        <v>104.59052422360249</v>
      </c>
      <c r="DH26" s="4">
        <v>78</v>
      </c>
      <c r="DI26" s="4">
        <v>39</v>
      </c>
      <c r="DJ26" s="5">
        <f t="shared" si="54"/>
        <v>2</v>
      </c>
      <c r="DK26" s="4">
        <v>161</v>
      </c>
      <c r="DL26" s="4">
        <v>15</v>
      </c>
      <c r="DM26" s="5">
        <f t="shared" si="55"/>
        <v>5.2</v>
      </c>
      <c r="DN26" s="4">
        <v>17.3</v>
      </c>
      <c r="DO26" s="4">
        <f t="shared" si="56"/>
        <v>3.4483605599999994</v>
      </c>
      <c r="DP26" s="4">
        <f t="shared" si="57"/>
        <v>2.1418388571428566</v>
      </c>
      <c r="DQ26" s="4">
        <v>20.9</v>
      </c>
      <c r="DR26" s="4">
        <v>24</v>
      </c>
      <c r="DS26" s="4">
        <v>41</v>
      </c>
      <c r="DT26" s="4">
        <v>22</v>
      </c>
      <c r="DU26" s="5">
        <f t="shared" si="58"/>
        <v>1.8636363636363635</v>
      </c>
      <c r="DV26" s="4">
        <v>145</v>
      </c>
      <c r="DW26" s="4">
        <v>15</v>
      </c>
      <c r="DX26" s="4">
        <v>75</v>
      </c>
      <c r="DY26" s="4">
        <f t="shared" si="59"/>
        <v>46.583850931677013</v>
      </c>
      <c r="DZ26" s="4">
        <v>66</v>
      </c>
      <c r="EA26" s="4">
        <f t="shared" si="60"/>
        <v>40.993788819875775</v>
      </c>
      <c r="EB26" s="4">
        <v>92</v>
      </c>
      <c r="EC26" s="4">
        <f t="shared" si="61"/>
        <v>57.142857142857139</v>
      </c>
      <c r="ED26" s="4">
        <v>40</v>
      </c>
      <c r="EE26" s="4">
        <f t="shared" si="62"/>
        <v>24.844720496894407</v>
      </c>
      <c r="EF26" s="4">
        <f t="shared" si="63"/>
        <v>52</v>
      </c>
      <c r="EG26" s="4">
        <v>57</v>
      </c>
      <c r="EH26" s="4">
        <v>19.399999999999999</v>
      </c>
      <c r="EI26" s="4">
        <v>9.3000000000000007</v>
      </c>
      <c r="EJ26" s="4">
        <f t="shared" si="64"/>
        <v>12.049689440993788</v>
      </c>
      <c r="EK26" s="4">
        <f t="shared" si="65"/>
        <v>5.7763975155279503</v>
      </c>
      <c r="EL26" s="5">
        <f t="shared" si="66"/>
        <v>0.52061855670103085</v>
      </c>
      <c r="EM26" s="4">
        <v>95</v>
      </c>
      <c r="EN26" s="4">
        <v>70</v>
      </c>
      <c r="EO26" s="4">
        <f t="shared" si="67"/>
        <v>78.333333333333329</v>
      </c>
      <c r="EP26" s="4">
        <v>49</v>
      </c>
      <c r="EQ26" s="4">
        <v>8</v>
      </c>
      <c r="ER26" s="4">
        <v>47</v>
      </c>
      <c r="ES26" s="4">
        <f t="shared" si="68"/>
        <v>29.19254658385093</v>
      </c>
      <c r="ET26" s="4">
        <v>8</v>
      </c>
      <c r="EU26" s="4">
        <f t="shared" si="69"/>
        <v>63</v>
      </c>
      <c r="EV26" s="4">
        <v>29</v>
      </c>
      <c r="EW26" s="5">
        <f t="shared" si="70"/>
        <v>0.38297872340425532</v>
      </c>
      <c r="EX26" s="4">
        <v>68</v>
      </c>
      <c r="EY26" s="4">
        <f t="shared" si="71"/>
        <v>0.34042553191489361</v>
      </c>
      <c r="EZ26" s="4">
        <f t="shared" si="72"/>
        <v>121.658968</v>
      </c>
      <c r="FA26" s="4">
        <f t="shared" si="73"/>
        <v>75.564576397515523</v>
      </c>
      <c r="FB26" s="4">
        <v>69</v>
      </c>
      <c r="FC26" s="4">
        <v>43</v>
      </c>
      <c r="FD26" s="5">
        <f t="shared" si="74"/>
        <v>1.6046511627906976</v>
      </c>
      <c r="FE26" s="4">
        <v>197</v>
      </c>
      <c r="FF26" s="4">
        <v>10</v>
      </c>
      <c r="FG26" s="5">
        <f t="shared" si="75"/>
        <v>6.9</v>
      </c>
      <c r="FH26" s="4">
        <v>18.399999999999999</v>
      </c>
      <c r="FI26" s="4">
        <f t="shared" si="76"/>
        <v>3.7440292399999993</v>
      </c>
      <c r="FJ26" s="4">
        <f t="shared" si="77"/>
        <v>2.3254839999999994</v>
      </c>
      <c r="FK26" s="4">
        <v>26</v>
      </c>
      <c r="FL26" s="4">
        <v>24</v>
      </c>
      <c r="FM26" s="4">
        <v>53</v>
      </c>
      <c r="FN26" s="4">
        <v>24</v>
      </c>
      <c r="FO26" s="5">
        <f t="shared" si="78"/>
        <v>2.2083333333333335</v>
      </c>
      <c r="FP26" s="4">
        <v>164</v>
      </c>
      <c r="FQ26" s="4">
        <v>12</v>
      </c>
      <c r="FR26" s="4">
        <v>69</v>
      </c>
      <c r="FS26" s="4">
        <f t="shared" si="79"/>
        <v>42.857142857142854</v>
      </c>
      <c r="FT26" s="4">
        <v>53</v>
      </c>
      <c r="FU26" s="4">
        <f t="shared" si="80"/>
        <v>32.919254658385093</v>
      </c>
      <c r="FV26" s="4">
        <v>93</v>
      </c>
      <c r="FW26" s="4">
        <f t="shared" si="20"/>
        <v>57.763975155279496</v>
      </c>
      <c r="FX26" s="4">
        <v>44</v>
      </c>
      <c r="FY26" s="4">
        <f t="shared" si="21"/>
        <v>27.329192546583851</v>
      </c>
      <c r="FZ26" s="4">
        <f t="shared" si="81"/>
        <v>49</v>
      </c>
      <c r="GA26" s="4">
        <v>53</v>
      </c>
      <c r="GB26" s="4">
        <v>16.5</v>
      </c>
      <c r="GC26" s="4">
        <v>9.8000000000000007</v>
      </c>
      <c r="GD26" s="4">
        <f t="shared" si="82"/>
        <v>10.248447204968944</v>
      </c>
      <c r="GE26" s="4">
        <f t="shared" si="83"/>
        <v>6.0869565217391308</v>
      </c>
      <c r="GF26" s="5">
        <f t="shared" si="84"/>
        <v>0.40606060606060601</v>
      </c>
      <c r="GG26" s="4">
        <v>111</v>
      </c>
      <c r="GH26" s="4">
        <v>70</v>
      </c>
      <c r="GI26" s="4">
        <f>GH26+(GG26-GH26)/3</f>
        <v>83.666666666666671</v>
      </c>
      <c r="GJ26" s="4">
        <v>57</v>
      </c>
      <c r="GK26" s="4">
        <v>8</v>
      </c>
      <c r="GL26" s="4">
        <v>47</v>
      </c>
      <c r="GM26" s="4">
        <f>GL26/F26</f>
        <v>29.19254658385093</v>
      </c>
      <c r="GN26" s="4">
        <v>8</v>
      </c>
      <c r="GO26" s="4">
        <f>GK26+GL26+GN26</f>
        <v>63</v>
      </c>
      <c r="GP26" s="4">
        <v>25</v>
      </c>
      <c r="GQ26" s="5">
        <f>(GL26-GP26)/GL26</f>
        <v>0.46808510638297873</v>
      </c>
      <c r="GR26" s="4">
        <v>79</v>
      </c>
      <c r="GS26" s="4">
        <f>(GK26+GN26)/GL26</f>
        <v>0.34042553191489361</v>
      </c>
      <c r="GT26" s="4">
        <f>(0.8*(1.04*(POWER(GO26,3)-POWER(GL26,3)))+0.6)/1000</f>
        <v>121.658968</v>
      </c>
      <c r="GU26" s="4">
        <f>GT26/F26</f>
        <v>75.564576397515523</v>
      </c>
      <c r="GV26" s="4">
        <v>78</v>
      </c>
      <c r="GW26" s="4">
        <v>58</v>
      </c>
      <c r="GX26" s="5">
        <f>GV26/GW26</f>
        <v>1.3448275862068966</v>
      </c>
      <c r="GY26" s="4">
        <v>213</v>
      </c>
      <c r="GZ26" s="4">
        <v>13</v>
      </c>
      <c r="HA26" s="5">
        <f>GV26/GZ26</f>
        <v>6</v>
      </c>
      <c r="HB26" s="4">
        <v>20.6</v>
      </c>
      <c r="HC26" s="4">
        <f>((3.14*POWER(Z26,2)/4)*HB26*GJ26)/1000</f>
        <v>4.8760416299999996</v>
      </c>
      <c r="HD26" s="4">
        <f>HC26/F26</f>
        <v>3.0285972857142851</v>
      </c>
      <c r="HE26" s="4">
        <v>23.2</v>
      </c>
      <c r="HF26" s="4">
        <v>26</v>
      </c>
      <c r="HG26" s="4">
        <v>50</v>
      </c>
      <c r="HH26" s="4">
        <v>21</v>
      </c>
      <c r="HI26" s="5">
        <f>HG26/HH26</f>
        <v>2.3809523809523809</v>
      </c>
      <c r="HJ26" s="4">
        <v>243</v>
      </c>
      <c r="HK26" s="4">
        <v>16</v>
      </c>
      <c r="HL26" s="4">
        <v>70</v>
      </c>
      <c r="HM26" s="4">
        <f>HL26/F26</f>
        <v>43.478260869565212</v>
      </c>
      <c r="HN26" s="4">
        <v>53</v>
      </c>
      <c r="HO26" s="4">
        <f>HN26/F26</f>
        <v>32.919254658385093</v>
      </c>
      <c r="HP26" s="4">
        <v>85</v>
      </c>
      <c r="HQ26" s="4">
        <f>HP26/F26</f>
        <v>52.795031055900616</v>
      </c>
      <c r="HR26" s="4">
        <v>38</v>
      </c>
      <c r="HS26" s="4">
        <f>HR26/F26</f>
        <v>23.602484472049689</v>
      </c>
      <c r="HT26" s="4">
        <f>HP26-HR26</f>
        <v>47</v>
      </c>
      <c r="HU26" s="4">
        <v>59</v>
      </c>
      <c r="HV26" s="4">
        <v>17.600000000000001</v>
      </c>
      <c r="HW26" s="4">
        <v>9.1</v>
      </c>
      <c r="HX26" s="4">
        <f>HV26/F26</f>
        <v>10.931677018633541</v>
      </c>
      <c r="HY26" s="4">
        <f>HW26/F26</f>
        <v>5.6521739130434776</v>
      </c>
      <c r="HZ26" s="5">
        <f>(HV26-HW26)/HV26</f>
        <v>0.48295454545454553</v>
      </c>
    </row>
    <row r="27" spans="1:234" ht="21">
      <c r="A27" s="3" t="s">
        <v>283</v>
      </c>
      <c r="B27" s="2">
        <v>160</v>
      </c>
      <c r="C27" s="4">
        <v>130</v>
      </c>
      <c r="D27" s="4">
        <v>80</v>
      </c>
      <c r="E27" s="4">
        <f t="shared" si="0"/>
        <v>96.666666666666671</v>
      </c>
      <c r="F27" s="4">
        <v>1.81</v>
      </c>
      <c r="G27" s="4">
        <v>54</v>
      </c>
      <c r="H27" s="4">
        <v>9</v>
      </c>
      <c r="I27" s="4">
        <v>50</v>
      </c>
      <c r="J27" s="4">
        <f t="shared" si="1"/>
        <v>27.624309392265193</v>
      </c>
      <c r="K27" s="4">
        <v>9</v>
      </c>
      <c r="L27" s="4">
        <f t="shared" si="2"/>
        <v>68</v>
      </c>
      <c r="M27" s="4">
        <v>33</v>
      </c>
      <c r="N27" s="4">
        <f t="shared" si="3"/>
        <v>0.34</v>
      </c>
      <c r="O27" s="4">
        <v>64</v>
      </c>
      <c r="P27" s="4">
        <f t="shared" si="4"/>
        <v>0.36</v>
      </c>
      <c r="Q27" s="5">
        <f t="shared" si="5"/>
        <v>157.608024</v>
      </c>
      <c r="R27" s="4">
        <f t="shared" si="6"/>
        <v>87.076256353591162</v>
      </c>
      <c r="S27" s="4">
        <v>58</v>
      </c>
      <c r="T27" s="4">
        <v>45</v>
      </c>
      <c r="U27" s="4">
        <f t="shared" si="7"/>
        <v>1.288888888888889</v>
      </c>
      <c r="V27" s="4">
        <v>247</v>
      </c>
      <c r="W27" s="4">
        <v>10</v>
      </c>
      <c r="X27" s="4">
        <f t="shared" si="8"/>
        <v>5.8</v>
      </c>
      <c r="Y27" s="4">
        <v>20.5</v>
      </c>
      <c r="Z27" s="4">
        <v>2.2999999999999998</v>
      </c>
      <c r="AA27" s="4">
        <f t="shared" si="22"/>
        <v>4.59698355</v>
      </c>
      <c r="AB27" s="4">
        <f t="shared" si="23"/>
        <v>2.5397699171270718</v>
      </c>
      <c r="AC27" s="4">
        <v>14.5</v>
      </c>
      <c r="AD27" s="9">
        <v>19.829999999999998</v>
      </c>
      <c r="AE27" s="4">
        <v>41</v>
      </c>
      <c r="AF27" s="4">
        <v>23</v>
      </c>
      <c r="AG27" s="4">
        <f t="shared" si="24"/>
        <v>1.7826086956521738</v>
      </c>
      <c r="AH27" s="4">
        <v>304</v>
      </c>
      <c r="AI27" s="4">
        <v>13</v>
      </c>
      <c r="AJ27" s="4">
        <v>89</v>
      </c>
      <c r="AK27" s="4">
        <f t="shared" si="12"/>
        <v>49.171270718232044</v>
      </c>
      <c r="AL27" s="4">
        <v>89</v>
      </c>
      <c r="AM27" s="4">
        <f t="shared" si="13"/>
        <v>49.171270718232044</v>
      </c>
      <c r="AN27" s="4">
        <v>122</v>
      </c>
      <c r="AO27" s="4">
        <f t="shared" si="25"/>
        <v>67.403314917127076</v>
      </c>
      <c r="AP27" s="4">
        <v>49</v>
      </c>
      <c r="AQ27" s="4">
        <f t="shared" si="26"/>
        <v>27.071823204419889</v>
      </c>
      <c r="AR27" s="4">
        <f t="shared" si="27"/>
        <v>73</v>
      </c>
      <c r="AS27" s="4">
        <v>60</v>
      </c>
      <c r="AT27" s="4">
        <v>27.8</v>
      </c>
      <c r="AU27" s="4">
        <v>14.5</v>
      </c>
      <c r="AV27" s="4">
        <f t="shared" si="17"/>
        <v>15.359116022099448</v>
      </c>
      <c r="AW27" s="4">
        <f t="shared" si="18"/>
        <v>8.0110497237569067</v>
      </c>
      <c r="AX27" s="5">
        <f t="shared" si="19"/>
        <v>0.47841726618705038</v>
      </c>
      <c r="AY27" s="4">
        <v>115</v>
      </c>
      <c r="AZ27" s="4">
        <v>69</v>
      </c>
      <c r="BA27" s="4">
        <f t="shared" si="28"/>
        <v>84.333333333333329</v>
      </c>
      <c r="BB27" s="4">
        <v>84</v>
      </c>
      <c r="BC27" s="4">
        <v>10</v>
      </c>
      <c r="BD27" s="4">
        <v>48</v>
      </c>
      <c r="BE27" s="4">
        <f t="shared" si="29"/>
        <v>26.519337016574585</v>
      </c>
      <c r="BF27" s="4">
        <v>9</v>
      </c>
      <c r="BG27" s="4">
        <f t="shared" si="30"/>
        <v>67</v>
      </c>
      <c r="BH27" s="4">
        <v>33</v>
      </c>
      <c r="BI27" s="5">
        <f t="shared" si="31"/>
        <v>0.3125</v>
      </c>
      <c r="BJ27" s="4">
        <v>58</v>
      </c>
      <c r="BK27" s="4">
        <f t="shared" si="32"/>
        <v>0.39583333333333331</v>
      </c>
      <c r="BL27" s="4">
        <f t="shared" si="33"/>
        <v>158.222872</v>
      </c>
      <c r="BM27" s="4">
        <f t="shared" si="34"/>
        <v>87.415951381215464</v>
      </c>
      <c r="BN27" s="4">
        <v>42</v>
      </c>
      <c r="BO27" s="4">
        <v>71</v>
      </c>
      <c r="BP27" s="5">
        <f t="shared" si="35"/>
        <v>0.59154929577464788</v>
      </c>
      <c r="BQ27" s="4">
        <v>235</v>
      </c>
      <c r="BR27" s="4">
        <v>10</v>
      </c>
      <c r="BS27" s="5">
        <f t="shared" si="36"/>
        <v>4.2</v>
      </c>
      <c r="BT27" s="4">
        <v>17.3</v>
      </c>
      <c r="BU27" s="4">
        <f>((3.14*POWER(Z27,2)/4)*BT27*BB27)/1000</f>
        <v>6.0346309799999993</v>
      </c>
      <c r="BV27" s="4">
        <f t="shared" si="37"/>
        <v>3.3340502651933699</v>
      </c>
      <c r="BW27" s="4">
        <v>10.8</v>
      </c>
      <c r="BX27" s="4">
        <v>23</v>
      </c>
      <c r="BY27" s="4">
        <v>48</v>
      </c>
      <c r="BZ27" s="4">
        <v>30</v>
      </c>
      <c r="CA27" s="5">
        <f t="shared" si="38"/>
        <v>1.6</v>
      </c>
      <c r="CB27" s="4">
        <v>150</v>
      </c>
      <c r="CC27" s="4">
        <v>15</v>
      </c>
      <c r="CD27" s="4">
        <v>91</v>
      </c>
      <c r="CE27" s="4">
        <f t="shared" si="39"/>
        <v>50.276243093922652</v>
      </c>
      <c r="CF27" s="4">
        <v>99</v>
      </c>
      <c r="CG27" s="4">
        <f t="shared" si="40"/>
        <v>54.696132596685082</v>
      </c>
      <c r="CH27" s="4">
        <v>111</v>
      </c>
      <c r="CI27" s="4">
        <f t="shared" si="41"/>
        <v>61.325966850828728</v>
      </c>
      <c r="CJ27" s="4">
        <v>49</v>
      </c>
      <c r="CK27" s="4">
        <f t="shared" si="42"/>
        <v>27.071823204419889</v>
      </c>
      <c r="CL27" s="4">
        <f t="shared" si="43"/>
        <v>62</v>
      </c>
      <c r="CM27" s="4">
        <v>55</v>
      </c>
      <c r="CN27" s="4">
        <v>28.5</v>
      </c>
      <c r="CO27" s="4">
        <v>16.5</v>
      </c>
      <c r="CP27" s="4">
        <f t="shared" si="44"/>
        <v>15.74585635359116</v>
      </c>
      <c r="CQ27" s="4">
        <f t="shared" si="45"/>
        <v>9.1160220994475143</v>
      </c>
      <c r="CR27" s="5">
        <f t="shared" si="46"/>
        <v>0.42105263157894735</v>
      </c>
      <c r="CS27" s="4">
        <v>122</v>
      </c>
      <c r="CT27" s="4">
        <v>71</v>
      </c>
      <c r="CU27" s="4">
        <f t="shared" si="47"/>
        <v>88</v>
      </c>
      <c r="CV27" s="4">
        <v>54</v>
      </c>
      <c r="CW27" s="4">
        <v>10</v>
      </c>
      <c r="CX27" s="4">
        <v>51</v>
      </c>
      <c r="CY27" s="4">
        <f t="shared" si="48"/>
        <v>28.176795580110497</v>
      </c>
      <c r="CZ27" s="4">
        <v>10</v>
      </c>
      <c r="DA27" s="4">
        <f t="shared" si="49"/>
        <v>71</v>
      </c>
      <c r="DB27" s="4">
        <v>35</v>
      </c>
      <c r="DC27" s="5">
        <f t="shared" si="50"/>
        <v>0.31372549019607843</v>
      </c>
      <c r="DD27" s="4">
        <v>59</v>
      </c>
      <c r="DE27" s="4">
        <f t="shared" si="51"/>
        <v>0.39215686274509803</v>
      </c>
      <c r="DF27" s="4">
        <f t="shared" si="52"/>
        <v>187.41692</v>
      </c>
      <c r="DG27" s="4">
        <f t="shared" si="53"/>
        <v>103.54525966850829</v>
      </c>
      <c r="DH27" s="4">
        <v>56</v>
      </c>
      <c r="DI27" s="4">
        <v>41</v>
      </c>
      <c r="DJ27" s="5">
        <f t="shared" si="54"/>
        <v>1.3658536585365855</v>
      </c>
      <c r="DK27" s="4">
        <v>209</v>
      </c>
      <c r="DL27" s="4">
        <v>11</v>
      </c>
      <c r="DM27" s="5">
        <f t="shared" si="55"/>
        <v>5.0909090909090908</v>
      </c>
      <c r="DN27" s="4">
        <v>18.3</v>
      </c>
      <c r="DO27" s="4">
        <f t="shared" si="56"/>
        <v>4.1036487299999997</v>
      </c>
      <c r="DP27" s="4">
        <f t="shared" si="57"/>
        <v>2.2672092430939226</v>
      </c>
      <c r="DQ27" s="4">
        <v>11.5</v>
      </c>
      <c r="DR27" s="4">
        <v>25</v>
      </c>
      <c r="DS27" s="4">
        <v>43</v>
      </c>
      <c r="DT27" s="4">
        <v>22</v>
      </c>
      <c r="DU27" s="5">
        <f t="shared" si="58"/>
        <v>1.9545454545454546</v>
      </c>
      <c r="DV27" s="4">
        <v>188</v>
      </c>
      <c r="DW27" s="4">
        <v>12</v>
      </c>
      <c r="DX27" s="4">
        <v>93</v>
      </c>
      <c r="DY27" s="4">
        <f t="shared" si="59"/>
        <v>51.381215469613259</v>
      </c>
      <c r="DZ27" s="4">
        <v>95</v>
      </c>
      <c r="EA27" s="4">
        <f t="shared" si="60"/>
        <v>52.486187845303867</v>
      </c>
      <c r="EB27" s="4">
        <v>144</v>
      </c>
      <c r="EC27" s="4">
        <f t="shared" si="61"/>
        <v>79.55801104972376</v>
      </c>
      <c r="ED27" s="4">
        <v>68</v>
      </c>
      <c r="EE27" s="4">
        <f t="shared" si="62"/>
        <v>37.569060773480665</v>
      </c>
      <c r="EF27" s="4">
        <f t="shared" si="63"/>
        <v>76</v>
      </c>
      <c r="EG27" s="4">
        <v>53</v>
      </c>
      <c r="EH27" s="4">
        <v>28.8</v>
      </c>
      <c r="EI27" s="4">
        <v>17.2</v>
      </c>
      <c r="EJ27" s="4">
        <f t="shared" si="64"/>
        <v>15.911602209944752</v>
      </c>
      <c r="EK27" s="4">
        <f t="shared" si="65"/>
        <v>9.5027624309392262</v>
      </c>
      <c r="EL27" s="5">
        <f t="shared" si="66"/>
        <v>0.40277777777777779</v>
      </c>
      <c r="EM27" s="4">
        <v>135</v>
      </c>
      <c r="EN27" s="4">
        <v>83</v>
      </c>
      <c r="EO27" s="4">
        <f t="shared" si="67"/>
        <v>100.33333333333333</v>
      </c>
      <c r="EP27" s="4">
        <v>56</v>
      </c>
      <c r="EQ27" s="4">
        <v>11</v>
      </c>
      <c r="ER27" s="4">
        <v>51</v>
      </c>
      <c r="ES27" s="4">
        <f t="shared" si="68"/>
        <v>28.176795580110497</v>
      </c>
      <c r="ET27" s="4">
        <v>9</v>
      </c>
      <c r="EU27" s="4">
        <f t="shared" si="69"/>
        <v>71</v>
      </c>
      <c r="EV27" s="4">
        <v>35</v>
      </c>
      <c r="EW27" s="5">
        <f t="shared" si="70"/>
        <v>0.31372549019607843</v>
      </c>
      <c r="EX27" s="4">
        <v>58</v>
      </c>
      <c r="EY27" s="4">
        <f t="shared" si="71"/>
        <v>0.39215686274509803</v>
      </c>
      <c r="EZ27" s="4">
        <f t="shared" si="72"/>
        <v>187.41692</v>
      </c>
      <c r="FA27" s="4">
        <f t="shared" si="73"/>
        <v>103.54525966850829</v>
      </c>
      <c r="FB27" s="4">
        <v>62</v>
      </c>
      <c r="FC27" s="4">
        <v>43</v>
      </c>
      <c r="FD27" s="5">
        <f t="shared" si="74"/>
        <v>1.441860465116279</v>
      </c>
      <c r="FE27" s="4">
        <v>246</v>
      </c>
      <c r="FF27" s="4">
        <v>12</v>
      </c>
      <c r="FG27" s="5">
        <f t="shared" si="75"/>
        <v>5.166666666666667</v>
      </c>
      <c r="FH27" s="4">
        <v>20.7</v>
      </c>
      <c r="FI27" s="4">
        <f t="shared" si="76"/>
        <v>4.8137518799999999</v>
      </c>
      <c r="FJ27" s="4">
        <f t="shared" si="77"/>
        <v>2.6595314254143645</v>
      </c>
      <c r="FK27" s="4">
        <v>12.6</v>
      </c>
      <c r="FL27" s="4">
        <v>28</v>
      </c>
      <c r="FM27" s="4">
        <v>48</v>
      </c>
      <c r="FN27" s="4">
        <v>25</v>
      </c>
      <c r="FO27" s="5">
        <f t="shared" si="78"/>
        <v>1.92</v>
      </c>
      <c r="FP27" s="4">
        <v>197</v>
      </c>
      <c r="FQ27" s="4">
        <v>13</v>
      </c>
      <c r="FR27" s="4">
        <v>88</v>
      </c>
      <c r="FS27" s="4">
        <f t="shared" si="79"/>
        <v>48.618784530386741</v>
      </c>
      <c r="FT27" s="4">
        <v>90</v>
      </c>
      <c r="FU27" s="4">
        <f t="shared" si="80"/>
        <v>49.723756906077348</v>
      </c>
      <c r="FV27" s="4">
        <v>120</v>
      </c>
      <c r="FW27" s="4">
        <f t="shared" si="20"/>
        <v>66.298342541436469</v>
      </c>
      <c r="FX27" s="4">
        <v>52</v>
      </c>
      <c r="FY27" s="4">
        <f t="shared" si="21"/>
        <v>28.729281767955801</v>
      </c>
      <c r="FZ27" s="4">
        <f t="shared" si="81"/>
        <v>68</v>
      </c>
      <c r="GA27" s="4">
        <v>56</v>
      </c>
      <c r="GB27" s="4">
        <v>26.6</v>
      </c>
      <c r="GC27" s="4">
        <v>14.9</v>
      </c>
      <c r="GD27" s="4">
        <f t="shared" si="82"/>
        <v>14.696132596685084</v>
      </c>
      <c r="GE27" s="4">
        <f t="shared" si="83"/>
        <v>8.2320441988950268</v>
      </c>
      <c r="GF27" s="5">
        <f t="shared" si="84"/>
        <v>0.43984962406015038</v>
      </c>
      <c r="GG27" s="4">
        <v>138</v>
      </c>
      <c r="GH27" s="4">
        <v>75</v>
      </c>
      <c r="GI27" s="4">
        <f>GH27+(GG27-GH27)/3</f>
        <v>96</v>
      </c>
      <c r="GJ27" s="4">
        <v>63</v>
      </c>
      <c r="GK27" s="4">
        <v>11</v>
      </c>
      <c r="GL27" s="4">
        <v>47</v>
      </c>
      <c r="GM27" s="4">
        <f>GL27/F27</f>
        <v>25.966850828729282</v>
      </c>
      <c r="GN27" s="4">
        <v>10</v>
      </c>
      <c r="GO27" s="4">
        <f>GK27+GL27+GN27</f>
        <v>68</v>
      </c>
      <c r="GP27" s="4">
        <v>29</v>
      </c>
      <c r="GQ27" s="5">
        <f>(GL27-GP27)/GL27</f>
        <v>0.38297872340425532</v>
      </c>
      <c r="GR27" s="4">
        <v>69</v>
      </c>
      <c r="GS27" s="4">
        <f>(GK27+GN27)/GL27</f>
        <v>0.44680851063829785</v>
      </c>
      <c r="GT27" s="4">
        <f>(0.8*(1.04*(POWER(GO27,3)-POWER(GL27,3)))+0.6)/1000</f>
        <v>175.22728800000002</v>
      </c>
      <c r="GU27" s="4">
        <f>GT27/F27</f>
        <v>96.81065635359117</v>
      </c>
      <c r="GV27" s="4">
        <v>63</v>
      </c>
      <c r="GW27" s="4">
        <v>55</v>
      </c>
      <c r="GX27" s="5">
        <f>GV27/GW27</f>
        <v>1.1454545454545455</v>
      </c>
      <c r="GY27" s="4">
        <v>209</v>
      </c>
      <c r="GZ27" s="4">
        <v>12</v>
      </c>
      <c r="HA27" s="5">
        <f>GV27/GZ27</f>
        <v>5.25</v>
      </c>
      <c r="HB27" s="4">
        <v>18.3</v>
      </c>
      <c r="HC27" s="4">
        <f>((3.14*POWER(Z27,2)/4)*HB27*GJ27)/1000</f>
        <v>4.787590185</v>
      </c>
      <c r="HD27" s="4">
        <f>HC27/F27</f>
        <v>2.6450774502762431</v>
      </c>
      <c r="HE27" s="4">
        <v>14.9</v>
      </c>
      <c r="HF27" s="9">
        <v>21.6</v>
      </c>
      <c r="HG27" s="4">
        <v>48</v>
      </c>
      <c r="HH27" s="4">
        <v>28</v>
      </c>
      <c r="HI27" s="5">
        <f>HG27/HH27</f>
        <v>1.7142857142857142</v>
      </c>
      <c r="HJ27" s="4">
        <v>184</v>
      </c>
      <c r="HK27" s="4">
        <v>13</v>
      </c>
      <c r="HL27" s="4">
        <v>88</v>
      </c>
      <c r="HM27" s="4">
        <f>HL27/F27</f>
        <v>48.618784530386741</v>
      </c>
      <c r="HN27" s="4">
        <v>91</v>
      </c>
      <c r="HO27" s="4">
        <f>HN27/F27</f>
        <v>50.276243093922652</v>
      </c>
      <c r="HP27" s="4">
        <v>121</v>
      </c>
      <c r="HQ27" s="4">
        <f>HP27/F27</f>
        <v>66.850828729281773</v>
      </c>
      <c r="HR27" s="4">
        <v>48</v>
      </c>
      <c r="HS27" s="4">
        <f>HR27/F27</f>
        <v>26.519337016574585</v>
      </c>
      <c r="HT27" s="4">
        <f>HP27-HR27</f>
        <v>73</v>
      </c>
      <c r="HU27" s="4">
        <v>59</v>
      </c>
      <c r="HV27" s="4">
        <v>28</v>
      </c>
      <c r="HW27" s="4">
        <v>15.9</v>
      </c>
      <c r="HX27" s="4">
        <f>HV27/F27</f>
        <v>15.469613259668508</v>
      </c>
      <c r="HY27" s="4">
        <f>HW27/F27</f>
        <v>8.7845303867403306</v>
      </c>
      <c r="HZ27" s="5">
        <f>(HV27-HW27)/HV27</f>
        <v>0.43214285714285711</v>
      </c>
    </row>
    <row r="28" spans="1:234" ht="21">
      <c r="A28" s="3" t="s">
        <v>284</v>
      </c>
      <c r="B28" s="2">
        <v>160</v>
      </c>
      <c r="C28" s="4">
        <v>110</v>
      </c>
      <c r="D28" s="4">
        <v>64</v>
      </c>
      <c r="E28" s="4">
        <f t="shared" si="0"/>
        <v>79.333333333333329</v>
      </c>
      <c r="F28" s="4">
        <v>1.55</v>
      </c>
      <c r="G28" s="4">
        <v>45</v>
      </c>
      <c r="H28" s="4">
        <v>8</v>
      </c>
      <c r="I28" s="4">
        <v>50</v>
      </c>
      <c r="J28" s="4">
        <f t="shared" si="1"/>
        <v>32.258064516129032</v>
      </c>
      <c r="K28" s="4">
        <v>7</v>
      </c>
      <c r="L28" s="4">
        <f t="shared" si="2"/>
        <v>65</v>
      </c>
      <c r="M28" s="4">
        <v>32</v>
      </c>
      <c r="N28" s="4">
        <f t="shared" si="3"/>
        <v>0.36</v>
      </c>
      <c r="O28" s="4">
        <v>66</v>
      </c>
      <c r="P28" s="4">
        <f t="shared" si="4"/>
        <v>0.3</v>
      </c>
      <c r="Q28" s="5">
        <f t="shared" si="5"/>
        <v>124.48860000000001</v>
      </c>
      <c r="R28" s="4">
        <f t="shared" si="6"/>
        <v>80.315225806451608</v>
      </c>
      <c r="S28" s="4">
        <v>85</v>
      </c>
      <c r="T28" s="4">
        <v>46</v>
      </c>
      <c r="U28" s="4">
        <f t="shared" si="7"/>
        <v>1.8478260869565217</v>
      </c>
      <c r="V28" s="4">
        <v>167</v>
      </c>
      <c r="W28" s="4">
        <v>17</v>
      </c>
      <c r="X28" s="4">
        <f t="shared" si="8"/>
        <v>5</v>
      </c>
      <c r="Y28" s="4">
        <v>21.4</v>
      </c>
      <c r="Z28" s="4">
        <v>2.1</v>
      </c>
      <c r="AA28" s="4">
        <f t="shared" si="22"/>
        <v>3.3337615500000002</v>
      </c>
      <c r="AB28" s="4">
        <f t="shared" si="23"/>
        <v>2.1508139032258065</v>
      </c>
      <c r="AC28" s="4">
        <v>22</v>
      </c>
      <c r="AD28" s="9" t="s">
        <v>299</v>
      </c>
      <c r="AE28" s="4">
        <v>49</v>
      </c>
      <c r="AF28" s="4">
        <v>19</v>
      </c>
      <c r="AG28" s="4">
        <f t="shared" si="24"/>
        <v>2.5789473684210527</v>
      </c>
      <c r="AH28" s="4">
        <v>169</v>
      </c>
      <c r="AI28" s="4">
        <v>14</v>
      </c>
      <c r="AJ28" s="4">
        <v>67</v>
      </c>
      <c r="AK28" s="4">
        <f t="shared" si="12"/>
        <v>43.225806451612904</v>
      </c>
      <c r="AL28" s="4">
        <v>49</v>
      </c>
      <c r="AM28" s="4">
        <f t="shared" si="13"/>
        <v>31.612903225806452</v>
      </c>
      <c r="AN28" s="4">
        <v>88</v>
      </c>
      <c r="AO28" s="4">
        <f t="shared" si="25"/>
        <v>56.774193548387096</v>
      </c>
      <c r="AP28" s="4">
        <v>39</v>
      </c>
      <c r="AQ28" s="4">
        <f t="shared" si="26"/>
        <v>25.161290322580644</v>
      </c>
      <c r="AR28" s="4">
        <f t="shared" si="27"/>
        <v>49</v>
      </c>
      <c r="AS28" s="4">
        <v>56</v>
      </c>
      <c r="AT28" s="4">
        <v>17.899999999999999</v>
      </c>
      <c r="AU28" s="4">
        <v>10.5</v>
      </c>
      <c r="AV28" s="4">
        <f t="shared" si="17"/>
        <v>11.548387096774192</v>
      </c>
      <c r="AW28" s="4">
        <f t="shared" si="18"/>
        <v>6.774193548387097</v>
      </c>
      <c r="AX28" s="5">
        <f t="shared" si="19"/>
        <v>0.41340782122905023</v>
      </c>
      <c r="AY28" s="4">
        <v>106</v>
      </c>
      <c r="AZ28" s="4">
        <v>63</v>
      </c>
      <c r="BA28" s="4">
        <f t="shared" si="28"/>
        <v>77.333333333333329</v>
      </c>
      <c r="BB28" s="4">
        <v>68</v>
      </c>
      <c r="BC28" s="4">
        <v>8</v>
      </c>
      <c r="BD28" s="4">
        <v>47</v>
      </c>
      <c r="BE28" s="4">
        <f t="shared" si="29"/>
        <v>30.322580645161288</v>
      </c>
      <c r="BF28" s="4">
        <v>9</v>
      </c>
      <c r="BG28" s="4">
        <f t="shared" si="30"/>
        <v>64</v>
      </c>
      <c r="BH28" s="4">
        <v>31</v>
      </c>
      <c r="BI28" s="5">
        <f t="shared" si="31"/>
        <v>0.34042553191489361</v>
      </c>
      <c r="BJ28" s="4">
        <v>64</v>
      </c>
      <c r="BK28" s="4">
        <f t="shared" si="32"/>
        <v>0.36170212765957449</v>
      </c>
      <c r="BL28" s="4">
        <f t="shared" si="33"/>
        <v>131.72367200000002</v>
      </c>
      <c r="BM28" s="4">
        <f t="shared" si="34"/>
        <v>84.983014193548399</v>
      </c>
      <c r="BN28" s="4">
        <v>74</v>
      </c>
      <c r="BO28" s="4">
        <v>52</v>
      </c>
      <c r="BP28" s="5">
        <f t="shared" si="35"/>
        <v>1.4230769230769231</v>
      </c>
      <c r="BQ28" s="4">
        <v>200</v>
      </c>
      <c r="BR28" s="4">
        <v>15</v>
      </c>
      <c r="BS28" s="5">
        <f t="shared" si="36"/>
        <v>4.9333333333333336</v>
      </c>
      <c r="BT28" s="4">
        <v>22.8</v>
      </c>
      <c r="BU28" s="4">
        <f>((3.14*POWER(Z28,2)/4)*BT28*BB28)/1000</f>
        <v>5.3672522400000009</v>
      </c>
      <c r="BV28" s="4">
        <f t="shared" si="37"/>
        <v>3.4627433806451617</v>
      </c>
      <c r="BW28" s="4">
        <v>17.100000000000001</v>
      </c>
      <c r="BX28" s="4">
        <v>26</v>
      </c>
      <c r="BY28" s="4">
        <v>52</v>
      </c>
      <c r="BZ28" s="4">
        <v>25</v>
      </c>
      <c r="CA28" s="5">
        <f t="shared" si="38"/>
        <v>2.08</v>
      </c>
      <c r="CB28" s="4">
        <v>185</v>
      </c>
      <c r="CC28" s="4">
        <v>16</v>
      </c>
      <c r="CD28" s="4">
        <v>76</v>
      </c>
      <c r="CE28" s="4">
        <f t="shared" si="39"/>
        <v>49.032258064516128</v>
      </c>
      <c r="CF28" s="4">
        <v>55</v>
      </c>
      <c r="CG28" s="4">
        <f t="shared" si="40"/>
        <v>35.483870967741936</v>
      </c>
      <c r="CH28" s="4">
        <v>82</v>
      </c>
      <c r="CI28" s="4">
        <f t="shared" si="41"/>
        <v>52.903225806451609</v>
      </c>
      <c r="CJ28" s="4">
        <v>33</v>
      </c>
      <c r="CK28" s="4">
        <f t="shared" si="42"/>
        <v>21.29032258064516</v>
      </c>
      <c r="CL28" s="4">
        <f t="shared" si="43"/>
        <v>49</v>
      </c>
      <c r="CM28" s="4">
        <v>57</v>
      </c>
      <c r="CN28" s="4">
        <v>21.5</v>
      </c>
      <c r="CO28" s="4">
        <v>13.8</v>
      </c>
      <c r="CP28" s="4">
        <f t="shared" si="44"/>
        <v>13.870967741935484</v>
      </c>
      <c r="CQ28" s="4">
        <f t="shared" si="45"/>
        <v>8.9032258064516139</v>
      </c>
      <c r="CR28" s="5">
        <f t="shared" si="46"/>
        <v>0.35813953488372091</v>
      </c>
      <c r="CS28" s="4">
        <v>107</v>
      </c>
      <c r="CT28" s="4">
        <v>72</v>
      </c>
      <c r="CU28" s="4">
        <f t="shared" si="47"/>
        <v>83.666666666666671</v>
      </c>
      <c r="CV28" s="4">
        <v>55</v>
      </c>
      <c r="CW28" s="4">
        <v>9</v>
      </c>
      <c r="CX28" s="4">
        <v>45</v>
      </c>
      <c r="CY28" s="4">
        <f t="shared" si="48"/>
        <v>29.032258064516128</v>
      </c>
      <c r="CZ28" s="4">
        <v>9</v>
      </c>
      <c r="DA28" s="4">
        <f t="shared" si="49"/>
        <v>63</v>
      </c>
      <c r="DB28" s="4">
        <v>28</v>
      </c>
      <c r="DC28" s="5">
        <f t="shared" si="50"/>
        <v>0.37777777777777777</v>
      </c>
      <c r="DD28" s="4">
        <v>68</v>
      </c>
      <c r="DE28" s="4">
        <f t="shared" si="51"/>
        <v>0.4</v>
      </c>
      <c r="DF28" s="4">
        <f t="shared" si="52"/>
        <v>132.22370400000003</v>
      </c>
      <c r="DG28" s="4">
        <f t="shared" si="53"/>
        <v>85.30561548387098</v>
      </c>
      <c r="DH28" s="4">
        <v>79</v>
      </c>
      <c r="DI28" s="4">
        <v>36</v>
      </c>
      <c r="DJ28" s="5">
        <f t="shared" si="54"/>
        <v>2.1944444444444446</v>
      </c>
      <c r="DK28" s="4">
        <v>266</v>
      </c>
      <c r="DL28" s="4">
        <v>18</v>
      </c>
      <c r="DM28" s="5">
        <f t="shared" si="55"/>
        <v>4.3888888888888893</v>
      </c>
      <c r="DN28" s="4">
        <v>24.4</v>
      </c>
      <c r="DO28" s="4">
        <f t="shared" si="56"/>
        <v>4.6458027</v>
      </c>
      <c r="DP28" s="4">
        <f t="shared" si="57"/>
        <v>2.9972920645161287</v>
      </c>
      <c r="DQ28" s="4">
        <v>22.2</v>
      </c>
      <c r="DR28" s="4">
        <v>22</v>
      </c>
      <c r="DS28" s="4">
        <v>63</v>
      </c>
      <c r="DT28" s="4">
        <v>24</v>
      </c>
      <c r="DU28" s="5">
        <f t="shared" si="58"/>
        <v>2.625</v>
      </c>
      <c r="DV28" s="4">
        <v>148</v>
      </c>
      <c r="DW28" s="4">
        <v>13</v>
      </c>
      <c r="DX28" s="4">
        <v>75</v>
      </c>
      <c r="DY28" s="4">
        <f t="shared" si="59"/>
        <v>48.387096774193544</v>
      </c>
      <c r="DZ28" s="4">
        <v>58</v>
      </c>
      <c r="EA28" s="4">
        <f t="shared" si="60"/>
        <v>37.41935483870968</v>
      </c>
      <c r="EB28" s="4">
        <v>95</v>
      </c>
      <c r="EC28" s="4">
        <f t="shared" si="61"/>
        <v>61.29032258064516</v>
      </c>
      <c r="ED28" s="4">
        <v>42</v>
      </c>
      <c r="EE28" s="4">
        <f t="shared" si="62"/>
        <v>27.096774193548388</v>
      </c>
      <c r="EF28" s="4">
        <f t="shared" si="63"/>
        <v>53</v>
      </c>
      <c r="EG28" s="4">
        <v>54</v>
      </c>
      <c r="EH28" s="4">
        <v>19.399999999999999</v>
      </c>
      <c r="EI28" s="4">
        <v>10.5</v>
      </c>
      <c r="EJ28" s="4">
        <f t="shared" si="64"/>
        <v>12.516129032258064</v>
      </c>
      <c r="EK28" s="4">
        <f t="shared" si="65"/>
        <v>6.774193548387097</v>
      </c>
      <c r="EL28" s="5">
        <f t="shared" si="66"/>
        <v>0.45876288659793812</v>
      </c>
      <c r="EM28" s="4">
        <v>127</v>
      </c>
      <c r="EN28" s="4">
        <v>82</v>
      </c>
      <c r="EO28" s="4">
        <f t="shared" si="67"/>
        <v>97</v>
      </c>
      <c r="EP28" s="4">
        <v>57</v>
      </c>
      <c r="EQ28" s="4">
        <v>8</v>
      </c>
      <c r="ER28" s="4">
        <v>47</v>
      </c>
      <c r="ES28" s="4">
        <f t="shared" si="68"/>
        <v>30.322580645161288</v>
      </c>
      <c r="ET28" s="4">
        <v>9</v>
      </c>
      <c r="EU28" s="4">
        <f t="shared" si="69"/>
        <v>64</v>
      </c>
      <c r="EV28" s="4">
        <v>30</v>
      </c>
      <c r="EW28" s="5">
        <f t="shared" si="70"/>
        <v>0.36170212765957449</v>
      </c>
      <c r="EX28" s="4">
        <v>66</v>
      </c>
      <c r="EY28" s="4">
        <f t="shared" si="71"/>
        <v>0.36170212765957449</v>
      </c>
      <c r="EZ28" s="4">
        <f t="shared" si="72"/>
        <v>131.72367200000002</v>
      </c>
      <c r="FA28" s="4">
        <f t="shared" si="73"/>
        <v>84.983014193548399</v>
      </c>
      <c r="FB28" s="4">
        <v>75</v>
      </c>
      <c r="FC28" s="4">
        <v>40</v>
      </c>
      <c r="FD28" s="5">
        <f t="shared" si="74"/>
        <v>1.875</v>
      </c>
      <c r="FE28" s="4">
        <v>150</v>
      </c>
      <c r="FF28" s="4">
        <v>13</v>
      </c>
      <c r="FG28" s="5">
        <f t="shared" si="75"/>
        <v>5.7692307692307692</v>
      </c>
      <c r="FH28" s="4">
        <v>22.6</v>
      </c>
      <c r="FI28" s="4">
        <f t="shared" si="76"/>
        <v>4.4595551700000007</v>
      </c>
      <c r="FJ28" s="4">
        <f t="shared" si="77"/>
        <v>2.877132367741936</v>
      </c>
      <c r="FK28" s="4">
        <v>21.5</v>
      </c>
      <c r="FL28" s="9">
        <v>23.83</v>
      </c>
      <c r="FM28" s="4">
        <v>46</v>
      </c>
      <c r="FN28" s="4">
        <v>17</v>
      </c>
      <c r="FO28" s="5">
        <f t="shared" si="78"/>
        <v>2.7058823529411766</v>
      </c>
      <c r="FP28" s="4">
        <v>185</v>
      </c>
      <c r="FQ28" s="4">
        <v>14</v>
      </c>
      <c r="FR28" s="4">
        <v>69</v>
      </c>
      <c r="FS28" s="4">
        <f t="shared" si="79"/>
        <v>44.516129032258064</v>
      </c>
      <c r="FT28" s="4">
        <v>52</v>
      </c>
      <c r="FU28" s="4">
        <f t="shared" si="80"/>
        <v>33.548387096774192</v>
      </c>
      <c r="FV28" s="4">
        <v>90</v>
      </c>
      <c r="FW28" s="4">
        <f t="shared" si="20"/>
        <v>58.064516129032256</v>
      </c>
      <c r="FX28" s="4">
        <v>47</v>
      </c>
      <c r="FY28" s="4">
        <f t="shared" si="21"/>
        <v>30.322580645161288</v>
      </c>
      <c r="FZ28" s="4">
        <f t="shared" si="81"/>
        <v>43</v>
      </c>
      <c r="GA28" s="4">
        <v>59</v>
      </c>
      <c r="GB28" s="4">
        <v>16.3</v>
      </c>
      <c r="GC28" s="4">
        <v>8.5</v>
      </c>
      <c r="GD28" s="4">
        <f t="shared" si="82"/>
        <v>10.516129032258064</v>
      </c>
      <c r="GE28" s="4">
        <f t="shared" si="83"/>
        <v>5.4838709677419351</v>
      </c>
      <c r="GF28" s="5">
        <f t="shared" si="84"/>
        <v>0.4785276073619632</v>
      </c>
      <c r="GG28" s="4">
        <v>104</v>
      </c>
      <c r="GH28" s="4">
        <v>68</v>
      </c>
      <c r="GI28" s="4">
        <f>GH28+(GG28-GH28)/3</f>
        <v>80</v>
      </c>
      <c r="GJ28" s="4">
        <v>56</v>
      </c>
      <c r="GK28" s="4">
        <v>9</v>
      </c>
      <c r="GL28" s="4">
        <v>51</v>
      </c>
      <c r="GM28" s="4">
        <f>GL28/F28</f>
        <v>32.903225806451609</v>
      </c>
      <c r="GN28" s="4">
        <v>9</v>
      </c>
      <c r="GO28" s="4">
        <f>GK28+GL28+GN28</f>
        <v>69</v>
      </c>
      <c r="GP28" s="4">
        <v>29</v>
      </c>
      <c r="GQ28" s="5">
        <f>(GL28-GP28)/GL28</f>
        <v>0.43137254901960786</v>
      </c>
      <c r="GR28" s="4">
        <v>73</v>
      </c>
      <c r="GS28" s="4">
        <f>(GK28+GN28)/GL28</f>
        <v>0.35294117647058826</v>
      </c>
      <c r="GT28" s="4">
        <f>(0.8*(1.04*(POWER(GO28,3)-POWER(GL28,3)))+0.6)/1000</f>
        <v>162.95445600000002</v>
      </c>
      <c r="GU28" s="4">
        <f>GT28/F28</f>
        <v>105.1319070967742</v>
      </c>
      <c r="GV28" s="4">
        <v>78</v>
      </c>
      <c r="GW28" s="4">
        <v>34</v>
      </c>
      <c r="GX28" s="5">
        <f>GV28/GW28</f>
        <v>2.2941176470588234</v>
      </c>
      <c r="GY28" s="4">
        <v>178</v>
      </c>
      <c r="GZ28" s="4">
        <v>18</v>
      </c>
      <c r="HA28" s="5">
        <f>GV28/GZ28</f>
        <v>4.333333333333333</v>
      </c>
      <c r="HB28" s="4">
        <v>26</v>
      </c>
      <c r="HC28" s="4">
        <f>((3.14*POWER(Z28,2)/4)*HB28*GJ28)/1000</f>
        <v>5.0404536000000002</v>
      </c>
      <c r="HD28" s="4">
        <f>HC28/F28</f>
        <v>3.2519055483870969</v>
      </c>
      <c r="HE28" s="4">
        <v>24.7</v>
      </c>
      <c r="HF28" s="4">
        <v>27</v>
      </c>
      <c r="HG28" s="4">
        <v>45</v>
      </c>
      <c r="HH28" s="4">
        <v>17</v>
      </c>
      <c r="HI28" s="5">
        <f>HG28/HH28</f>
        <v>2.6470588235294117</v>
      </c>
      <c r="HJ28" s="4">
        <v>194</v>
      </c>
      <c r="HK28" s="4">
        <v>15</v>
      </c>
      <c r="HL28" s="4">
        <v>61</v>
      </c>
      <c r="HM28" s="4">
        <f>HL28/F28</f>
        <v>39.354838709677416</v>
      </c>
      <c r="HN28" s="4">
        <v>50</v>
      </c>
      <c r="HO28" s="4">
        <f>HN28/F28</f>
        <v>32.258064516129032</v>
      </c>
      <c r="HP28" s="4">
        <v>87</v>
      </c>
      <c r="HQ28" s="4">
        <f>HP28/F28</f>
        <v>56.129032258064512</v>
      </c>
      <c r="HR28" s="4">
        <v>31</v>
      </c>
      <c r="HS28" s="4">
        <f>HR28/F28</f>
        <v>20</v>
      </c>
      <c r="HT28" s="4">
        <f>HP28-HR28</f>
        <v>56</v>
      </c>
      <c r="HU28" s="4">
        <v>65</v>
      </c>
      <c r="HV28" s="4">
        <v>18.399999999999999</v>
      </c>
      <c r="HW28" s="4">
        <v>10.8</v>
      </c>
      <c r="HX28" s="4">
        <f>HV28/F28</f>
        <v>11.870967741935482</v>
      </c>
      <c r="HY28" s="4">
        <f>HW28/F28</f>
        <v>6.967741935483871</v>
      </c>
      <c r="HZ28" s="5">
        <f>(HV28-HW28)/HV28</f>
        <v>0.41304347826086946</v>
      </c>
    </row>
    <row r="29" spans="1:234" ht="21">
      <c r="A29" s="3" t="s">
        <v>285</v>
      </c>
      <c r="B29" s="2">
        <v>160</v>
      </c>
      <c r="C29" s="4">
        <v>114</v>
      </c>
      <c r="D29" s="4">
        <v>70</v>
      </c>
      <c r="E29" s="4">
        <f t="shared" si="0"/>
        <v>84.666666666666671</v>
      </c>
      <c r="F29" s="4">
        <v>1.9</v>
      </c>
      <c r="G29" s="4">
        <v>58</v>
      </c>
      <c r="H29" s="4">
        <v>9</v>
      </c>
      <c r="I29" s="4">
        <v>54</v>
      </c>
      <c r="J29" s="4">
        <f t="shared" si="1"/>
        <v>28.421052631578949</v>
      </c>
      <c r="K29" s="4">
        <v>9</v>
      </c>
      <c r="L29" s="4">
        <f t="shared" si="2"/>
        <v>72</v>
      </c>
      <c r="M29" s="4">
        <v>34</v>
      </c>
      <c r="N29" s="4">
        <f t="shared" si="3"/>
        <v>0.37037037037037035</v>
      </c>
      <c r="O29" s="4">
        <v>67</v>
      </c>
      <c r="P29" s="4">
        <f t="shared" si="4"/>
        <v>0.33333333333333331</v>
      </c>
      <c r="Q29" s="5">
        <f t="shared" si="5"/>
        <v>179.53288800000004</v>
      </c>
      <c r="R29" s="4">
        <f t="shared" si="6"/>
        <v>94.490993684210551</v>
      </c>
      <c r="S29" s="4">
        <v>77</v>
      </c>
      <c r="T29" s="4">
        <v>38</v>
      </c>
      <c r="U29" s="4">
        <f t="shared" si="7"/>
        <v>2.0263157894736841</v>
      </c>
      <c r="V29" s="4">
        <v>187</v>
      </c>
      <c r="W29" s="4">
        <v>12</v>
      </c>
      <c r="X29" s="4">
        <f t="shared" si="8"/>
        <v>6.416666666666667</v>
      </c>
      <c r="Y29" s="4">
        <v>28.4</v>
      </c>
      <c r="Z29" s="4">
        <v>2.2000000000000002</v>
      </c>
      <c r="AA29" s="4">
        <f t="shared" si="22"/>
        <v>6.2583716800000015</v>
      </c>
      <c r="AB29" s="4">
        <f t="shared" si="23"/>
        <v>3.2938798315789484</v>
      </c>
      <c r="AC29" s="9" t="s">
        <v>300</v>
      </c>
      <c r="AD29" s="4">
        <v>22</v>
      </c>
      <c r="AE29" s="9">
        <v>54</v>
      </c>
      <c r="AF29" s="9">
        <v>27</v>
      </c>
      <c r="AG29" s="9">
        <v>2.02</v>
      </c>
      <c r="AH29" s="9">
        <v>141</v>
      </c>
      <c r="AI29" s="9" t="s">
        <v>302</v>
      </c>
      <c r="AJ29" s="4">
        <v>91</v>
      </c>
      <c r="AK29" s="4">
        <f t="shared" si="12"/>
        <v>47.894736842105267</v>
      </c>
      <c r="AL29" s="4">
        <v>68</v>
      </c>
      <c r="AM29" s="4">
        <f t="shared" si="13"/>
        <v>35.789473684210527</v>
      </c>
      <c r="AN29" s="4">
        <v>165</v>
      </c>
      <c r="AO29" s="4">
        <f t="shared" si="25"/>
        <v>86.842105263157904</v>
      </c>
      <c r="AP29" s="4">
        <v>92</v>
      </c>
      <c r="AQ29" s="4">
        <f t="shared" si="26"/>
        <v>48.421052631578952</v>
      </c>
      <c r="AR29" s="4">
        <f t="shared" si="27"/>
        <v>73</v>
      </c>
      <c r="AS29" s="4">
        <v>44</v>
      </c>
      <c r="AT29" s="4">
        <v>27.2</v>
      </c>
      <c r="AU29" s="4">
        <v>14.8</v>
      </c>
      <c r="AV29" s="4">
        <f t="shared" si="17"/>
        <v>14.315789473684211</v>
      </c>
      <c r="AW29" s="4">
        <f t="shared" si="18"/>
        <v>7.7894736842105274</v>
      </c>
      <c r="AX29" s="5">
        <f t="shared" si="19"/>
        <v>0.45588235294117641</v>
      </c>
      <c r="AY29" s="9" t="s">
        <v>291</v>
      </c>
      <c r="AZ29" s="9" t="s">
        <v>291</v>
      </c>
      <c r="BA29" s="9" t="s">
        <v>291</v>
      </c>
      <c r="BB29" s="9" t="s">
        <v>291</v>
      </c>
      <c r="BC29" s="9" t="s">
        <v>291</v>
      </c>
      <c r="BD29" s="9" t="s">
        <v>291</v>
      </c>
      <c r="BE29" s="9" t="s">
        <v>291</v>
      </c>
      <c r="BF29" s="9" t="s">
        <v>291</v>
      </c>
      <c r="BG29" s="9" t="s">
        <v>291</v>
      </c>
      <c r="BH29" s="9" t="s">
        <v>291</v>
      </c>
      <c r="BI29" s="9" t="s">
        <v>291</v>
      </c>
      <c r="BJ29" s="9" t="s">
        <v>291</v>
      </c>
      <c r="BK29" s="9" t="s">
        <v>291</v>
      </c>
      <c r="BL29" s="9" t="s">
        <v>291</v>
      </c>
      <c r="BM29" s="9" t="s">
        <v>291</v>
      </c>
      <c r="BN29" s="9" t="s">
        <v>291</v>
      </c>
      <c r="BO29" s="9" t="s">
        <v>291</v>
      </c>
      <c r="BP29" s="9" t="s">
        <v>291</v>
      </c>
      <c r="BQ29" s="9" t="s">
        <v>291</v>
      </c>
      <c r="BR29" s="9" t="s">
        <v>291</v>
      </c>
      <c r="BS29" s="9" t="s">
        <v>291</v>
      </c>
      <c r="BT29" s="9" t="s">
        <v>291</v>
      </c>
      <c r="BU29" s="9" t="s">
        <v>291</v>
      </c>
      <c r="BV29" s="9" t="s">
        <v>291</v>
      </c>
      <c r="BW29" s="9" t="s">
        <v>291</v>
      </c>
      <c r="BX29" s="9" t="s">
        <v>291</v>
      </c>
      <c r="BY29" s="9" t="s">
        <v>291</v>
      </c>
      <c r="BZ29" s="9" t="s">
        <v>291</v>
      </c>
      <c r="CA29" s="9" t="s">
        <v>291</v>
      </c>
      <c r="CB29" s="9" t="s">
        <v>291</v>
      </c>
      <c r="CC29" s="9" t="s">
        <v>291</v>
      </c>
      <c r="CD29" s="9" t="s">
        <v>291</v>
      </c>
      <c r="CE29" s="9" t="s">
        <v>291</v>
      </c>
      <c r="CF29" s="9" t="s">
        <v>291</v>
      </c>
      <c r="CG29" s="9" t="s">
        <v>291</v>
      </c>
      <c r="CH29" s="9" t="s">
        <v>291</v>
      </c>
      <c r="CI29" s="9" t="s">
        <v>291</v>
      </c>
      <c r="CJ29" s="9" t="s">
        <v>291</v>
      </c>
      <c r="CK29" s="9" t="s">
        <v>291</v>
      </c>
      <c r="CL29" s="9" t="s">
        <v>291</v>
      </c>
      <c r="CM29" s="9" t="s">
        <v>291</v>
      </c>
      <c r="CN29" s="9" t="s">
        <v>291</v>
      </c>
      <c r="CO29" s="9" t="s">
        <v>291</v>
      </c>
      <c r="CP29" s="9" t="s">
        <v>291</v>
      </c>
      <c r="CQ29" s="9" t="s">
        <v>291</v>
      </c>
      <c r="CR29" s="9" t="s">
        <v>291</v>
      </c>
      <c r="CS29" s="9" t="s">
        <v>291</v>
      </c>
      <c r="CT29" s="9" t="s">
        <v>291</v>
      </c>
      <c r="CU29" s="9" t="s">
        <v>291</v>
      </c>
      <c r="CV29" s="9" t="s">
        <v>291</v>
      </c>
      <c r="CW29" s="9" t="s">
        <v>291</v>
      </c>
      <c r="CX29" s="9" t="s">
        <v>291</v>
      </c>
      <c r="CY29" s="9" t="s">
        <v>291</v>
      </c>
      <c r="CZ29" s="9" t="s">
        <v>291</v>
      </c>
      <c r="DA29" s="9" t="s">
        <v>291</v>
      </c>
      <c r="DB29" s="9" t="s">
        <v>291</v>
      </c>
      <c r="DC29" s="9" t="s">
        <v>291</v>
      </c>
      <c r="DD29" s="9" t="s">
        <v>291</v>
      </c>
      <c r="DE29" s="9" t="s">
        <v>291</v>
      </c>
      <c r="DF29" s="9" t="s">
        <v>291</v>
      </c>
      <c r="DG29" s="9" t="s">
        <v>291</v>
      </c>
      <c r="DH29" s="9" t="s">
        <v>291</v>
      </c>
      <c r="DI29" s="9" t="s">
        <v>291</v>
      </c>
      <c r="DJ29" s="9" t="s">
        <v>291</v>
      </c>
      <c r="DK29" s="9" t="s">
        <v>291</v>
      </c>
      <c r="DL29" s="9" t="s">
        <v>291</v>
      </c>
      <c r="DM29" s="9" t="s">
        <v>291</v>
      </c>
      <c r="DN29" s="9" t="s">
        <v>291</v>
      </c>
      <c r="DO29" s="9" t="s">
        <v>291</v>
      </c>
      <c r="DP29" s="9" t="s">
        <v>291</v>
      </c>
      <c r="DQ29" s="9" t="s">
        <v>291</v>
      </c>
      <c r="DR29" s="9" t="s">
        <v>291</v>
      </c>
      <c r="DS29" s="9" t="s">
        <v>291</v>
      </c>
      <c r="DT29" s="9" t="s">
        <v>291</v>
      </c>
      <c r="DU29" s="9" t="s">
        <v>291</v>
      </c>
      <c r="DV29" s="9" t="s">
        <v>291</v>
      </c>
      <c r="DW29" s="9" t="s">
        <v>291</v>
      </c>
      <c r="DX29" s="9" t="s">
        <v>291</v>
      </c>
      <c r="DY29" s="9" t="s">
        <v>291</v>
      </c>
      <c r="DZ29" s="9" t="s">
        <v>291</v>
      </c>
      <c r="EA29" s="9" t="s">
        <v>291</v>
      </c>
      <c r="EB29" s="9" t="s">
        <v>291</v>
      </c>
      <c r="EC29" s="9" t="s">
        <v>291</v>
      </c>
      <c r="ED29" s="9" t="s">
        <v>291</v>
      </c>
      <c r="EE29" s="9" t="s">
        <v>291</v>
      </c>
      <c r="EF29" s="9" t="s">
        <v>291</v>
      </c>
      <c r="EG29" s="9" t="s">
        <v>291</v>
      </c>
      <c r="EH29" s="9" t="s">
        <v>291</v>
      </c>
      <c r="EI29" s="9" t="s">
        <v>291</v>
      </c>
      <c r="EJ29" s="9" t="s">
        <v>291</v>
      </c>
      <c r="EK29" s="9" t="s">
        <v>291</v>
      </c>
      <c r="EL29" s="9" t="s">
        <v>291</v>
      </c>
      <c r="EM29" s="9" t="s">
        <v>291</v>
      </c>
      <c r="EN29" s="9" t="s">
        <v>291</v>
      </c>
      <c r="EO29" s="9" t="s">
        <v>291</v>
      </c>
      <c r="EP29" s="9" t="s">
        <v>291</v>
      </c>
      <c r="EQ29" s="9" t="s">
        <v>291</v>
      </c>
      <c r="ER29" s="9" t="s">
        <v>291</v>
      </c>
      <c r="ES29" s="9" t="s">
        <v>291</v>
      </c>
      <c r="ET29" s="9" t="s">
        <v>291</v>
      </c>
      <c r="EU29" s="9" t="s">
        <v>291</v>
      </c>
      <c r="EV29" s="9" t="s">
        <v>291</v>
      </c>
      <c r="EW29" s="9" t="s">
        <v>291</v>
      </c>
      <c r="EX29" s="9" t="s">
        <v>291</v>
      </c>
      <c r="EY29" s="9" t="s">
        <v>291</v>
      </c>
      <c r="EZ29" s="9" t="s">
        <v>291</v>
      </c>
      <c r="FA29" s="9" t="s">
        <v>291</v>
      </c>
      <c r="FB29" s="9" t="s">
        <v>291</v>
      </c>
      <c r="FC29" s="9" t="s">
        <v>291</v>
      </c>
      <c r="FD29" s="9" t="s">
        <v>291</v>
      </c>
      <c r="FE29" s="9" t="s">
        <v>291</v>
      </c>
      <c r="FF29" s="9" t="s">
        <v>291</v>
      </c>
      <c r="FG29" s="9" t="s">
        <v>291</v>
      </c>
      <c r="FH29" s="9" t="s">
        <v>291</v>
      </c>
      <c r="FI29" s="9" t="s">
        <v>291</v>
      </c>
      <c r="FJ29" s="9" t="s">
        <v>291</v>
      </c>
      <c r="FK29" s="9" t="s">
        <v>291</v>
      </c>
      <c r="FL29" s="9" t="s">
        <v>291</v>
      </c>
      <c r="FM29" s="9" t="s">
        <v>291</v>
      </c>
      <c r="FN29" s="9" t="s">
        <v>291</v>
      </c>
      <c r="FO29" s="9" t="s">
        <v>291</v>
      </c>
      <c r="FP29" s="9" t="s">
        <v>291</v>
      </c>
      <c r="FQ29" s="9" t="s">
        <v>291</v>
      </c>
      <c r="FR29" s="9" t="s">
        <v>291</v>
      </c>
      <c r="FS29" s="9" t="s">
        <v>291</v>
      </c>
      <c r="FT29" s="9" t="s">
        <v>291</v>
      </c>
      <c r="FU29" s="9" t="s">
        <v>291</v>
      </c>
      <c r="FV29" s="9" t="s">
        <v>291</v>
      </c>
      <c r="FW29" s="9" t="s">
        <v>291</v>
      </c>
      <c r="FX29" s="9" t="s">
        <v>291</v>
      </c>
      <c r="FY29" s="9" t="s">
        <v>291</v>
      </c>
      <c r="FZ29" s="9" t="s">
        <v>291</v>
      </c>
      <c r="GA29" s="9" t="s">
        <v>291</v>
      </c>
      <c r="GB29" s="9" t="s">
        <v>291</v>
      </c>
      <c r="GC29" s="9" t="s">
        <v>291</v>
      </c>
      <c r="GD29" s="9" t="s">
        <v>291</v>
      </c>
      <c r="GE29" s="9" t="s">
        <v>291</v>
      </c>
      <c r="GF29" s="9" t="s">
        <v>291</v>
      </c>
      <c r="GG29" s="9" t="s">
        <v>291</v>
      </c>
      <c r="GH29" s="9" t="s">
        <v>291</v>
      </c>
      <c r="GI29" s="9" t="s">
        <v>291</v>
      </c>
      <c r="GJ29" s="9" t="s">
        <v>291</v>
      </c>
      <c r="GK29" s="9" t="s">
        <v>291</v>
      </c>
      <c r="GL29" s="9" t="s">
        <v>291</v>
      </c>
      <c r="GM29" s="9" t="s">
        <v>291</v>
      </c>
      <c r="GN29" s="9" t="s">
        <v>291</v>
      </c>
      <c r="GO29" s="9" t="s">
        <v>291</v>
      </c>
      <c r="GP29" s="9" t="s">
        <v>291</v>
      </c>
      <c r="GQ29" s="9" t="s">
        <v>291</v>
      </c>
      <c r="GR29" s="9" t="s">
        <v>291</v>
      </c>
      <c r="GS29" s="9" t="s">
        <v>291</v>
      </c>
      <c r="GT29" s="9" t="s">
        <v>291</v>
      </c>
      <c r="GU29" s="9" t="s">
        <v>291</v>
      </c>
      <c r="GV29" s="9" t="s">
        <v>291</v>
      </c>
      <c r="GW29" s="9" t="s">
        <v>291</v>
      </c>
      <c r="GX29" s="9" t="s">
        <v>291</v>
      </c>
      <c r="GY29" s="9" t="s">
        <v>291</v>
      </c>
      <c r="GZ29" s="9" t="s">
        <v>291</v>
      </c>
      <c r="HA29" s="9" t="s">
        <v>291</v>
      </c>
      <c r="HB29" s="9" t="s">
        <v>291</v>
      </c>
      <c r="HC29" s="9" t="s">
        <v>291</v>
      </c>
      <c r="HD29" s="9" t="s">
        <v>291</v>
      </c>
      <c r="HE29" s="9" t="s">
        <v>291</v>
      </c>
      <c r="HF29" s="9" t="s">
        <v>291</v>
      </c>
      <c r="HG29" s="9" t="s">
        <v>291</v>
      </c>
      <c r="HH29" s="9" t="s">
        <v>291</v>
      </c>
      <c r="HI29" s="9" t="s">
        <v>291</v>
      </c>
      <c r="HJ29" s="9" t="s">
        <v>291</v>
      </c>
      <c r="HK29" s="9" t="s">
        <v>291</v>
      </c>
      <c r="HL29" s="9" t="s">
        <v>291</v>
      </c>
      <c r="HM29" s="9" t="s">
        <v>291</v>
      </c>
      <c r="HN29" s="9" t="s">
        <v>291</v>
      </c>
      <c r="HO29" s="9" t="s">
        <v>291</v>
      </c>
      <c r="HP29" s="9" t="s">
        <v>291</v>
      </c>
      <c r="HQ29" s="9" t="s">
        <v>291</v>
      </c>
      <c r="HR29" s="9" t="s">
        <v>291</v>
      </c>
      <c r="HS29" s="9" t="s">
        <v>291</v>
      </c>
      <c r="HT29" s="9" t="s">
        <v>291</v>
      </c>
      <c r="HU29" s="9" t="s">
        <v>291</v>
      </c>
      <c r="HV29" s="9" t="s">
        <v>291</v>
      </c>
      <c r="HW29" s="9" t="s">
        <v>291</v>
      </c>
      <c r="HX29" s="9" t="s">
        <v>291</v>
      </c>
      <c r="HY29" s="9" t="s">
        <v>291</v>
      </c>
      <c r="HZ29" s="9" t="s">
        <v>291</v>
      </c>
    </row>
    <row r="30" spans="1:234" ht="21">
      <c r="A30" s="7" t="s">
        <v>286</v>
      </c>
      <c r="B30" s="8">
        <v>160</v>
      </c>
      <c r="C30" s="4">
        <v>135</v>
      </c>
      <c r="D30" s="4">
        <v>89</v>
      </c>
      <c r="E30" s="4">
        <f t="shared" si="0"/>
        <v>104.33333333333333</v>
      </c>
      <c r="F30" s="4">
        <v>1.82</v>
      </c>
      <c r="G30" s="4">
        <v>49</v>
      </c>
      <c r="H30" s="4">
        <v>11</v>
      </c>
      <c r="I30" s="4">
        <v>55</v>
      </c>
      <c r="J30" s="4">
        <f t="shared" si="1"/>
        <v>30.219780219780219</v>
      </c>
      <c r="K30" s="4">
        <v>11</v>
      </c>
      <c r="L30" s="4">
        <f t="shared" si="2"/>
        <v>77</v>
      </c>
      <c r="M30" s="4">
        <v>35</v>
      </c>
      <c r="N30" s="4">
        <f t="shared" si="3"/>
        <v>0.36363636363636365</v>
      </c>
      <c r="O30" s="4">
        <v>64</v>
      </c>
      <c r="P30" s="4">
        <f t="shared" si="4"/>
        <v>0.4</v>
      </c>
      <c r="Q30" s="5">
        <f t="shared" si="5"/>
        <v>241.41205600000001</v>
      </c>
      <c r="R30" s="4">
        <f t="shared" si="6"/>
        <v>132.64398681318681</v>
      </c>
      <c r="S30" s="4">
        <v>73</v>
      </c>
      <c r="T30" s="4">
        <v>44</v>
      </c>
      <c r="U30" s="4">
        <f t="shared" si="7"/>
        <v>1.6590909090909092</v>
      </c>
      <c r="V30" s="4">
        <v>191</v>
      </c>
      <c r="W30" s="4">
        <v>16</v>
      </c>
      <c r="X30" s="4">
        <f t="shared" si="8"/>
        <v>4.5625</v>
      </c>
      <c r="Y30" s="4">
        <v>22.8</v>
      </c>
      <c r="Z30" s="4">
        <v>2.5</v>
      </c>
      <c r="AA30" s="4">
        <f t="shared" si="22"/>
        <v>5.4812624999999997</v>
      </c>
      <c r="AB30" s="4">
        <f t="shared" si="23"/>
        <v>3.011682692307692</v>
      </c>
      <c r="AC30" s="4">
        <v>17.3</v>
      </c>
      <c r="AD30" s="4">
        <v>22</v>
      </c>
      <c r="AE30" s="4">
        <v>59</v>
      </c>
      <c r="AF30" s="4">
        <v>18</v>
      </c>
      <c r="AG30" s="4">
        <f>AE30/AF30</f>
        <v>3.2777777777777777</v>
      </c>
      <c r="AH30" s="4">
        <v>196</v>
      </c>
      <c r="AI30" s="4">
        <v>14</v>
      </c>
      <c r="AJ30" s="4">
        <v>94</v>
      </c>
      <c r="AK30" s="4">
        <f t="shared" si="12"/>
        <v>51.64835164835165</v>
      </c>
      <c r="AL30" s="4">
        <v>46</v>
      </c>
      <c r="AM30" s="4">
        <f t="shared" si="13"/>
        <v>25.274725274725274</v>
      </c>
      <c r="AN30" s="4">
        <v>134</v>
      </c>
      <c r="AO30" s="4">
        <f t="shared" si="25"/>
        <v>73.626373626373621</v>
      </c>
      <c r="AP30" s="4">
        <v>60</v>
      </c>
      <c r="AQ30" s="4">
        <f t="shared" si="26"/>
        <v>32.967032967032964</v>
      </c>
      <c r="AR30" s="4">
        <f t="shared" si="27"/>
        <v>74</v>
      </c>
      <c r="AS30" s="4">
        <v>55</v>
      </c>
      <c r="AT30" s="4">
        <v>26.5</v>
      </c>
      <c r="AU30" s="4">
        <v>14.3</v>
      </c>
      <c r="AV30" s="4">
        <f t="shared" si="17"/>
        <v>14.56043956043956</v>
      </c>
      <c r="AW30" s="4">
        <f t="shared" si="18"/>
        <v>7.8571428571428577</v>
      </c>
      <c r="AX30" s="5">
        <f t="shared" si="19"/>
        <v>0.46037735849056599</v>
      </c>
      <c r="AY30" s="9" t="s">
        <v>291</v>
      </c>
      <c r="AZ30" s="9" t="s">
        <v>291</v>
      </c>
      <c r="BA30" s="9" t="s">
        <v>291</v>
      </c>
      <c r="BB30" s="9" t="s">
        <v>291</v>
      </c>
      <c r="BC30" s="9" t="s">
        <v>291</v>
      </c>
      <c r="BD30" s="9" t="s">
        <v>291</v>
      </c>
      <c r="BE30" s="9" t="s">
        <v>291</v>
      </c>
      <c r="BF30" s="9" t="s">
        <v>291</v>
      </c>
      <c r="BG30" s="9" t="s">
        <v>291</v>
      </c>
      <c r="BH30" s="9" t="s">
        <v>291</v>
      </c>
      <c r="BI30" s="9" t="s">
        <v>291</v>
      </c>
      <c r="BJ30" s="9" t="s">
        <v>291</v>
      </c>
      <c r="BK30" s="9" t="s">
        <v>291</v>
      </c>
      <c r="BL30" s="9" t="s">
        <v>291</v>
      </c>
      <c r="BM30" s="9" t="s">
        <v>291</v>
      </c>
      <c r="BN30" s="9" t="s">
        <v>291</v>
      </c>
      <c r="BO30" s="9" t="s">
        <v>291</v>
      </c>
      <c r="BP30" s="9" t="s">
        <v>291</v>
      </c>
      <c r="BQ30" s="9" t="s">
        <v>291</v>
      </c>
      <c r="BR30" s="9" t="s">
        <v>291</v>
      </c>
      <c r="BS30" s="9" t="s">
        <v>291</v>
      </c>
      <c r="BT30" s="9" t="s">
        <v>291</v>
      </c>
      <c r="BU30" s="9" t="s">
        <v>291</v>
      </c>
      <c r="BV30" s="9" t="s">
        <v>291</v>
      </c>
      <c r="BW30" s="9" t="s">
        <v>291</v>
      </c>
      <c r="BX30" s="9" t="s">
        <v>291</v>
      </c>
      <c r="BY30" s="9" t="s">
        <v>291</v>
      </c>
      <c r="BZ30" s="9" t="s">
        <v>291</v>
      </c>
      <c r="CA30" s="9" t="s">
        <v>291</v>
      </c>
      <c r="CB30" s="9" t="s">
        <v>291</v>
      </c>
      <c r="CC30" s="9" t="s">
        <v>291</v>
      </c>
      <c r="CD30" s="9" t="s">
        <v>291</v>
      </c>
      <c r="CE30" s="9" t="s">
        <v>291</v>
      </c>
      <c r="CF30" s="9" t="s">
        <v>291</v>
      </c>
      <c r="CG30" s="9" t="s">
        <v>291</v>
      </c>
      <c r="CH30" s="9" t="s">
        <v>291</v>
      </c>
      <c r="CI30" s="9" t="s">
        <v>291</v>
      </c>
      <c r="CJ30" s="9" t="s">
        <v>291</v>
      </c>
      <c r="CK30" s="9" t="s">
        <v>291</v>
      </c>
      <c r="CL30" s="9" t="s">
        <v>291</v>
      </c>
      <c r="CM30" s="9" t="s">
        <v>291</v>
      </c>
      <c r="CN30" s="9" t="s">
        <v>291</v>
      </c>
      <c r="CO30" s="9" t="s">
        <v>291</v>
      </c>
      <c r="CP30" s="9" t="s">
        <v>291</v>
      </c>
      <c r="CQ30" s="9" t="s">
        <v>291</v>
      </c>
      <c r="CR30" s="9" t="s">
        <v>291</v>
      </c>
      <c r="CS30" s="9" t="s">
        <v>291</v>
      </c>
      <c r="CT30" s="9" t="s">
        <v>291</v>
      </c>
      <c r="CU30" s="9" t="s">
        <v>291</v>
      </c>
      <c r="CV30" s="9" t="s">
        <v>291</v>
      </c>
      <c r="CW30" s="9" t="s">
        <v>291</v>
      </c>
      <c r="CX30" s="9" t="s">
        <v>291</v>
      </c>
      <c r="CY30" s="9" t="s">
        <v>291</v>
      </c>
      <c r="CZ30" s="9" t="s">
        <v>291</v>
      </c>
      <c r="DA30" s="9" t="s">
        <v>291</v>
      </c>
      <c r="DB30" s="9" t="s">
        <v>291</v>
      </c>
      <c r="DC30" s="9" t="s">
        <v>291</v>
      </c>
      <c r="DD30" s="9" t="s">
        <v>291</v>
      </c>
      <c r="DE30" s="9" t="s">
        <v>291</v>
      </c>
      <c r="DF30" s="9" t="s">
        <v>291</v>
      </c>
      <c r="DG30" s="9" t="s">
        <v>291</v>
      </c>
      <c r="DH30" s="9" t="s">
        <v>291</v>
      </c>
      <c r="DI30" s="9" t="s">
        <v>291</v>
      </c>
      <c r="DJ30" s="9" t="s">
        <v>291</v>
      </c>
      <c r="DK30" s="9" t="s">
        <v>291</v>
      </c>
      <c r="DL30" s="9" t="s">
        <v>291</v>
      </c>
      <c r="DM30" s="9" t="s">
        <v>291</v>
      </c>
      <c r="DN30" s="9" t="s">
        <v>291</v>
      </c>
      <c r="DO30" s="9" t="s">
        <v>291</v>
      </c>
      <c r="DP30" s="9" t="s">
        <v>291</v>
      </c>
      <c r="DQ30" s="9" t="s">
        <v>291</v>
      </c>
      <c r="DR30" s="9" t="s">
        <v>291</v>
      </c>
      <c r="DS30" s="9" t="s">
        <v>291</v>
      </c>
      <c r="DT30" s="9" t="s">
        <v>291</v>
      </c>
      <c r="DU30" s="9" t="s">
        <v>291</v>
      </c>
      <c r="DV30" s="9" t="s">
        <v>291</v>
      </c>
      <c r="DW30" s="9" t="s">
        <v>291</v>
      </c>
      <c r="DX30" s="9" t="s">
        <v>291</v>
      </c>
      <c r="DY30" s="9" t="s">
        <v>291</v>
      </c>
      <c r="DZ30" s="9" t="s">
        <v>291</v>
      </c>
      <c r="EA30" s="9" t="s">
        <v>291</v>
      </c>
      <c r="EB30" s="9" t="s">
        <v>291</v>
      </c>
      <c r="EC30" s="9" t="s">
        <v>291</v>
      </c>
      <c r="ED30" s="9" t="s">
        <v>291</v>
      </c>
      <c r="EE30" s="9" t="s">
        <v>291</v>
      </c>
      <c r="EF30" s="9" t="s">
        <v>291</v>
      </c>
      <c r="EG30" s="9" t="s">
        <v>291</v>
      </c>
      <c r="EH30" s="9" t="s">
        <v>291</v>
      </c>
      <c r="EI30" s="9" t="s">
        <v>291</v>
      </c>
      <c r="EJ30" s="9" t="s">
        <v>291</v>
      </c>
      <c r="EK30" s="9" t="s">
        <v>291</v>
      </c>
      <c r="EL30" s="9" t="s">
        <v>291</v>
      </c>
      <c r="EM30" s="9" t="s">
        <v>291</v>
      </c>
      <c r="EN30" s="9" t="s">
        <v>291</v>
      </c>
      <c r="EO30" s="9" t="s">
        <v>291</v>
      </c>
      <c r="EP30" s="9" t="s">
        <v>291</v>
      </c>
      <c r="EQ30" s="9" t="s">
        <v>291</v>
      </c>
      <c r="ER30" s="9" t="s">
        <v>291</v>
      </c>
      <c r="ES30" s="9" t="s">
        <v>291</v>
      </c>
      <c r="ET30" s="9" t="s">
        <v>291</v>
      </c>
      <c r="EU30" s="9" t="s">
        <v>291</v>
      </c>
      <c r="EV30" s="9" t="s">
        <v>291</v>
      </c>
      <c r="EW30" s="9" t="s">
        <v>291</v>
      </c>
      <c r="EX30" s="9" t="s">
        <v>291</v>
      </c>
      <c r="EY30" s="9" t="s">
        <v>291</v>
      </c>
      <c r="EZ30" s="9" t="s">
        <v>291</v>
      </c>
      <c r="FA30" s="9" t="s">
        <v>291</v>
      </c>
      <c r="FB30" s="9" t="s">
        <v>291</v>
      </c>
      <c r="FC30" s="9" t="s">
        <v>291</v>
      </c>
      <c r="FD30" s="9" t="s">
        <v>291</v>
      </c>
      <c r="FE30" s="9" t="s">
        <v>291</v>
      </c>
      <c r="FF30" s="9" t="s">
        <v>291</v>
      </c>
      <c r="FG30" s="9" t="s">
        <v>291</v>
      </c>
      <c r="FH30" s="9" t="s">
        <v>291</v>
      </c>
      <c r="FI30" s="9" t="s">
        <v>291</v>
      </c>
      <c r="FJ30" s="9" t="s">
        <v>291</v>
      </c>
      <c r="FK30" s="9" t="s">
        <v>291</v>
      </c>
      <c r="FL30" s="9" t="s">
        <v>291</v>
      </c>
      <c r="FM30" s="9" t="s">
        <v>291</v>
      </c>
      <c r="FN30" s="9" t="s">
        <v>291</v>
      </c>
      <c r="FO30" s="9" t="s">
        <v>291</v>
      </c>
      <c r="FP30" s="9" t="s">
        <v>291</v>
      </c>
      <c r="FQ30" s="9" t="s">
        <v>291</v>
      </c>
      <c r="FR30" s="9" t="s">
        <v>291</v>
      </c>
      <c r="FS30" s="9" t="s">
        <v>291</v>
      </c>
      <c r="FT30" s="9" t="s">
        <v>291</v>
      </c>
      <c r="FU30" s="9" t="s">
        <v>291</v>
      </c>
      <c r="FV30" s="9" t="s">
        <v>291</v>
      </c>
      <c r="FW30" s="9" t="s">
        <v>291</v>
      </c>
      <c r="FX30" s="9" t="s">
        <v>291</v>
      </c>
      <c r="FY30" s="9" t="s">
        <v>291</v>
      </c>
      <c r="FZ30" s="9" t="s">
        <v>291</v>
      </c>
      <c r="GA30" s="9" t="s">
        <v>291</v>
      </c>
      <c r="GB30" s="9" t="s">
        <v>291</v>
      </c>
      <c r="GC30" s="9" t="s">
        <v>291</v>
      </c>
      <c r="GD30" s="9" t="s">
        <v>291</v>
      </c>
      <c r="GE30" s="9" t="s">
        <v>291</v>
      </c>
      <c r="GF30" s="9" t="s">
        <v>291</v>
      </c>
      <c r="GG30" s="9" t="s">
        <v>291</v>
      </c>
      <c r="GH30" s="9" t="s">
        <v>291</v>
      </c>
      <c r="GI30" s="9" t="s">
        <v>291</v>
      </c>
      <c r="GJ30" s="9" t="s">
        <v>291</v>
      </c>
      <c r="GK30" s="9" t="s">
        <v>291</v>
      </c>
      <c r="GL30" s="9" t="s">
        <v>291</v>
      </c>
      <c r="GM30" s="9" t="s">
        <v>291</v>
      </c>
      <c r="GN30" s="9" t="s">
        <v>291</v>
      </c>
      <c r="GO30" s="9" t="s">
        <v>291</v>
      </c>
      <c r="GP30" s="9" t="s">
        <v>291</v>
      </c>
      <c r="GQ30" s="9" t="s">
        <v>291</v>
      </c>
      <c r="GR30" s="9" t="s">
        <v>291</v>
      </c>
      <c r="GS30" s="9" t="s">
        <v>291</v>
      </c>
      <c r="GT30" s="9" t="s">
        <v>291</v>
      </c>
      <c r="GU30" s="9" t="s">
        <v>291</v>
      </c>
      <c r="GV30" s="9" t="s">
        <v>291</v>
      </c>
      <c r="GW30" s="9" t="s">
        <v>291</v>
      </c>
      <c r="GX30" s="9" t="s">
        <v>291</v>
      </c>
      <c r="GY30" s="9" t="s">
        <v>291</v>
      </c>
      <c r="GZ30" s="9" t="s">
        <v>291</v>
      </c>
      <c r="HA30" s="9" t="s">
        <v>291</v>
      </c>
      <c r="HB30" s="9" t="s">
        <v>291</v>
      </c>
      <c r="HC30" s="9" t="s">
        <v>291</v>
      </c>
      <c r="HD30" s="9" t="s">
        <v>291</v>
      </c>
      <c r="HE30" s="9" t="s">
        <v>291</v>
      </c>
      <c r="HF30" s="9" t="s">
        <v>291</v>
      </c>
      <c r="HG30" s="9" t="s">
        <v>291</v>
      </c>
      <c r="HH30" s="9" t="s">
        <v>291</v>
      </c>
      <c r="HI30" s="9" t="s">
        <v>291</v>
      </c>
      <c r="HJ30" s="9" t="s">
        <v>291</v>
      </c>
      <c r="HK30" s="9" t="s">
        <v>291</v>
      </c>
      <c r="HL30" s="9" t="s">
        <v>291</v>
      </c>
      <c r="HM30" s="9" t="s">
        <v>291</v>
      </c>
      <c r="HN30" s="9" t="s">
        <v>291</v>
      </c>
      <c r="HO30" s="9" t="s">
        <v>291</v>
      </c>
      <c r="HP30" s="9" t="s">
        <v>291</v>
      </c>
      <c r="HQ30" s="9" t="s">
        <v>291</v>
      </c>
      <c r="HR30" s="9" t="s">
        <v>291</v>
      </c>
      <c r="HS30" s="9" t="s">
        <v>291</v>
      </c>
      <c r="HT30" s="9" t="s">
        <v>291</v>
      </c>
      <c r="HU30" s="9" t="s">
        <v>291</v>
      </c>
      <c r="HV30" s="9" t="s">
        <v>291</v>
      </c>
      <c r="HW30" s="9" t="s">
        <v>291</v>
      </c>
      <c r="HX30" s="9" t="s">
        <v>291</v>
      </c>
      <c r="HY30" s="9" t="s">
        <v>291</v>
      </c>
      <c r="HZ30" s="9" t="s">
        <v>291</v>
      </c>
    </row>
    <row r="34" spans="168:168">
      <c r="FL34" s="12" t="s">
        <v>303</v>
      </c>
    </row>
  </sheetData>
  <conditionalFormatting sqref="C2:HZ30">
    <cfRule type="cellIs" dxfId="1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100</vt:lpstr>
      <vt:lpstr>4x40</vt:lpstr>
      <vt:lpstr>40</vt:lpstr>
      <vt:lpstr>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COSTA</dc:creator>
  <cp:lastModifiedBy>Anthony COSTA</cp:lastModifiedBy>
  <dcterms:created xsi:type="dcterms:W3CDTF">2025-01-07T19:05:21Z</dcterms:created>
  <dcterms:modified xsi:type="dcterms:W3CDTF">2025-01-10T09:07:25Z</dcterms:modified>
</cp:coreProperties>
</file>