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\image-practice\02_image_conversion\doc\"/>
    </mc:Choice>
  </mc:AlternateContent>
  <xr:revisionPtr revIDLastSave="0" documentId="13_ncr:1_{FCA300BE-6CF1-4CFA-BAE9-1917C5972D3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1章" sheetId="2" r:id="rId1"/>
    <sheet name="opencv" sheetId="4" r:id="rId2"/>
    <sheet name="グラ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G5" i="3"/>
  <c r="G6" i="3"/>
  <c r="G7" i="3"/>
  <c r="G4" i="3"/>
  <c r="F3" i="3"/>
  <c r="F4" i="3"/>
  <c r="F5" i="3"/>
  <c r="F6" i="3"/>
  <c r="F7" i="3"/>
  <c r="F8" i="3"/>
  <c r="F2" i="3"/>
  <c r="B8" i="3"/>
  <c r="C8" i="3" s="1"/>
  <c r="C7" i="3"/>
  <c r="C2" i="3"/>
  <c r="C3" i="3"/>
  <c r="C4" i="3"/>
  <c r="C5" i="3"/>
  <c r="C6" i="3"/>
  <c r="C1" i="3"/>
</calcChain>
</file>

<file path=xl/sharedStrings.xml><?xml version="1.0" encoding="utf-8"?>
<sst xmlns="http://schemas.openxmlformats.org/spreadsheetml/2006/main" count="57" uniqueCount="52">
  <si>
    <t>画像は画素の集まり</t>
    <rPh sb="0" eb="2">
      <t>ガゾウ</t>
    </rPh>
    <rPh sb="3" eb="5">
      <t>ガソ</t>
    </rPh>
    <rPh sb="6" eb="7">
      <t>アツ</t>
    </rPh>
    <phoneticPr fontId="1"/>
  </si>
  <si>
    <t>画素値</t>
    <rPh sb="0" eb="2">
      <t>ガソ</t>
    </rPh>
    <rPh sb="2" eb="3">
      <t>チ</t>
    </rPh>
    <phoneticPr fontId="1"/>
  </si>
  <si>
    <t>プログラム上では2次元配列</t>
    <rPh sb="5" eb="6">
      <t>ジョウ</t>
    </rPh>
    <rPh sb="9" eb="13">
      <t>ジゲンハイレツ</t>
    </rPh>
    <phoneticPr fontId="1"/>
  </si>
  <si>
    <t>整数型：0～255</t>
    <rPh sb="0" eb="3">
      <t>セイスウガタ</t>
    </rPh>
    <phoneticPr fontId="1"/>
  </si>
  <si>
    <t>小数型：0～1</t>
    <rPh sb="0" eb="2">
      <t>ショウスウ</t>
    </rPh>
    <rPh sb="2" eb="3">
      <t>ガタ</t>
    </rPh>
    <phoneticPr fontId="1"/>
  </si>
  <si>
    <t>カラー画像</t>
    <rPh sb="3" eb="5">
      <t>ガゾウ</t>
    </rPh>
    <phoneticPr fontId="1"/>
  </si>
  <si>
    <t>グレースケール画像</t>
    <rPh sb="7" eb="9">
      <t>ガゾウ</t>
    </rPh>
    <phoneticPr fontId="1"/>
  </si>
  <si>
    <t>標本化</t>
    <rPh sb="0" eb="3">
      <t>ヒョウホンカ</t>
    </rPh>
    <phoneticPr fontId="1"/>
  </si>
  <si>
    <t>空間的離散化</t>
    <rPh sb="0" eb="2">
      <t>クウカン</t>
    </rPh>
    <rPh sb="2" eb="3">
      <t>テキ</t>
    </rPh>
    <rPh sb="3" eb="6">
      <t>リサンカ</t>
    </rPh>
    <phoneticPr fontId="1"/>
  </si>
  <si>
    <t>元画像</t>
    <rPh sb="0" eb="3">
      <t>モトガゾウ</t>
    </rPh>
    <phoneticPr fontId="1"/>
  </si>
  <si>
    <t>画素を荒くするイメージ</t>
    <rPh sb="0" eb="2">
      <t>ガソ</t>
    </rPh>
    <rPh sb="3" eb="4">
      <t>アラ</t>
    </rPh>
    <phoneticPr fontId="1"/>
  </si>
  <si>
    <t>値の離散化</t>
    <rPh sb="0" eb="1">
      <t>アタイ</t>
    </rPh>
    <rPh sb="2" eb="5">
      <t>リサンカ</t>
    </rPh>
    <phoneticPr fontId="1"/>
  </si>
  <si>
    <t>画素値を荒くするイメージ</t>
    <rPh sb="0" eb="3">
      <t>ガソチ</t>
    </rPh>
    <rPh sb="4" eb="5">
      <t>アラ</t>
    </rPh>
    <phoneticPr fontId="1"/>
  </si>
  <si>
    <t>RGB分解</t>
    <rPh sb="3" eb="5">
      <t>ブンカイ</t>
    </rPh>
    <phoneticPr fontId="1"/>
  </si>
  <si>
    <t>赤成分</t>
    <rPh sb="0" eb="3">
      <t>アカセイブン</t>
    </rPh>
    <phoneticPr fontId="1"/>
  </si>
  <si>
    <t>緑成分</t>
    <rPh sb="0" eb="3">
      <t>ミドリセイブン</t>
    </rPh>
    <phoneticPr fontId="1"/>
  </si>
  <si>
    <t>青成分</t>
    <rPh sb="0" eb="3">
      <t>アオセイブン</t>
    </rPh>
    <phoneticPr fontId="1"/>
  </si>
  <si>
    <t>ヒストグラム</t>
    <phoneticPr fontId="1"/>
  </si>
  <si>
    <t>R成分</t>
    <rPh sb="1" eb="3">
      <t>セイブン</t>
    </rPh>
    <phoneticPr fontId="1"/>
  </si>
  <si>
    <t>G成分</t>
    <rPh sb="1" eb="3">
      <t>セイブン</t>
    </rPh>
    <phoneticPr fontId="1"/>
  </si>
  <si>
    <t>B成分</t>
    <rPh sb="1" eb="3">
      <t>セイブン</t>
    </rPh>
    <phoneticPr fontId="1"/>
  </si>
  <si>
    <t>輝度</t>
    <rPh sb="0" eb="2">
      <t>キド</t>
    </rPh>
    <phoneticPr fontId="1"/>
  </si>
  <si>
    <t>統計値</t>
    <rPh sb="0" eb="3">
      <t>トウケイチ</t>
    </rPh>
    <phoneticPr fontId="1"/>
  </si>
  <si>
    <t>中央値：データを昇順に並べた時の中心の値</t>
    <rPh sb="0" eb="3">
      <t>チュウオウチ</t>
    </rPh>
    <rPh sb="8" eb="10">
      <t>ショウジュン</t>
    </rPh>
    <rPh sb="11" eb="12">
      <t>ナラ</t>
    </rPh>
    <rPh sb="14" eb="20">
      <t>トキノチュウシンノアタイ</t>
    </rPh>
    <phoneticPr fontId="1"/>
  </si>
  <si>
    <t>最頻値：もっとも出てくる値</t>
    <rPh sb="0" eb="3">
      <t>サイヒンチ</t>
    </rPh>
    <rPh sb="8" eb="9">
      <t>デ</t>
    </rPh>
    <rPh sb="12" eb="13">
      <t>アタイ</t>
    </rPh>
    <phoneticPr fontId="1"/>
  </si>
  <si>
    <t>コントラスト：はっきりしているかの値</t>
    <rPh sb="17" eb="18">
      <t>アタイ</t>
    </rPh>
    <phoneticPr fontId="1"/>
  </si>
  <si>
    <t>ノイズ</t>
    <phoneticPr fontId="1"/>
  </si>
  <si>
    <t>ISO：光の取り込み量(値が低くなるとより光を取り込む)</t>
    <rPh sb="4" eb="5">
      <t>ヒカリ</t>
    </rPh>
    <rPh sb="12" eb="13">
      <t>アタイ</t>
    </rPh>
    <rPh sb="14" eb="15">
      <t>ヒク</t>
    </rPh>
    <rPh sb="21" eb="22">
      <t>ヒカリ</t>
    </rPh>
    <rPh sb="23" eb="24">
      <t>ト</t>
    </rPh>
    <rPh sb="25" eb="26">
      <t>コ</t>
    </rPh>
    <phoneticPr fontId="1"/>
  </si>
  <si>
    <t>光を多く取り込むことで目には見えないレベルの輝度差分が出る</t>
    <rPh sb="0" eb="1">
      <t>ヒカリ</t>
    </rPh>
    <rPh sb="2" eb="3">
      <t>オオ</t>
    </rPh>
    <rPh sb="4" eb="5">
      <t>ト</t>
    </rPh>
    <rPh sb="6" eb="7">
      <t>コ</t>
    </rPh>
    <rPh sb="11" eb="12">
      <t>メ</t>
    </rPh>
    <rPh sb="14" eb="15">
      <t>ミ</t>
    </rPh>
    <rPh sb="22" eb="26">
      <t>キドサブン</t>
    </rPh>
    <rPh sb="27" eb="28">
      <t>デ</t>
    </rPh>
    <phoneticPr fontId="1"/>
  </si>
  <si>
    <t>ノイズが多いと輝度分散が高くなる</t>
    <rPh sb="4" eb="5">
      <t>オオ</t>
    </rPh>
    <rPh sb="7" eb="11">
      <t>キドブンサン</t>
    </rPh>
    <rPh sb="12" eb="13">
      <t>タカ</t>
    </rPh>
    <phoneticPr fontId="1"/>
  </si>
  <si>
    <t>トーンカーブ</t>
    <phoneticPr fontId="1"/>
  </si>
  <si>
    <t>変化なし</t>
    <rPh sb="0" eb="2">
      <t>ヘンカ</t>
    </rPh>
    <phoneticPr fontId="1"/>
  </si>
  <si>
    <t>暗くなる</t>
    <rPh sb="0" eb="1">
      <t>クラ</t>
    </rPh>
    <phoneticPr fontId="1"/>
  </si>
  <si>
    <t>明るくなる</t>
    <rPh sb="0" eb="1">
      <t>アカ</t>
    </rPh>
    <phoneticPr fontId="1"/>
  </si>
  <si>
    <t>画素値反転</t>
    <rPh sb="0" eb="5">
      <t>ガソチハンテン</t>
    </rPh>
    <phoneticPr fontId="1"/>
  </si>
  <si>
    <t>a</t>
    <phoneticPr fontId="1"/>
  </si>
  <si>
    <t>x^2</t>
    <phoneticPr fontId="1"/>
  </si>
  <si>
    <r>
      <t>0.0039x</t>
    </r>
    <r>
      <rPr>
        <vertAlign val="superscript"/>
        <sz val="11"/>
        <color theme="1"/>
        <rFont val="Yu Gothic"/>
        <family val="3"/>
        <charset val="128"/>
        <scheme val="minor"/>
      </rPr>
      <t>2</t>
    </r>
    <r>
      <rPr>
        <sz val="11"/>
        <color theme="1"/>
        <rFont val="Yu Gothic"/>
        <family val="2"/>
        <scheme val="minor"/>
      </rPr>
      <t xml:space="preserve"> - 6E-13</t>
    </r>
    <phoneticPr fontId="1"/>
  </si>
  <si>
    <t>pip install opencv-python</t>
    <phoneticPr fontId="1"/>
  </si>
  <si>
    <t>インストール方法</t>
    <rPh sb="6" eb="8">
      <t>ホウホウ</t>
    </rPh>
    <phoneticPr fontId="1"/>
  </si>
  <si>
    <t>コマンド</t>
    <phoneticPr fontId="1"/>
  </si>
  <si>
    <t>1:画像の読み込み</t>
    <rPh sb="2" eb="4">
      <t>ガゾウ</t>
    </rPh>
    <rPh sb="5" eb="6">
      <t>ヨ</t>
    </rPh>
    <rPh sb="7" eb="8">
      <t>コ</t>
    </rPh>
    <phoneticPr fontId="1"/>
  </si>
  <si>
    <t>cv2.imread(ファイル名)</t>
    <rPh sb="15" eb="16">
      <t>メイ</t>
    </rPh>
    <phoneticPr fontId="1"/>
  </si>
  <si>
    <t>2:画像の描画</t>
    <rPh sb="2" eb="4">
      <t>ガゾウ</t>
    </rPh>
    <rPh sb="5" eb="7">
      <t>ビョウガ</t>
    </rPh>
    <phoneticPr fontId="1"/>
  </si>
  <si>
    <t>cv2.imshow("ウィンドウ名", 画像情報)</t>
    <rPh sb="17" eb="18">
      <t>メイ</t>
    </rPh>
    <rPh sb="21" eb="23">
      <t>ガゾウ</t>
    </rPh>
    <rPh sb="23" eb="25">
      <t>ジョウホウ</t>
    </rPh>
    <phoneticPr fontId="1"/>
  </si>
  <si>
    <t>便利コマンド</t>
    <rPh sb="0" eb="2">
      <t>ベンリ</t>
    </rPh>
    <phoneticPr fontId="1"/>
  </si>
  <si>
    <t>1:キー入力</t>
    <rPh sb="4" eb="6">
      <t>ニュウリョク</t>
    </rPh>
    <phoneticPr fontId="1"/>
  </si>
  <si>
    <t>cv2.waitKey(入力時間)</t>
    <rPh sb="12" eb="16">
      <t>ニュウリョクジカン</t>
    </rPh>
    <phoneticPr fontId="1"/>
  </si>
  <si>
    <t>戻り値：入力キー番号</t>
    <rPh sb="0" eb="1">
      <t>モド</t>
    </rPh>
    <rPh sb="2" eb="3">
      <t>チ</t>
    </rPh>
    <rPh sb="4" eb="6">
      <t>ニュウリョク</t>
    </rPh>
    <rPh sb="8" eb="10">
      <t>バンゴウ</t>
    </rPh>
    <phoneticPr fontId="1"/>
  </si>
  <si>
    <t>cv2.cvtColor(画像情報, 変換モード)</t>
    <rPh sb="13" eb="15">
      <t>ガゾウ</t>
    </rPh>
    <rPh sb="15" eb="17">
      <t>ジョウホウ</t>
    </rPh>
    <rPh sb="19" eb="21">
      <t>ヘンカン</t>
    </rPh>
    <phoneticPr fontId="1"/>
  </si>
  <si>
    <t>3:カラー変換</t>
    <rPh sb="5" eb="7">
      <t>ヘンカン</t>
    </rPh>
    <phoneticPr fontId="1"/>
  </si>
  <si>
    <t>注)pythonの場合、(行,列,カラー)の配列になっている</t>
    <rPh sb="0" eb="1">
      <t>チュウ</t>
    </rPh>
    <rPh sb="9" eb="11">
      <t>バアイ</t>
    </rPh>
    <rPh sb="13" eb="14">
      <t>ギョウ</t>
    </rPh>
    <rPh sb="15" eb="16">
      <t>レツ</t>
    </rPh>
    <rPh sb="22" eb="24">
      <t>ハイレツ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</si>
</sst>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00B050"/>
      <name val="Yu Gothic"/>
      <family val="2"/>
      <scheme val="minor"/>
    </font>
    <font>
      <sz val="11"/>
      <color rgb="FF0070C0"/>
      <name val="Yu Gothic"/>
      <family val="2"/>
      <scheme val="minor"/>
    </font>
    <font>
      <sz val="11"/>
      <color rgb="FFFFC000"/>
      <name val="Yu Gothic"/>
      <family val="2"/>
      <scheme val="minor"/>
    </font>
    <font>
      <vertAlign val="superscript"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7D7D7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D7D7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グラフ!$A$1:$A$7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cat>
          <c:val>
            <c:numRef>
              <c:f>グラフ!$B$1:$B$7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F-44E4-9B2F-A12A21A0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529231"/>
        <c:axId val="1739529647"/>
      </c:barChart>
      <c:catAx>
        <c:axId val="17395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輝度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647"/>
        <c:crosses val="autoZero"/>
        <c:auto val="1"/>
        <c:lblAlgn val="ctr"/>
        <c:lblOffset val="100"/>
        <c:noMultiLvlLbl val="0"/>
      </c:catAx>
      <c:valAx>
        <c:axId val="17395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グラフ!$A$10:$A$16</c:f>
              <c:numCache>
                <c:formatCode>General</c:formatCode>
                <c:ptCount val="7"/>
                <c:pt idx="0">
                  <c:v>255</c:v>
                </c:pt>
                <c:pt idx="1">
                  <c:v>250</c:v>
                </c:pt>
                <c:pt idx="2">
                  <c:v>200</c:v>
                </c:pt>
                <c:pt idx="3">
                  <c:v>50</c:v>
                </c:pt>
                <c:pt idx="4">
                  <c:v>0</c:v>
                </c:pt>
                <c:pt idx="5">
                  <c:v>150</c:v>
                </c:pt>
                <c:pt idx="6">
                  <c:v>100</c:v>
                </c:pt>
              </c:numCache>
            </c:numRef>
          </c:cat>
          <c:val>
            <c:numRef>
              <c:f>グラフ!$B$10:$B$16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2-43F7-AF06-16EC5B3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529231"/>
        <c:axId val="1739529647"/>
      </c:barChart>
      <c:catAx>
        <c:axId val="17395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輝度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647"/>
        <c:crosses val="autoZero"/>
        <c:auto val="1"/>
        <c:lblAlgn val="ctr"/>
        <c:lblOffset val="100"/>
        <c:noMultiLvlLbl val="0"/>
      </c:catAx>
      <c:valAx>
        <c:axId val="17395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トーンカーブ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グラフ!$F$1</c:f>
              <c:strCache>
                <c:ptCount val="1"/>
                <c:pt idx="0">
                  <c:v>変化なし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グラフ!$F$2:$F$8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E-4A47-A527-15E795C82DF9}"/>
            </c:ext>
          </c:extLst>
        </c:ser>
        <c:ser>
          <c:idx val="1"/>
          <c:order val="1"/>
          <c:tx>
            <c:strRef>
              <c:f>グラフ!$G$1</c:f>
              <c:strCache>
                <c:ptCount val="1"/>
                <c:pt idx="0">
                  <c:v>暗くなる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131</c:v>
                </c:pt>
                <c:pt idx="5">
                  <c:v>245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E-4A47-A527-15E795C82DF9}"/>
            </c:ext>
          </c:extLst>
        </c:ser>
        <c:ser>
          <c:idx val="2"/>
          <c:order val="2"/>
          <c:tx>
            <c:strRef>
              <c:f>グラフ!$H$1</c:f>
              <c:strCache>
                <c:ptCount val="1"/>
                <c:pt idx="0">
                  <c:v>明るくなる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グラフ!$H$2:$H$8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64</c:v>
                </c:pt>
                <c:pt idx="3">
                  <c:v>144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E-4A47-A527-15E795C82DF9}"/>
            </c:ext>
          </c:extLst>
        </c:ser>
        <c:ser>
          <c:idx val="3"/>
          <c:order val="3"/>
          <c:tx>
            <c:strRef>
              <c:f>グラフ!$I$1</c:f>
              <c:strCache>
                <c:ptCount val="1"/>
                <c:pt idx="0">
                  <c:v>画素値反転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グラフ!$I$2:$I$8</c:f>
              <c:numCache>
                <c:formatCode>General</c:formatCode>
                <c:ptCount val="7"/>
                <c:pt idx="0">
                  <c:v>255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2E-4A47-A527-15E795C8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11503"/>
        <c:axId val="1202802351"/>
      </c:scatterChart>
      <c:valAx>
        <c:axId val="12028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2802351"/>
        <c:crosses val="autoZero"/>
        <c:crossBetween val="midCat"/>
      </c:valAx>
      <c:valAx>
        <c:axId val="1202802351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281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グラフ!$M$2:$M$4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-200</c:v>
                </c:pt>
              </c:numCache>
            </c:numRef>
          </c:xVal>
          <c:yVal>
            <c:numRef>
              <c:f>グラフ!$N$2:$N$4</c:f>
              <c:numCache>
                <c:formatCode>General</c:formatCode>
                <c:ptCount val="3"/>
                <c:pt idx="0">
                  <c:v>255</c:v>
                </c:pt>
                <c:pt idx="1">
                  <c:v>0</c:v>
                </c:pt>
                <c:pt idx="2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6-439E-BE19-6D3890CF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89455"/>
        <c:axId val="1958191951"/>
      </c:scatterChart>
      <c:valAx>
        <c:axId val="195818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91951"/>
        <c:crosses val="autoZero"/>
        <c:crossBetween val="midCat"/>
      </c:valAx>
      <c:valAx>
        <c:axId val="19581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8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chart" Target="../charts/chart2.xml"/><Relationship Id="rId5" Type="http://schemas.openxmlformats.org/officeDocument/2006/relationships/image" Target="../media/image5.jpeg"/><Relationship Id="rId10" Type="http://schemas.openxmlformats.org/officeDocument/2006/relationships/chart" Target="../charts/chart1.xml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41910</xdr:rowOff>
    </xdr:from>
    <xdr:to>
      <xdr:col>5</xdr:col>
      <xdr:colOff>198120</xdr:colOff>
      <xdr:row>18</xdr:row>
      <xdr:rowOff>38100</xdr:rowOff>
    </xdr:to>
    <xdr:pic>
      <xdr:nvPicPr>
        <xdr:cNvPr id="2" name="図 1" descr="Portrait, Adult, Woman, People, Facial Expression, Girl">
          <a:extLst>
            <a:ext uri="{FF2B5EF4-FFF2-40B4-BE49-F238E27FC236}">
              <a16:creationId xmlns:a16="http://schemas.microsoft.com/office/drawing/2014/main" id="{C7383DAA-CF30-CFE3-DF25-D73BA0997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"/>
          <a:ext cx="3703320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220980</xdr:colOff>
      <xdr:row>7</xdr:row>
      <xdr:rowOff>30479</xdr:rowOff>
    </xdr:from>
    <xdr:to>
      <xdr:col>9</xdr:col>
      <xdr:colOff>464820</xdr:colOff>
      <xdr:row>18</xdr:row>
      <xdr:rowOff>13944</xdr:rowOff>
    </xdr:to>
    <xdr:pic>
      <xdr:nvPicPr>
        <xdr:cNvPr id="3" name="図 2" descr="Portrait, Adult, Woman, People, Facial Expression, Girl">
          <a:extLst>
            <a:ext uri="{FF2B5EF4-FFF2-40B4-BE49-F238E27FC236}">
              <a16:creationId xmlns:a16="http://schemas.microsoft.com/office/drawing/2014/main" id="{93D6AF81-D3D4-446B-8E76-9FF2FDD4A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353" t="26234" r="41050" b="60957"/>
        <a:stretch/>
      </xdr:blipFill>
      <xdr:spPr bwMode="auto">
        <a:xfrm>
          <a:off x="3726180" y="1604009"/>
          <a:ext cx="3048000" cy="2456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598170</xdr:colOff>
      <xdr:row>7</xdr:row>
      <xdr:rowOff>7619</xdr:rowOff>
    </xdr:from>
    <xdr:to>
      <xdr:col>13</xdr:col>
      <xdr:colOff>224790</xdr:colOff>
      <xdr:row>18</xdr:row>
      <xdr:rowOff>56585</xdr:rowOff>
    </xdr:to>
    <xdr:pic>
      <xdr:nvPicPr>
        <xdr:cNvPr id="4" name="図 3" descr="Portrait, Adult, Woman, People, Facial Expression, Girl">
          <a:extLst>
            <a:ext uri="{FF2B5EF4-FFF2-40B4-BE49-F238E27FC236}">
              <a16:creationId xmlns:a16="http://schemas.microsoft.com/office/drawing/2014/main" id="{E4590E33-14DE-4AEB-985E-1B796DF76D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49" t="29313" r="46534" b="68481"/>
        <a:stretch/>
      </xdr:blipFill>
      <xdr:spPr bwMode="auto">
        <a:xfrm>
          <a:off x="6907530" y="1581149"/>
          <a:ext cx="2430780" cy="252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3810</xdr:rowOff>
    </xdr:from>
    <xdr:to>
      <xdr:col>4</xdr:col>
      <xdr:colOff>91355</xdr:colOff>
      <xdr:row>34</xdr:row>
      <xdr:rowOff>130530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87AD52-694E-2C35-3213-9A9017D60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359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5</xdr:col>
      <xdr:colOff>5220</xdr:colOff>
      <xdr:row>26</xdr:row>
      <xdr:rowOff>12840</xdr:rowOff>
    </xdr:from>
    <xdr:to>
      <xdr:col>9</xdr:col>
      <xdr:colOff>96575</xdr:colOff>
      <xdr:row>34</xdr:row>
      <xdr:rowOff>139560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8D41558-C37C-E2F0-C893-646D53E57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0420" y="587262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4</xdr:col>
      <xdr:colOff>700050</xdr:colOff>
      <xdr:row>40</xdr:row>
      <xdr:rowOff>18060</xdr:rowOff>
    </xdr:from>
    <xdr:to>
      <xdr:col>9</xdr:col>
      <xdr:colOff>90365</xdr:colOff>
      <xdr:row>48</xdr:row>
      <xdr:rowOff>144780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2D21855-0A80-0240-1C68-FB51CDA5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4210" y="904014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4</xdr:col>
      <xdr:colOff>91355</xdr:colOff>
      <xdr:row>48</xdr:row>
      <xdr:rowOff>126720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3CB927C-1E8C-4972-9F11-F1049D6F6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208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62</xdr:row>
      <xdr:rowOff>3810</xdr:rowOff>
    </xdr:from>
    <xdr:to>
      <xdr:col>11</xdr:col>
      <xdr:colOff>627178</xdr:colOff>
      <xdr:row>70</xdr:row>
      <xdr:rowOff>5490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5100BE1-9392-524E-41D3-B1B6B87F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3978890"/>
          <a:ext cx="2707438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9029</xdr:colOff>
      <xdr:row>62</xdr:row>
      <xdr:rowOff>16650</xdr:rowOff>
    </xdr:from>
    <xdr:to>
      <xdr:col>7</xdr:col>
      <xdr:colOff>613347</xdr:colOff>
      <xdr:row>70</xdr:row>
      <xdr:rowOff>18330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523E90D-6B01-E50C-8549-93F7AC44A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189" y="13991730"/>
          <a:ext cx="2707438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2820</xdr:rowOff>
    </xdr:from>
    <xdr:to>
      <xdr:col>3</xdr:col>
      <xdr:colOff>604318</xdr:colOff>
      <xdr:row>70</xdr:row>
      <xdr:rowOff>4500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B62FCA58-2C5B-9BF5-83E7-3269F724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77900"/>
          <a:ext cx="2707438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11430</xdr:rowOff>
    </xdr:from>
    <xdr:to>
      <xdr:col>3</xdr:col>
      <xdr:colOff>604318</xdr:colOff>
      <xdr:row>60</xdr:row>
      <xdr:rowOff>13110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E57A326-CA0C-D3F7-44A4-3D106286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38610"/>
          <a:ext cx="2707438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</xdr:col>
      <xdr:colOff>604318</xdr:colOff>
      <xdr:row>84</xdr:row>
      <xdr:rowOff>1680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140881F-DA59-4B20-967A-07A3167DD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22140"/>
          <a:ext cx="2707438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76</xdr:row>
      <xdr:rowOff>3811</xdr:rowOff>
    </xdr:from>
    <xdr:to>
      <xdr:col>9</xdr:col>
      <xdr:colOff>604520</xdr:colOff>
      <xdr:row>89</xdr:row>
      <xdr:rowOff>83821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8705472-E74B-334F-8C1E-A6CC0D3FC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0840" y="17125951"/>
          <a:ext cx="4003040" cy="3002280"/>
        </a:xfrm>
        <a:prstGeom prst="rect">
          <a:avLst/>
        </a:prstGeom>
      </xdr:spPr>
    </xdr:pic>
    <xdr:clientData/>
  </xdr:twoCellAnchor>
  <xdr:oneCellAnchor>
    <xdr:from>
      <xdr:col>0</xdr:col>
      <xdr:colOff>72390</xdr:colOff>
      <xdr:row>91</xdr:row>
      <xdr:rowOff>15240</xdr:rowOff>
    </xdr:from>
    <xdr:ext cx="1062021" cy="359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8DD62BB-73CC-5B11-E4E7-460CCECE3938}"/>
                </a:ext>
              </a:extLst>
            </xdr:cNvPr>
            <xdr:cNvSpPr txBox="1"/>
          </xdr:nvSpPr>
          <xdr:spPr>
            <a:xfrm>
              <a:off x="72390" y="20516850"/>
              <a:ext cx="1062021" cy="359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平均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合計</m:t>
                        </m:r>
                      </m:num>
                      <m:den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データ数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8DD62BB-73CC-5B11-E4E7-460CCECE3938}"/>
                </a:ext>
              </a:extLst>
            </xdr:cNvPr>
            <xdr:cNvSpPr txBox="1"/>
          </xdr:nvSpPr>
          <xdr:spPr>
            <a:xfrm>
              <a:off x="72390" y="20292060"/>
              <a:ext cx="1062021" cy="359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平均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合計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/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データ数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102870</xdr:colOff>
      <xdr:row>93</xdr:row>
      <xdr:rowOff>19050</xdr:rowOff>
    </xdr:from>
    <xdr:ext cx="1560107" cy="357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BC20CDBA-A9B3-42E1-85D8-1730A46D7405}"/>
                </a:ext>
              </a:extLst>
            </xdr:cNvPr>
            <xdr:cNvSpPr txBox="1"/>
          </xdr:nvSpPr>
          <xdr:spPr>
            <a:xfrm>
              <a:off x="102870" y="20970240"/>
              <a:ext cx="156010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分散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</a:rPr>
                                  <m:t>画素値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</a:rPr>
                                  <m:t>平均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データ数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BC20CDBA-A9B3-42E1-85D8-1730A46D7405}"/>
                </a:ext>
              </a:extLst>
            </xdr:cNvPr>
            <xdr:cNvSpPr txBox="1"/>
          </xdr:nvSpPr>
          <xdr:spPr>
            <a:xfrm>
              <a:off x="102870" y="20745450"/>
              <a:ext cx="156010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b="0" i="0">
                  <a:latin typeface="Cambria Math" panose="02040503050406030204" pitchFamily="18" charset="0"/>
                </a:rPr>
                <a:t>分散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=(∑▒〖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画素値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平均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〗^2 )/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データ数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4</xdr:col>
      <xdr:colOff>224790</xdr:colOff>
      <xdr:row>91</xdr:row>
      <xdr:rowOff>34290</xdr:rowOff>
    </xdr:from>
    <xdr:to>
      <xdr:col>8</xdr:col>
      <xdr:colOff>689610</xdr:colOff>
      <xdr:row>99</xdr:row>
      <xdr:rowOff>3810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923CF4D4-A5B7-4BED-A703-E3E233AE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213360</xdr:colOff>
      <xdr:row>91</xdr:row>
      <xdr:rowOff>30480</xdr:rowOff>
    </xdr:from>
    <xdr:to>
      <xdr:col>13</xdr:col>
      <xdr:colOff>415290</xdr:colOff>
      <xdr:row>99</xdr:row>
      <xdr:rowOff>64770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05D9E0E-641F-4D9F-BE6E-56DA2A1A4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144780</xdr:colOff>
      <xdr:row>91</xdr:row>
      <xdr:rowOff>217170</xdr:rowOff>
    </xdr:from>
    <xdr:to>
      <xdr:col>6</xdr:col>
      <xdr:colOff>506730</xdr:colOff>
      <xdr:row>97</xdr:row>
      <xdr:rowOff>80010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FF47023-CD8A-F15D-4C43-4498E228CDCE}"/>
            </a:ext>
          </a:extLst>
        </xdr:cNvPr>
        <xdr:cNvSpPr/>
      </xdr:nvSpPr>
      <xdr:spPr>
        <a:xfrm>
          <a:off x="4351020" y="20718780"/>
          <a:ext cx="361950" cy="12115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最頻値</a:t>
          </a:r>
        </a:p>
      </xdr:txBody>
    </xdr:sp>
    <xdr:clientData/>
  </xdr:twoCellAnchor>
  <xdr:twoCellAnchor>
    <xdr:from>
      <xdr:col>11</xdr:col>
      <xdr:colOff>384810</xdr:colOff>
      <xdr:row>92</xdr:row>
      <xdr:rowOff>87630</xdr:rowOff>
    </xdr:from>
    <xdr:to>
      <xdr:col>12</xdr:col>
      <xdr:colOff>45720</xdr:colOff>
      <xdr:row>97</xdr:row>
      <xdr:rowOff>133350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F0DD9B41-C540-4554-BB28-CFBB11F21884}"/>
            </a:ext>
          </a:extLst>
        </xdr:cNvPr>
        <xdr:cNvSpPr/>
      </xdr:nvSpPr>
      <xdr:spPr>
        <a:xfrm>
          <a:off x="8096250" y="20814030"/>
          <a:ext cx="361950" cy="11696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中央値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22860</xdr:rowOff>
    </xdr:from>
    <xdr:to>
      <xdr:col>10</xdr:col>
      <xdr:colOff>226695</xdr:colOff>
      <xdr:row>21</xdr:row>
      <xdr:rowOff>68580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58E1ABF-213B-C786-4FED-6D06E8DB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291465</xdr:colOff>
      <xdr:row>8</xdr:row>
      <xdr:rowOff>152400</xdr:rowOff>
    </xdr:from>
    <xdr:to>
      <xdr:col>16</xdr:col>
      <xdr:colOff>657225</xdr:colOff>
      <xdr:row>20</xdr:row>
      <xdr:rowOff>198120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C11C8CE-2843-2AAC-1E17-701691AA9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F368-DCDE-4AEA-8547-C0176D1BC5BF}">
  <dimension ref="A1:I106"/>
  <sheetViews>
    <sheetView tabSelected="1" workbookViewId="0">
      <selection activeCell="A7" sqref="A7"/>
    </sheetView>
  </sheetViews>
  <sheetFormatPr defaultRowHeight="17.7"/>
  <sheetData>
    <row r="1" spans="1:4">
      <c r="A1" t="s">
        <v>0</v>
      </c>
    </row>
    <row r="2" spans="1:4">
      <c r="A2" t="s">
        <v>1</v>
      </c>
      <c r="B2" s="1">
        <v>0</v>
      </c>
      <c r="C2" s="2">
        <v>125</v>
      </c>
      <c r="D2">
        <v>255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51</v>
      </c>
    </row>
    <row r="20" spans="1:6">
      <c r="A20" t="s">
        <v>5</v>
      </c>
    </row>
    <row r="21" spans="1:6">
      <c r="A21" t="s">
        <v>6</v>
      </c>
    </row>
    <row r="23" spans="1:6" ht="18.3">
      <c r="A23" s="3" t="s">
        <v>7</v>
      </c>
    </row>
    <row r="24" spans="1:6">
      <c r="A24" t="s">
        <v>8</v>
      </c>
    </row>
    <row r="25" spans="1:6">
      <c r="A25" t="s">
        <v>10</v>
      </c>
    </row>
    <row r="26" spans="1:6" ht="18.3">
      <c r="A26" s="3" t="s">
        <v>9</v>
      </c>
      <c r="F26" s="3" t="s">
        <v>7</v>
      </c>
    </row>
    <row r="37" spans="1:6" ht="18.3">
      <c r="A37" s="3" t="s">
        <v>7</v>
      </c>
    </row>
    <row r="38" spans="1:6">
      <c r="A38" t="s">
        <v>11</v>
      </c>
    </row>
    <row r="39" spans="1:6">
      <c r="A39" t="s">
        <v>12</v>
      </c>
    </row>
    <row r="40" spans="1:6" ht="18.3">
      <c r="A40" s="3" t="s">
        <v>9</v>
      </c>
      <c r="F40" s="3" t="s">
        <v>7</v>
      </c>
    </row>
    <row r="51" spans="1:9" ht="18.3">
      <c r="A51" s="3" t="s">
        <v>13</v>
      </c>
    </row>
    <row r="52" spans="1:9">
      <c r="A52" t="s">
        <v>9</v>
      </c>
    </row>
    <row r="62" spans="1:9">
      <c r="A62" t="s">
        <v>14</v>
      </c>
      <c r="E62" t="s">
        <v>15</v>
      </c>
      <c r="I62" t="s">
        <v>16</v>
      </c>
    </row>
    <row r="72" spans="1:1">
      <c r="A72" t="s">
        <v>17</v>
      </c>
    </row>
    <row r="73" spans="1:1">
      <c r="A73" s="4" t="s">
        <v>18</v>
      </c>
    </row>
    <row r="74" spans="1:1">
      <c r="A74" s="5" t="s">
        <v>19</v>
      </c>
    </row>
    <row r="75" spans="1:1">
      <c r="A75" s="6" t="s">
        <v>20</v>
      </c>
    </row>
    <row r="76" spans="1:1">
      <c r="A76" s="7" t="s">
        <v>21</v>
      </c>
    </row>
    <row r="91" spans="1:1" ht="18.3">
      <c r="A91" s="3" t="s">
        <v>22</v>
      </c>
    </row>
    <row r="96" spans="1:1">
      <c r="A96" t="s">
        <v>23</v>
      </c>
    </row>
    <row r="97" spans="1:1">
      <c r="A97" t="s">
        <v>24</v>
      </c>
    </row>
    <row r="98" spans="1:1">
      <c r="A98" t="s">
        <v>25</v>
      </c>
    </row>
    <row r="101" spans="1:1" ht="18.3">
      <c r="A101" s="3" t="s">
        <v>26</v>
      </c>
    </row>
    <row r="102" spans="1:1">
      <c r="A102" t="s">
        <v>27</v>
      </c>
    </row>
    <row r="103" spans="1:1">
      <c r="A103" t="s">
        <v>28</v>
      </c>
    </row>
    <row r="104" spans="1:1">
      <c r="A104" t="s">
        <v>29</v>
      </c>
    </row>
    <row r="106" spans="1:1" ht="18.3">
      <c r="A106" s="3" t="s">
        <v>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494D-627F-44EE-A4C4-CFB1653E5FFD}">
  <dimension ref="A1:C15"/>
  <sheetViews>
    <sheetView workbookViewId="0">
      <selection activeCell="B10" sqref="B10"/>
    </sheetView>
  </sheetViews>
  <sheetFormatPr defaultRowHeight="17.7"/>
  <sheetData>
    <row r="1" spans="1:3">
      <c r="A1" t="s">
        <v>39</v>
      </c>
    </row>
    <row r="2" spans="1:3">
      <c r="B2" t="s">
        <v>38</v>
      </c>
    </row>
    <row r="4" spans="1:3">
      <c r="A4" t="s">
        <v>40</v>
      </c>
    </row>
    <row r="5" spans="1:3">
      <c r="B5" s="8" t="s">
        <v>41</v>
      </c>
    </row>
    <row r="6" spans="1:3">
      <c r="C6" t="s">
        <v>42</v>
      </c>
    </row>
    <row r="7" spans="1:3">
      <c r="B7" t="s">
        <v>43</v>
      </c>
    </row>
    <row r="8" spans="1:3">
      <c r="C8" t="s">
        <v>44</v>
      </c>
    </row>
    <row r="9" spans="1:3">
      <c r="B9" t="s">
        <v>50</v>
      </c>
    </row>
    <row r="10" spans="1:3">
      <c r="C10" t="s">
        <v>49</v>
      </c>
    </row>
    <row r="12" spans="1:3">
      <c r="A12" t="s">
        <v>45</v>
      </c>
    </row>
    <row r="13" spans="1:3">
      <c r="B13" t="s">
        <v>46</v>
      </c>
    </row>
    <row r="14" spans="1:3">
      <c r="C14" t="s">
        <v>47</v>
      </c>
    </row>
    <row r="15" spans="1:3">
      <c r="C15" t="s">
        <v>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8F7D-36ED-4756-A3A5-2765B8FF1109}">
  <dimension ref="A1:N16"/>
  <sheetViews>
    <sheetView workbookViewId="0">
      <selection activeCell="J9" sqref="J9"/>
    </sheetView>
  </sheetViews>
  <sheetFormatPr defaultRowHeight="17.7"/>
  <sheetData>
    <row r="1" spans="1:14">
      <c r="A1">
        <v>0</v>
      </c>
      <c r="B1">
        <v>5</v>
      </c>
      <c r="C1">
        <f>B1*A1</f>
        <v>0</v>
      </c>
      <c r="F1" t="s">
        <v>31</v>
      </c>
      <c r="G1" t="s">
        <v>32</v>
      </c>
      <c r="H1" t="s">
        <v>33</v>
      </c>
      <c r="I1" t="s">
        <v>34</v>
      </c>
      <c r="L1" t="s">
        <v>35</v>
      </c>
      <c r="M1" t="s">
        <v>36</v>
      </c>
    </row>
    <row r="2" spans="1:14" ht="19.8">
      <c r="A2">
        <v>50</v>
      </c>
      <c r="B2">
        <v>4</v>
      </c>
      <c r="C2">
        <f t="shared" ref="C2:C7" si="0">B2*A2</f>
        <v>200</v>
      </c>
      <c r="E2">
        <v>0</v>
      </c>
      <c r="F2">
        <f>E2</f>
        <v>0</v>
      </c>
      <c r="G2">
        <v>0</v>
      </c>
      <c r="H2">
        <f>ROUND(0.0064*E2^2 + 0.000000000000004*E2 - 0.0000000000004,0)</f>
        <v>0</v>
      </c>
      <c r="I2">
        <v>255</v>
      </c>
      <c r="K2" t="s">
        <v>37</v>
      </c>
      <c r="L2">
        <v>1</v>
      </c>
      <c r="M2">
        <v>200</v>
      </c>
      <c r="N2">
        <v>255</v>
      </c>
    </row>
    <row r="3" spans="1:14">
      <c r="A3">
        <v>100</v>
      </c>
      <c r="B3">
        <v>10</v>
      </c>
      <c r="C3">
        <f t="shared" si="0"/>
        <v>1000</v>
      </c>
      <c r="E3">
        <v>50</v>
      </c>
      <c r="F3">
        <f>E3</f>
        <v>50</v>
      </c>
      <c r="G3">
        <v>0</v>
      </c>
      <c r="H3">
        <f t="shared" ref="H3:H6" si="1">ROUND(0.0064*E3^2 + 0.000000000000004*E3 - 0.0000000000004,0)</f>
        <v>16</v>
      </c>
      <c r="I3">
        <v>250</v>
      </c>
      <c r="M3">
        <v>0</v>
      </c>
      <c r="N3">
        <v>0</v>
      </c>
    </row>
    <row r="4" spans="1:14">
      <c r="A4">
        <v>150</v>
      </c>
      <c r="B4">
        <v>7</v>
      </c>
      <c r="C4">
        <f t="shared" si="0"/>
        <v>1050</v>
      </c>
      <c r="E4">
        <v>100</v>
      </c>
      <c r="F4">
        <f>E4</f>
        <v>100</v>
      </c>
      <c r="G4">
        <f xml:space="preserve"> ROUND(0.0065*E4^2 - 0.6452*E4 + 0.0000000000006,0)</f>
        <v>0</v>
      </c>
      <c r="H4">
        <f t="shared" si="1"/>
        <v>64</v>
      </c>
      <c r="I4">
        <v>200</v>
      </c>
      <c r="M4">
        <v>-200</v>
      </c>
      <c r="N4">
        <v>255</v>
      </c>
    </row>
    <row r="5" spans="1:14">
      <c r="A5">
        <v>200</v>
      </c>
      <c r="B5">
        <v>3</v>
      </c>
      <c r="C5">
        <f t="shared" si="0"/>
        <v>600</v>
      </c>
      <c r="E5">
        <v>150</v>
      </c>
      <c r="F5">
        <f>E5</f>
        <v>150</v>
      </c>
      <c r="G5">
        <f xml:space="preserve"> ROUND(0.0065*E5^2 - 0.6452*E5 + 0.0000000000006,0)</f>
        <v>49</v>
      </c>
      <c r="H5">
        <f t="shared" si="1"/>
        <v>144</v>
      </c>
      <c r="I5">
        <v>150</v>
      </c>
    </row>
    <row r="6" spans="1:14">
      <c r="A6">
        <v>250</v>
      </c>
      <c r="B6">
        <v>2</v>
      </c>
      <c r="C6">
        <f t="shared" si="0"/>
        <v>500</v>
      </c>
      <c r="E6">
        <v>200</v>
      </c>
      <c r="F6">
        <f>E6</f>
        <v>200</v>
      </c>
      <c r="G6">
        <f xml:space="preserve"> ROUND(0.0065*E6^2 - 0.6452*E6 + 0.0000000000006,0)</f>
        <v>131</v>
      </c>
      <c r="H6">
        <v>255</v>
      </c>
      <c r="I6">
        <v>100</v>
      </c>
    </row>
    <row r="7" spans="1:14">
      <c r="A7">
        <v>255</v>
      </c>
      <c r="B7">
        <v>0</v>
      </c>
      <c r="C7">
        <f t="shared" si="0"/>
        <v>0</v>
      </c>
      <c r="E7">
        <v>250</v>
      </c>
      <c r="F7">
        <f>E7</f>
        <v>250</v>
      </c>
      <c r="G7">
        <f xml:space="preserve"> ROUND(0.0065*E7^2 - 0.6452*E7 + 0.0000000000006,0)</f>
        <v>245</v>
      </c>
      <c r="H7">
        <v>255</v>
      </c>
      <c r="I7">
        <v>50</v>
      </c>
    </row>
    <row r="8" spans="1:14">
      <c r="B8">
        <f>MEDIAN(B1:B7)</f>
        <v>4</v>
      </c>
      <c r="C8">
        <f>MEDIAN(C1:C6)/B8</f>
        <v>137.5</v>
      </c>
      <c r="E8">
        <v>255</v>
      </c>
      <c r="F8">
        <f>E8</f>
        <v>255</v>
      </c>
      <c r="G8">
        <v>255</v>
      </c>
      <c r="H8">
        <v>255</v>
      </c>
      <c r="I8">
        <v>0</v>
      </c>
    </row>
    <row r="10" spans="1:14">
      <c r="A10">
        <v>255</v>
      </c>
      <c r="B10">
        <v>0</v>
      </c>
    </row>
    <row r="11" spans="1:14">
      <c r="A11">
        <v>250</v>
      </c>
      <c r="B11">
        <v>2</v>
      </c>
    </row>
    <row r="12" spans="1:14">
      <c r="A12">
        <v>200</v>
      </c>
      <c r="B12">
        <v>3</v>
      </c>
    </row>
    <row r="13" spans="1:14">
      <c r="A13">
        <v>50</v>
      </c>
      <c r="B13">
        <v>4</v>
      </c>
    </row>
    <row r="14" spans="1:14">
      <c r="A14">
        <v>0</v>
      </c>
      <c r="B14">
        <v>5</v>
      </c>
    </row>
    <row r="15" spans="1:14">
      <c r="A15">
        <v>150</v>
      </c>
      <c r="B15">
        <v>7</v>
      </c>
    </row>
    <row r="16" spans="1:14">
      <c r="A16">
        <v>100</v>
      </c>
      <c r="B16">
        <v>10</v>
      </c>
    </row>
  </sheetData>
  <sortState xmlns:xlrd2="http://schemas.microsoft.com/office/spreadsheetml/2017/richdata2" ref="I2:I8">
    <sortCondition descending="1" ref="I2:I8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1章</vt:lpstr>
      <vt:lpstr>opencv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小島弘義</dc:creator>
  <cp:lastModifiedBy>小島弘義</cp:lastModifiedBy>
  <dcterms:created xsi:type="dcterms:W3CDTF">2015-06-05T18:19:34Z</dcterms:created>
  <dcterms:modified xsi:type="dcterms:W3CDTF">2022-05-10T14:27:48Z</dcterms:modified>
</cp:coreProperties>
</file>