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653FA5E8-7228-41A7-9F9B-594FD1BC1C07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<sst xmlns="http://schemas.openxmlformats.org/spreadsheetml/2006/main" count="2483" uniqueCount="1569">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</sst>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</cellXfs>
  <cellStyles count="7">
    <cellStyle name="20% - Accent1" xfId="2" builtinId="30"/>
    <cellStyle name="Calculation" xfId="6" builtinId="22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47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27.7109375" bestFit="1" customWidth="1"/>
    <col min="2" max="2" width="8" bestFit="1" customWidth="1"/>
    <col min="3" max="3" width="18.8554687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3" t="s">
        <v>607</v>
      </c>
      <c r="E3" s="31" t="s">
        <v>409</v>
      </c>
      <c r="F3" s="31" t="s">
        <v>410</v>
      </c>
      <c r="G3" s="5" t="s">
        <v>615</v>
      </c>
    </row>
    <row r="4" spans="1:7">
      <c r="A4" s="29" t="s">
        <v>468</v>
      </c>
      <c r="B4" s="30" t="s">
        <v>999</v>
      </c>
      <c r="C4" s="30" t="s">
        <v>999</v>
      </c>
      <c r="D4" s="1" t="str">
        <f>A4&amp;".csv"</f>
        <v>dxcc.csv</v>
      </c>
      <c r="E4" s="30" t="s">
        <v>449</v>
      </c>
      <c r="F4" s="30" t="s">
        <v>449</v>
      </c>
      <c r="G4" s="29" t="s">
        <v>1010</v>
      </c>
    </row>
    <row r="5" spans="1:7">
      <c r="A5" t="s">
        <v>448</v>
      </c>
      <c r="B5" s="30" t="s">
        <v>999</v>
      </c>
      <c r="C5" s="30" t="s">
        <v>999</v>
      </c>
      <c r="D5" s="1" t="str">
        <f t="shared" ref="D5:D47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0" t="s">
        <v>999</v>
      </c>
      <c r="C6" s="30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0" t="s">
        <v>999</v>
      </c>
      <c r="C7" s="30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4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8" t="s">
        <v>1007</v>
      </c>
      <c r="B9" s="6">
        <v>1</v>
      </c>
      <c r="C9" s="64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8" t="s">
        <v>1008</v>
      </c>
      <c r="B10" s="6">
        <v>1</v>
      </c>
      <c r="C10" s="64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1150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1211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1360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1568</v>
      </c>
      <c r="B47" s="6">
        <v>206</v>
      </c>
      <c r="C47" t="str">
        <f>dxcc!D202</f>
        <v>AUSTRIA</v>
      </c>
      <c r="D47" s="1" t="str">
        <f t="shared" si="0"/>
        <v>pas_206.csv</v>
      </c>
      <c r="E47" s="6" t="s">
        <v>407</v>
      </c>
      <c r="F47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49" t="s">
        <v>591</v>
      </c>
      <c r="E2" s="49" t="s">
        <v>592</v>
      </c>
      <c r="F2" s="52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49" t="s">
        <v>593</v>
      </c>
      <c r="E3" s="49" t="s">
        <v>594</v>
      </c>
      <c r="F3" s="52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2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2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2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2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2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2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2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2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2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2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2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2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2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2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2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2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2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2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2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2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2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2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2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2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2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2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2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2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2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2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2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2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2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2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59">
        <v>37</v>
      </c>
      <c r="E2" s="60" t="s">
        <v>691</v>
      </c>
      <c r="F2" s="52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59">
        <v>39</v>
      </c>
      <c r="E3" s="60" t="s">
        <v>692</v>
      </c>
      <c r="F3" s="52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59">
        <v>44</v>
      </c>
      <c r="E4" s="60" t="s">
        <v>693</v>
      </c>
      <c r="F4" s="52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59">
        <v>51</v>
      </c>
      <c r="E5" s="60" t="s">
        <v>694</v>
      </c>
      <c r="F5" s="52" t="str">
        <f t="shared" si="0"/>
        <v>4|52|51|Järva County (Järvamaa)</v>
      </c>
    </row>
    <row r="6" spans="2:6">
      <c r="B6" s="6">
        <v>5</v>
      </c>
      <c r="C6" s="6">
        <v>52</v>
      </c>
      <c r="D6" s="59">
        <v>49</v>
      </c>
      <c r="E6" s="60" t="s">
        <v>695</v>
      </c>
      <c r="F6" s="52" t="str">
        <f t="shared" si="0"/>
        <v>5|52|49|Jöge County (Jögevamaa)</v>
      </c>
    </row>
    <row r="7" spans="2:6">
      <c r="B7" s="6">
        <v>6</v>
      </c>
      <c r="C7" s="6">
        <v>52</v>
      </c>
      <c r="D7" s="59">
        <v>57</v>
      </c>
      <c r="E7" s="60" t="s">
        <v>696</v>
      </c>
      <c r="F7" s="52" t="str">
        <f t="shared" si="0"/>
        <v>6|52|57|Lääne County (Läänemaa)</v>
      </c>
    </row>
    <row r="8" spans="2:6">
      <c r="B8" s="6">
        <v>7</v>
      </c>
      <c r="C8" s="6">
        <v>52</v>
      </c>
      <c r="D8" s="59">
        <v>59</v>
      </c>
      <c r="E8" s="60" t="s">
        <v>697</v>
      </c>
      <c r="F8" s="52" t="str">
        <f t="shared" si="0"/>
        <v>7|52|59|Lääne-Viru County (Lääne-Virumaa)</v>
      </c>
    </row>
    <row r="9" spans="2:6">
      <c r="B9" s="6">
        <v>8</v>
      </c>
      <c r="C9" s="6">
        <v>52</v>
      </c>
      <c r="D9" s="59">
        <v>67</v>
      </c>
      <c r="E9" s="60" t="s">
        <v>698</v>
      </c>
      <c r="F9" s="52" t="str">
        <f t="shared" si="0"/>
        <v>8|52|67|Pärrnu County (Pärnumaa)</v>
      </c>
    </row>
    <row r="10" spans="2:6">
      <c r="B10" s="6">
        <v>9</v>
      </c>
      <c r="C10" s="6">
        <v>52</v>
      </c>
      <c r="D10" s="59">
        <v>65</v>
      </c>
      <c r="E10" s="60" t="s">
        <v>699</v>
      </c>
      <c r="F10" s="52" t="str">
        <f t="shared" si="0"/>
        <v>9|52|65|Polva County (Polvamaa)</v>
      </c>
    </row>
    <row r="11" spans="2:6">
      <c r="B11" s="6">
        <v>10</v>
      </c>
      <c r="C11" s="6">
        <v>52</v>
      </c>
      <c r="D11" s="59">
        <v>70</v>
      </c>
      <c r="E11" s="60" t="s">
        <v>700</v>
      </c>
      <c r="F11" s="52" t="str">
        <f t="shared" si="0"/>
        <v>10|52|70|Rapla County (Raplamaa)</v>
      </c>
    </row>
    <row r="12" spans="2:6">
      <c r="B12" s="6">
        <v>11</v>
      </c>
      <c r="C12" s="6">
        <v>52</v>
      </c>
      <c r="D12" s="59">
        <v>74</v>
      </c>
      <c r="E12" s="60" t="s">
        <v>701</v>
      </c>
      <c r="F12" s="52" t="str">
        <f t="shared" si="0"/>
        <v>11|52|74|Saare County (Saaremaa)</v>
      </c>
    </row>
    <row r="13" spans="2:6">
      <c r="B13" s="6">
        <v>12</v>
      </c>
      <c r="C13" s="6">
        <v>52</v>
      </c>
      <c r="D13" s="59">
        <v>78</v>
      </c>
      <c r="E13" s="60" t="s">
        <v>702</v>
      </c>
      <c r="F13" s="52" t="str">
        <f t="shared" si="0"/>
        <v>12|52|78|Tartu County (Tartumaa)</v>
      </c>
    </row>
    <row r="14" spans="2:6">
      <c r="B14" s="6">
        <v>13</v>
      </c>
      <c r="C14" s="6">
        <v>52</v>
      </c>
      <c r="D14" s="59">
        <v>82</v>
      </c>
      <c r="E14" s="60" t="s">
        <v>703</v>
      </c>
      <c r="F14" s="52" t="str">
        <f t="shared" si="0"/>
        <v>13|52|82|Valga County (Valgamaa)</v>
      </c>
    </row>
    <row r="15" spans="2:6">
      <c r="B15" s="6">
        <v>14</v>
      </c>
      <c r="C15" s="6">
        <v>52</v>
      </c>
      <c r="D15" s="59">
        <v>84</v>
      </c>
      <c r="E15" s="60" t="s">
        <v>704</v>
      </c>
      <c r="F15" s="52" t="str">
        <f t="shared" si="0"/>
        <v>14|52|84|Viljandi County (Viljandimaa)</v>
      </c>
    </row>
    <row r="16" spans="2:6">
      <c r="B16" s="6">
        <v>15</v>
      </c>
      <c r="C16" s="6">
        <v>52</v>
      </c>
      <c r="D16" s="59">
        <v>86</v>
      </c>
      <c r="E16" s="60" t="s">
        <v>705</v>
      </c>
      <c r="F16" s="52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opLeftCell="A41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59" t="s">
        <v>707</v>
      </c>
      <c r="E2" s="60" t="s">
        <v>708</v>
      </c>
      <c r="F2" s="6">
        <v>169</v>
      </c>
      <c r="G2" s="6">
        <v>16</v>
      </c>
      <c r="H2" s="6">
        <v>29</v>
      </c>
      <c r="I2" s="52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59" t="s">
        <v>709</v>
      </c>
      <c r="E3" s="60" t="s">
        <v>710</v>
      </c>
      <c r="F3" s="6">
        <v>136</v>
      </c>
      <c r="G3" s="6">
        <v>16</v>
      </c>
      <c r="H3" s="6">
        <v>29</v>
      </c>
      <c r="I3" s="52" t="str">
        <f t="shared" si="0"/>
        <v>2|54|LO|Leningradskaya oblast|136|16|29</v>
      </c>
    </row>
    <row r="4" spans="2:9">
      <c r="B4" s="6">
        <v>3</v>
      </c>
      <c r="C4" s="6">
        <v>54</v>
      </c>
      <c r="D4" s="59" t="s">
        <v>711</v>
      </c>
      <c r="E4" s="60" t="s">
        <v>712</v>
      </c>
      <c r="F4" s="6">
        <v>88</v>
      </c>
      <c r="G4" s="6">
        <v>16</v>
      </c>
      <c r="H4" s="6">
        <v>19</v>
      </c>
      <c r="I4" s="52" t="str">
        <f t="shared" si="0"/>
        <v>3|54|KL|Republic of Karelia|88|16|19</v>
      </c>
    </row>
    <row r="5" spans="2:9">
      <c r="B5" s="6">
        <v>4</v>
      </c>
      <c r="C5" s="6">
        <v>54</v>
      </c>
      <c r="D5" s="59" t="s">
        <v>713</v>
      </c>
      <c r="E5" s="60" t="s">
        <v>714</v>
      </c>
      <c r="F5" s="6">
        <v>113</v>
      </c>
      <c r="G5" s="6">
        <v>16</v>
      </c>
      <c r="H5" s="6">
        <v>19</v>
      </c>
      <c r="I5" s="52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59" t="s">
        <v>715</v>
      </c>
      <c r="E6" s="60" t="s">
        <v>716</v>
      </c>
      <c r="F6" s="6">
        <v>114</v>
      </c>
      <c r="G6" s="6">
        <v>16</v>
      </c>
      <c r="H6" s="6">
        <v>20</v>
      </c>
      <c r="I6" s="52" t="str">
        <f t="shared" si="0"/>
        <v>5|54|NO|Nenetsky Autonomous Okrug|114|16|20</v>
      </c>
    </row>
    <row r="7" spans="2:9">
      <c r="B7" s="6">
        <v>6</v>
      </c>
      <c r="C7" s="6">
        <v>54</v>
      </c>
      <c r="D7" s="59" t="s">
        <v>717</v>
      </c>
      <c r="E7" s="60" t="s">
        <v>718</v>
      </c>
      <c r="F7" s="6">
        <v>120</v>
      </c>
      <c r="G7" s="6">
        <v>16</v>
      </c>
      <c r="H7" s="6">
        <v>29</v>
      </c>
      <c r="I7" s="52" t="str">
        <f t="shared" si="0"/>
        <v>6|54|VO|Vologda (Vologodskaya oblast)|120|16|29</v>
      </c>
    </row>
    <row r="8" spans="2:9">
      <c r="B8" s="6">
        <v>7</v>
      </c>
      <c r="C8" s="6">
        <v>54</v>
      </c>
      <c r="D8" s="59" t="s">
        <v>719</v>
      </c>
      <c r="E8" s="60" t="s">
        <v>720</v>
      </c>
      <c r="F8" s="6">
        <v>144</v>
      </c>
      <c r="G8" s="6">
        <v>16</v>
      </c>
      <c r="H8" s="6">
        <v>29</v>
      </c>
      <c r="I8" s="52" t="str">
        <f t="shared" si="0"/>
        <v>7|54|NV|Novgorodskaya oblast|144|16|29</v>
      </c>
    </row>
    <row r="9" spans="2:9">
      <c r="B9" s="6">
        <v>8</v>
      </c>
      <c r="C9" s="6">
        <v>54</v>
      </c>
      <c r="D9" s="59" t="s">
        <v>721</v>
      </c>
      <c r="E9" s="60" t="s">
        <v>722</v>
      </c>
      <c r="F9" s="6">
        <v>149</v>
      </c>
      <c r="G9" s="6">
        <v>16</v>
      </c>
      <c r="H9" s="6">
        <v>29</v>
      </c>
      <c r="I9" s="52" t="str">
        <f t="shared" si="0"/>
        <v>8|54|PS|Pskov (Pskovskaya oblast)|149|16|29</v>
      </c>
    </row>
    <row r="10" spans="2:9">
      <c r="B10" s="6">
        <v>9</v>
      </c>
      <c r="C10" s="6">
        <v>54</v>
      </c>
      <c r="D10" s="59" t="s">
        <v>723</v>
      </c>
      <c r="E10" s="60" t="s">
        <v>724</v>
      </c>
      <c r="F10" s="6">
        <v>143</v>
      </c>
      <c r="G10" s="6">
        <v>16</v>
      </c>
      <c r="H10" s="6">
        <v>19</v>
      </c>
      <c r="I10" s="52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59" t="s">
        <v>584</v>
      </c>
      <c r="E11" s="60" t="s">
        <v>725</v>
      </c>
      <c r="F11" s="6">
        <v>170</v>
      </c>
      <c r="G11" s="6">
        <v>16</v>
      </c>
      <c r="H11" s="6">
        <v>29</v>
      </c>
      <c r="I11" s="52" t="str">
        <f t="shared" si="0"/>
        <v>10|54|MA|City of Moscow|170|16|29</v>
      </c>
    </row>
    <row r="12" spans="2:9">
      <c r="B12" s="6">
        <v>11</v>
      </c>
      <c r="C12" s="6">
        <v>54</v>
      </c>
      <c r="D12" s="59" t="s">
        <v>726</v>
      </c>
      <c r="E12" s="60" t="s">
        <v>727</v>
      </c>
      <c r="F12" s="6">
        <v>142</v>
      </c>
      <c r="G12" s="6">
        <v>16</v>
      </c>
      <c r="H12" s="6">
        <v>29</v>
      </c>
      <c r="I12" s="52" t="str">
        <f t="shared" si="0"/>
        <v>11|54|MO|Moscowskaya oblast|142|16|29</v>
      </c>
    </row>
    <row r="13" spans="2:9">
      <c r="B13" s="6">
        <v>12</v>
      </c>
      <c r="C13" s="6">
        <v>54</v>
      </c>
      <c r="D13" s="59" t="s">
        <v>728</v>
      </c>
      <c r="E13" s="60" t="s">
        <v>729</v>
      </c>
      <c r="F13" s="6">
        <v>147</v>
      </c>
      <c r="G13" s="6">
        <v>16</v>
      </c>
      <c r="H13" s="6">
        <v>29</v>
      </c>
      <c r="I13" s="52" t="str">
        <f t="shared" si="0"/>
        <v>12|54|OR|Oryel (Orlovskaya oblast)|147|16|29</v>
      </c>
    </row>
    <row r="14" spans="2:9">
      <c r="B14" s="6">
        <v>13</v>
      </c>
      <c r="C14" s="6">
        <v>54</v>
      </c>
      <c r="D14" s="59" t="s">
        <v>730</v>
      </c>
      <c r="E14" s="60" t="s">
        <v>731</v>
      </c>
      <c r="F14" s="6">
        <v>137</v>
      </c>
      <c r="G14" s="6">
        <v>16</v>
      </c>
      <c r="H14" s="6">
        <v>29</v>
      </c>
      <c r="I14" s="52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59" t="s">
        <v>732</v>
      </c>
      <c r="E15" s="60" t="s">
        <v>733</v>
      </c>
      <c r="F15" s="6">
        <v>126</v>
      </c>
      <c r="G15" s="6">
        <v>16</v>
      </c>
      <c r="H15" s="6">
        <v>29</v>
      </c>
      <c r="I15" s="52" t="str">
        <f t="shared" si="0"/>
        <v>14|54|TV|Tver' (Tverskaya oblast)|126|16|29</v>
      </c>
    </row>
    <row r="16" spans="2:9">
      <c r="B16" s="6">
        <v>15</v>
      </c>
      <c r="C16" s="6">
        <v>54</v>
      </c>
      <c r="D16" s="59" t="s">
        <v>734</v>
      </c>
      <c r="E16" s="60" t="s">
        <v>735</v>
      </c>
      <c r="F16" s="6">
        <v>155</v>
      </c>
      <c r="G16" s="6">
        <v>16</v>
      </c>
      <c r="H16" s="6">
        <v>29</v>
      </c>
      <c r="I16" s="52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2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2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2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2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2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2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2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2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2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2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2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2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2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2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2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2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2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2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2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2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2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2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2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2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2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2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2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2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2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2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2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2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2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2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2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2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2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2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2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2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2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2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2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2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2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2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2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2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2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2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2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2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2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2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2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2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2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2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2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2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2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2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2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2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2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2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2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2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2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2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2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2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2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2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2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2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2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2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2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2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2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2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2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2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2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2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2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2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2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2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2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2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2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2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2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2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2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2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2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2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2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2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2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2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2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2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2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2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71"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5" t="s">
        <v>608</v>
      </c>
    </row>
    <row r="407" spans="2:6">
      <c r="F407" s="55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2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2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2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2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2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2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2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2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2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2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2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2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2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2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2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2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2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2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2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2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2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2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2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2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2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2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2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2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2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2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2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2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2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2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2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2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2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2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2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2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2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2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2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2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2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2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2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2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2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2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2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2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2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37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2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2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2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2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2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2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2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2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2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2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2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2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2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2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2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2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2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2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2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2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2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2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2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2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2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2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2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2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2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2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2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2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2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2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2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2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2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2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2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2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2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2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2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2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2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2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2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2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2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2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2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1122</v>
      </c>
      <c r="F2" s="52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1123</v>
      </c>
      <c r="F3" s="52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1124</v>
      </c>
      <c r="F4" s="52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1125</v>
      </c>
      <c r="F5" s="52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1126</v>
      </c>
      <c r="F6" s="52" t="str">
        <f t="shared" si="0"/>
        <v>5|144|SO|Soriano</v>
      </c>
    </row>
    <row r="7" spans="2:6">
      <c r="B7" s="6">
        <v>6</v>
      </c>
      <c r="C7" s="6">
        <v>144</v>
      </c>
      <c r="D7" t="s">
        <v>960</v>
      </c>
      <c r="E7" t="s">
        <v>1127</v>
      </c>
      <c r="F7" s="52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1128</v>
      </c>
      <c r="F8" s="52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1129</v>
      </c>
      <c r="F9" s="52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1130</v>
      </c>
      <c r="F10" s="52" t="str">
        <f t="shared" si="0"/>
        <v>9|144|AR|Artigsa</v>
      </c>
    </row>
    <row r="11" spans="2:6">
      <c r="B11" s="6">
        <v>10</v>
      </c>
      <c r="C11" s="6">
        <v>144</v>
      </c>
      <c r="D11" t="s">
        <v>1131</v>
      </c>
      <c r="E11" t="s">
        <v>1132</v>
      </c>
      <c r="F11" s="52" t="str">
        <f t="shared" si="0"/>
        <v>10|144|FD|Florida</v>
      </c>
    </row>
    <row r="12" spans="2:6">
      <c r="B12" s="6">
        <v>11</v>
      </c>
      <c r="C12" s="6">
        <v>144</v>
      </c>
      <c r="D12" t="s">
        <v>1133</v>
      </c>
      <c r="E12" t="s">
        <v>1134</v>
      </c>
      <c r="F12" s="52" t="str">
        <f t="shared" si="0"/>
        <v>11|144|FS|Flores</v>
      </c>
    </row>
    <row r="13" spans="2:6">
      <c r="B13" s="6">
        <v>12</v>
      </c>
      <c r="C13" s="6">
        <v>144</v>
      </c>
      <c r="D13" t="s">
        <v>1135</v>
      </c>
      <c r="E13" t="s">
        <v>1136</v>
      </c>
      <c r="F13" s="52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1137</v>
      </c>
      <c r="F14" s="52" t="str">
        <f t="shared" si="0"/>
        <v>13|144|TA|Tacuarembo</v>
      </c>
    </row>
    <row r="15" spans="2:6">
      <c r="B15" s="6">
        <v>14</v>
      </c>
      <c r="C15" s="6">
        <v>144</v>
      </c>
      <c r="D15" t="s">
        <v>1138</v>
      </c>
      <c r="E15" t="s">
        <v>1139</v>
      </c>
      <c r="F15" s="52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1140</v>
      </c>
      <c r="F16" s="52" t="str">
        <f t="shared" si="0"/>
        <v>15|144|MA|Maldonado</v>
      </c>
    </row>
    <row r="17" spans="2:6">
      <c r="B17" s="6">
        <v>16</v>
      </c>
      <c r="C17" s="6">
        <v>144</v>
      </c>
      <c r="D17" t="s">
        <v>1141</v>
      </c>
      <c r="E17" t="s">
        <v>1142</v>
      </c>
      <c r="F17" s="52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1143</v>
      </c>
      <c r="F18" s="52" t="str">
        <f t="shared" si="0"/>
        <v>17|144|RO|Rocha</v>
      </c>
    </row>
    <row r="19" spans="2:6">
      <c r="B19" s="6">
        <v>18</v>
      </c>
      <c r="C19" s="6">
        <v>144</v>
      </c>
      <c r="D19" t="s">
        <v>1144</v>
      </c>
      <c r="E19" t="s">
        <v>1145</v>
      </c>
      <c r="F19" s="52" t="str">
        <f t="shared" si="0"/>
        <v>18|144|TT|Treinta y Tres</v>
      </c>
    </row>
    <row r="20" spans="2:6">
      <c r="B20" s="6">
        <v>19</v>
      </c>
      <c r="C20" s="6">
        <v>144</v>
      </c>
      <c r="D20" t="s">
        <v>1146</v>
      </c>
      <c r="E20" t="s">
        <v>1147</v>
      </c>
      <c r="F20" s="52" t="str">
        <f t="shared" si="0"/>
        <v>19|144|CL|Cerro Largo</v>
      </c>
    </row>
    <row r="22" spans="2:6">
      <c r="F22" s="27" t="s">
        <v>1564</v>
      </c>
    </row>
    <row r="23" spans="2:6">
      <c r="F23" s="27" t="s"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0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0" t="str">
        <f t="shared" ref="M2:M26" si="1">K2&amp;"|"&amp;L2</f>
        <v>1|AMT</v>
      </c>
      <c r="O2" s="14">
        <v>1</v>
      </c>
      <c r="P2" s="14" t="s">
        <v>419</v>
      </c>
      <c r="Q2" s="50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0" t="str">
        <f t="shared" si="0"/>
        <v>2|5|10|0|0|</v>
      </c>
      <c r="I3" s="17" t="s">
        <v>423</v>
      </c>
      <c r="K3" s="14">
        <v>2</v>
      </c>
      <c r="L3" s="14" t="s">
        <v>436</v>
      </c>
      <c r="M3" s="50" t="str">
        <f t="shared" si="1"/>
        <v>2|BUNDESLAND</v>
      </c>
      <c r="O3" s="14">
        <v>2</v>
      </c>
      <c r="P3" s="14" t="s">
        <v>420</v>
      </c>
      <c r="Q3" s="50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0" t="str">
        <f t="shared" si="0"/>
        <v>3|6|21|0|1|1</v>
      </c>
      <c r="I4" s="17" t="s">
        <v>424</v>
      </c>
      <c r="K4" s="14">
        <v>3</v>
      </c>
      <c r="L4" s="13" t="s">
        <v>442</v>
      </c>
      <c r="M4" s="50" t="str">
        <f t="shared" si="1"/>
        <v>3|CANTON</v>
      </c>
      <c r="O4" s="14">
        <v>3</v>
      </c>
      <c r="P4" s="14" t="s">
        <v>421</v>
      </c>
      <c r="Q4" s="50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0" t="str">
        <f t="shared" si="0"/>
        <v>4|15|22|1|1|2</v>
      </c>
      <c r="I5" s="17" t="s">
        <v>425</v>
      </c>
      <c r="K5" s="14">
        <v>4</v>
      </c>
      <c r="L5" s="13" t="s">
        <v>444</v>
      </c>
      <c r="M5" s="50" t="str">
        <f t="shared" si="1"/>
        <v>4|CHANGWAT</v>
      </c>
      <c r="Q5" s="51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0" t="str">
        <f t="shared" si="0"/>
        <v>5|21|17|0|0|</v>
      </c>
      <c r="I6" s="17" t="s">
        <v>422</v>
      </c>
      <c r="K6" s="14">
        <v>5</v>
      </c>
      <c r="L6" s="14" t="s">
        <v>438</v>
      </c>
      <c r="M6" s="50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0" t="str">
        <f t="shared" si="0"/>
        <v>6|27|23|0|0|</v>
      </c>
      <c r="I7" s="17" t="s">
        <v>426</v>
      </c>
      <c r="K7" s="14">
        <v>6</v>
      </c>
      <c r="L7" s="14" t="s">
        <v>429</v>
      </c>
      <c r="M7" s="50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0" t="str">
        <f t="shared" si="0"/>
        <v>7|29|17|0|0|</v>
      </c>
      <c r="I8" s="17" t="s">
        <v>422</v>
      </c>
      <c r="K8" s="14">
        <v>7</v>
      </c>
      <c r="L8" s="14" t="s">
        <v>434</v>
      </c>
      <c r="M8" s="50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0" t="str">
        <f t="shared" si="0"/>
        <v>8|32|17|0|0|</v>
      </c>
      <c r="I9" s="17" t="s">
        <v>422</v>
      </c>
      <c r="K9" s="14">
        <v>8</v>
      </c>
      <c r="L9" s="14" t="s">
        <v>431</v>
      </c>
      <c r="M9" s="50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0" t="str">
        <f t="shared" si="0"/>
        <v>9|50|21|0|0|</v>
      </c>
      <c r="I10" s="17" t="s">
        <v>424</v>
      </c>
      <c r="K10" s="14">
        <v>9</v>
      </c>
      <c r="L10" s="13" t="s">
        <v>440</v>
      </c>
      <c r="M10" s="50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0" t="str">
        <f t="shared" si="0"/>
        <v>10|52|12|0|0|</v>
      </c>
      <c r="I11" s="17" t="s">
        <v>427</v>
      </c>
      <c r="K11" s="14">
        <v>10</v>
      </c>
      <c r="L11" s="14" t="s">
        <v>423</v>
      </c>
      <c r="M11" s="50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0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0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0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0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0" t="str">
        <f t="shared" si="0"/>
        <v>13|70|17|0|0|</v>
      </c>
      <c r="I14" s="17" t="s">
        <v>422</v>
      </c>
      <c r="K14" s="14">
        <v>13</v>
      </c>
      <c r="L14" s="14" t="s">
        <v>437</v>
      </c>
      <c r="M14" s="50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0" t="str">
        <f t="shared" si="0"/>
        <v>14|74|6|0|0|</v>
      </c>
      <c r="I15" s="17" t="s">
        <v>429</v>
      </c>
      <c r="K15" s="14">
        <v>14</v>
      </c>
      <c r="L15" s="14" t="s">
        <v>428</v>
      </c>
      <c r="M15" s="50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0" t="str">
        <f t="shared" si="0"/>
        <v>15|86|6|0|0|</v>
      </c>
      <c r="I16" s="17" t="s">
        <v>429</v>
      </c>
      <c r="K16" s="14">
        <v>15</v>
      </c>
      <c r="L16" s="13" t="s">
        <v>446</v>
      </c>
      <c r="M16" s="50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0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0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0" t="str">
        <f t="shared" si="0"/>
        <v>17|104|6|0|0|</v>
      </c>
      <c r="I18" s="17" t="s">
        <v>429</v>
      </c>
      <c r="K18" s="14">
        <v>17</v>
      </c>
      <c r="L18" s="14" t="s">
        <v>422</v>
      </c>
      <c r="M18" s="50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0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0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0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0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0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0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0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0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0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0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0" t="str">
        <f t="shared" si="0"/>
        <v>23|132|6|0|0|</v>
      </c>
      <c r="I24" s="17" t="s">
        <v>429</v>
      </c>
      <c r="K24" s="14">
        <v>23</v>
      </c>
      <c r="L24" s="14" t="s">
        <v>426</v>
      </c>
      <c r="M24" s="50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2">
        <v>1</v>
      </c>
      <c r="G25" s="33">
        <f>O3</f>
        <v>2</v>
      </c>
      <c r="H25" s="50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0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0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0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0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0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0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0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0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0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0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0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0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0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0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0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0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0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0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0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0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0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0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0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0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0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0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0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0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0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0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0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0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0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0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0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0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0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0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0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0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0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0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0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0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0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0" t="str">
        <f t="shared" si="3"/>
        <v>68|504|15|0|0|</v>
      </c>
      <c r="I69" s="17" t="s">
        <v>446</v>
      </c>
    </row>
    <row r="71" spans="2:9">
      <c r="H71" s="75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1149</v>
      </c>
      <c r="E2" t="s">
        <v>1148</v>
      </c>
      <c r="F2" s="52" t="str">
        <f>B2&amp;"|"&amp;C2&amp;"|"&amp;D2&amp;"|"&amp;E2</f>
        <v>1|147|LH|Lord Howe Is</v>
      </c>
    </row>
    <row r="4" spans="2:6">
      <c r="F4" s="27" t="s">
        <v>1565</v>
      </c>
    </row>
    <row r="5" spans="2:6">
      <c r="F5" s="27" t="s">
        <v>1148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953</v>
      </c>
      <c r="F2" s="52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1152</v>
      </c>
      <c r="F3" s="52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955</v>
      </c>
      <c r="E4" t="s">
        <v>1153</v>
      </c>
      <c r="F4" s="52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1154</v>
      </c>
      <c r="F5" s="52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1155</v>
      </c>
      <c r="F6" s="52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1156</v>
      </c>
      <c r="F7" s="52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1157</v>
      </c>
      <c r="F8" s="52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1158</v>
      </c>
      <c r="F9" s="52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1159</v>
      </c>
      <c r="F10" s="52" t="str">
        <f t="shared" si="0"/>
        <v>9|148|DA|Delta Amacuro</v>
      </c>
    </row>
    <row r="11" spans="2:6">
      <c r="B11" s="6">
        <v>10</v>
      </c>
      <c r="C11" s="6">
        <v>148</v>
      </c>
      <c r="D11" t="s">
        <v>1160</v>
      </c>
      <c r="E11" t="s">
        <v>1161</v>
      </c>
      <c r="F11" s="52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1162</v>
      </c>
      <c r="E12" t="s">
        <v>1163</v>
      </c>
      <c r="F12" s="52" t="str">
        <f t="shared" si="0"/>
        <v>11|148|FA|Falcón</v>
      </c>
    </row>
    <row r="13" spans="2:6">
      <c r="B13" s="6">
        <v>12</v>
      </c>
      <c r="C13" s="6">
        <v>148</v>
      </c>
      <c r="D13" t="s">
        <v>1164</v>
      </c>
      <c r="E13" t="s">
        <v>1165</v>
      </c>
      <c r="F13" s="52" t="str">
        <f t="shared" si="0"/>
        <v>12|148|GU|Guárico</v>
      </c>
    </row>
    <row r="14" spans="2:6">
      <c r="B14" s="6">
        <v>13</v>
      </c>
      <c r="C14" s="6">
        <v>148</v>
      </c>
      <c r="D14" t="s">
        <v>1141</v>
      </c>
      <c r="E14" t="s">
        <v>1166</v>
      </c>
      <c r="F14" s="52" t="str">
        <f t="shared" si="0"/>
        <v>13|148|LA|Lara</v>
      </c>
    </row>
    <row r="15" spans="2:6">
      <c r="B15" s="6">
        <v>14</v>
      </c>
      <c r="C15" s="6">
        <v>148</v>
      </c>
      <c r="D15" t="s">
        <v>1167</v>
      </c>
      <c r="E15" t="s">
        <v>1168</v>
      </c>
      <c r="F15" s="52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1169</v>
      </c>
      <c r="F16" s="52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1170</v>
      </c>
      <c r="F17" s="52" t="str">
        <f t="shared" si="0"/>
        <v>16|148|MO|Monagas</v>
      </c>
    </row>
    <row r="18" spans="2:6">
      <c r="B18" s="6">
        <v>17</v>
      </c>
      <c r="C18" s="6">
        <v>148</v>
      </c>
      <c r="D18" t="s">
        <v>1171</v>
      </c>
      <c r="E18" t="s">
        <v>1172</v>
      </c>
      <c r="F18" s="52" t="str">
        <f t="shared" si="0"/>
        <v>17|148|NE|Nueva Esparta</v>
      </c>
    </row>
    <row r="19" spans="2:6">
      <c r="B19" s="6">
        <v>18</v>
      </c>
      <c r="C19" s="6">
        <v>148</v>
      </c>
      <c r="D19" t="s">
        <v>1173</v>
      </c>
      <c r="E19" t="s">
        <v>1174</v>
      </c>
      <c r="F19" s="52" t="str">
        <f t="shared" si="0"/>
        <v>18|148|PO|Portuguesa</v>
      </c>
    </row>
    <row r="20" spans="2:6">
      <c r="B20" s="6">
        <v>19</v>
      </c>
      <c r="C20" s="6">
        <v>148</v>
      </c>
      <c r="D20" t="s">
        <v>1175</v>
      </c>
      <c r="E20" t="s">
        <v>1176</v>
      </c>
      <c r="F20" s="52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1177</v>
      </c>
      <c r="F21" s="52" t="str">
        <f t="shared" si="0"/>
        <v>20|148|TA|Táchira</v>
      </c>
    </row>
    <row r="22" spans="2:6">
      <c r="B22" s="6">
        <v>21</v>
      </c>
      <c r="C22" s="6">
        <v>148</v>
      </c>
      <c r="D22" t="s">
        <v>1178</v>
      </c>
      <c r="E22" t="s">
        <v>1179</v>
      </c>
      <c r="F22" s="52" t="str">
        <f t="shared" si="0"/>
        <v>21|148|TR|Trujillo</v>
      </c>
    </row>
    <row r="23" spans="2:6">
      <c r="B23" s="6">
        <v>22</v>
      </c>
      <c r="C23" s="6">
        <v>148</v>
      </c>
      <c r="D23" t="s">
        <v>1180</v>
      </c>
      <c r="E23" t="s">
        <v>1181</v>
      </c>
      <c r="F23" s="52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1182</v>
      </c>
      <c r="F24" s="52" t="str">
        <f t="shared" si="0"/>
        <v>23|148|YA|Yaracuy</v>
      </c>
    </row>
    <row r="25" spans="2:6">
      <c r="B25" s="6">
        <v>24</v>
      </c>
      <c r="C25" s="6">
        <v>148</v>
      </c>
      <c r="D25" t="s">
        <v>1183</v>
      </c>
      <c r="E25" t="s">
        <v>1184</v>
      </c>
      <c r="F25" s="52" t="str">
        <f t="shared" si="0"/>
        <v>24|148|ZU|Zulia</v>
      </c>
    </row>
    <row r="27" spans="2:6">
      <c r="F27" s="27" t="s">
        <v>1563</v>
      </c>
    </row>
    <row r="28" spans="2:6">
      <c r="F28" s="27" t="s">
        <v>1151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966</v>
      </c>
      <c r="E2" t="s">
        <v>1185</v>
      </c>
      <c r="F2" s="52" t="str">
        <f>B2&amp;"|"&amp;C2&amp;"|"&amp;D2&amp;"|"&amp;E2</f>
        <v>1|149|AC|Açores</v>
      </c>
    </row>
    <row r="4" spans="2:6">
      <c r="F4" s="27" t="s">
        <v>1566</v>
      </c>
    </row>
    <row r="5" spans="2:6">
      <c r="F5" s="27" t="s">
        <v>1186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1187</v>
      </c>
      <c r="E2" t="s">
        <v>1188</v>
      </c>
      <c r="F2" s="52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1189</v>
      </c>
      <c r="E3" t="s">
        <v>1190</v>
      </c>
      <c r="F3" s="52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1191</v>
      </c>
      <c r="E4" t="s">
        <v>1192</v>
      </c>
      <c r="F4" s="52" t="str">
        <f t="shared" si="0"/>
        <v>3|150|VIC|Victoria</v>
      </c>
    </row>
    <row r="5" spans="2:6">
      <c r="B5" s="6">
        <v>4</v>
      </c>
      <c r="C5" s="6">
        <v>150</v>
      </c>
      <c r="D5" t="s">
        <v>1193</v>
      </c>
      <c r="E5" t="s">
        <v>1194</v>
      </c>
      <c r="F5" s="52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1195</v>
      </c>
      <c r="F6" s="52" t="str">
        <f t="shared" si="0"/>
        <v>5|150|SA|South Australia</v>
      </c>
    </row>
    <row r="7" spans="2:6">
      <c r="B7" s="6">
        <v>6</v>
      </c>
      <c r="C7" s="6">
        <v>150</v>
      </c>
      <c r="D7" t="s">
        <v>1196</v>
      </c>
      <c r="E7" t="s">
        <v>1197</v>
      </c>
      <c r="F7" s="52" t="str">
        <f t="shared" si="0"/>
        <v>6|150|WA|Western Australia</v>
      </c>
    </row>
    <row r="8" spans="2:6">
      <c r="B8" s="6">
        <v>7</v>
      </c>
      <c r="C8" s="6">
        <v>150</v>
      </c>
      <c r="D8" t="s">
        <v>1198</v>
      </c>
      <c r="E8" t="s">
        <v>1199</v>
      </c>
      <c r="F8" s="52" t="str">
        <f t="shared" si="0"/>
        <v>7|150|TAS|Tasmania</v>
      </c>
    </row>
    <row r="9" spans="2:6">
      <c r="B9" s="6">
        <v>8</v>
      </c>
      <c r="C9" s="6">
        <v>150</v>
      </c>
      <c r="D9" t="s">
        <v>1115</v>
      </c>
      <c r="E9" t="s">
        <v>1200</v>
      </c>
      <c r="F9" s="52" t="str">
        <f t="shared" si="0"/>
        <v>8|150|NT|Northern Territory</v>
      </c>
    </row>
    <row r="11" spans="2:6">
      <c r="F11" s="27" t="s">
        <v>1562</v>
      </c>
    </row>
    <row r="12" spans="2:6">
      <c r="F12" s="27" t="s">
        <v>1202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7" t="s">
        <v>403</v>
      </c>
      <c r="C1" s="57" t="s">
        <v>413</v>
      </c>
      <c r="D1" s="57" t="s">
        <v>405</v>
      </c>
      <c r="E1" s="57" t="s">
        <v>486</v>
      </c>
      <c r="F1" s="57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1205</v>
      </c>
      <c r="F2" s="6">
        <v>0</v>
      </c>
      <c r="G2" s="52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1206</v>
      </c>
      <c r="E3" t="s">
        <v>1203</v>
      </c>
      <c r="F3" s="6">
        <v>1</v>
      </c>
      <c r="G3" s="52" t="str">
        <f t="shared" si="0"/>
        <v>2|151|MV|Malyj Vysotskij|1</v>
      </c>
    </row>
    <row r="4" spans="2:7">
      <c r="F4" s="6">
        <v>0</v>
      </c>
    </row>
    <row r="5" spans="2:7">
      <c r="G5" s="27" t="s">
        <v>1561</v>
      </c>
    </row>
    <row r="6" spans="2:7">
      <c r="G6" s="27" t="s">
        <v>1203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151</v>
      </c>
      <c r="D2" t="s">
        <v>584</v>
      </c>
      <c r="E2" t="s">
        <v>1210</v>
      </c>
      <c r="F2" s="52" t="str">
        <f>B2&amp;"|"&amp;C2&amp;"|"&amp;D2&amp;"|"&amp;E2</f>
        <v>1|151|MA|Macquarie Is</v>
      </c>
    </row>
    <row r="4" spans="2:6">
      <c r="F4" s="27" t="s">
        <v>1560</v>
      </c>
    </row>
    <row r="5" spans="2:6">
      <c r="F5" s="27" t="s">
        <v>1210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F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163</v>
      </c>
      <c r="D2" t="s">
        <v>1215</v>
      </c>
      <c r="E2" t="s">
        <v>1216</v>
      </c>
      <c r="F2" s="52" t="str">
        <f>B2&amp;"|"&amp;C2&amp;"|"&amp;D2&amp;"|"&amp;E2</f>
        <v>1|163|NCD|National Capital District (Port Moresby)</v>
      </c>
    </row>
    <row r="3" spans="2:6">
      <c r="B3" s="6">
        <v>2</v>
      </c>
      <c r="C3" s="6">
        <v>163</v>
      </c>
      <c r="D3" t="s">
        <v>1217</v>
      </c>
      <c r="E3" t="s">
        <v>1082</v>
      </c>
      <c r="F3" s="52" t="str">
        <f t="shared" ref="F3:F21" si="0">B3&amp;"|"&amp;C3&amp;"|"&amp;D3&amp;"|"&amp;E3</f>
        <v>2|163|CPM|Central</v>
      </c>
    </row>
    <row r="4" spans="2:6">
      <c r="B4" s="6">
        <v>3</v>
      </c>
      <c r="C4" s="6">
        <v>163</v>
      </c>
      <c r="D4" t="s">
        <v>1218</v>
      </c>
      <c r="E4" t="s">
        <v>1219</v>
      </c>
      <c r="F4" s="52" t="str">
        <f t="shared" si="0"/>
        <v>3|163|CPK|Chimbu</v>
      </c>
    </row>
    <row r="5" spans="2:6">
      <c r="B5" s="6">
        <v>4</v>
      </c>
      <c r="C5" s="6">
        <v>163</v>
      </c>
      <c r="D5" t="s">
        <v>1220</v>
      </c>
      <c r="E5" t="s">
        <v>1221</v>
      </c>
      <c r="F5" s="52" t="str">
        <f t="shared" si="0"/>
        <v>4|163|EHG|Eastern Highlands</v>
      </c>
    </row>
    <row r="6" spans="2:6">
      <c r="B6" s="6">
        <v>5</v>
      </c>
      <c r="C6" s="6">
        <v>163</v>
      </c>
      <c r="D6" t="s">
        <v>1222</v>
      </c>
      <c r="E6" t="s">
        <v>1223</v>
      </c>
      <c r="F6" s="52" t="str">
        <f t="shared" si="0"/>
        <v>5|163|EBR|East New Britain</v>
      </c>
    </row>
    <row r="7" spans="2:6">
      <c r="B7" s="6">
        <v>6</v>
      </c>
      <c r="C7" s="6">
        <v>163</v>
      </c>
      <c r="D7" t="s">
        <v>1224</v>
      </c>
      <c r="E7" t="s">
        <v>1225</v>
      </c>
      <c r="F7" s="52" t="str">
        <f t="shared" si="0"/>
        <v>6|163|ESW|East Sepik</v>
      </c>
    </row>
    <row r="8" spans="2:6">
      <c r="B8" s="6">
        <v>7</v>
      </c>
      <c r="C8" s="6">
        <v>163</v>
      </c>
      <c r="D8" t="s">
        <v>1226</v>
      </c>
      <c r="E8" t="s">
        <v>1227</v>
      </c>
      <c r="F8" s="52" t="str">
        <f t="shared" si="0"/>
        <v>7|163|EPW|Enga</v>
      </c>
    </row>
    <row r="9" spans="2:6">
      <c r="B9" s="6">
        <v>8</v>
      </c>
      <c r="C9" s="6">
        <v>163</v>
      </c>
      <c r="D9" t="s">
        <v>1228</v>
      </c>
      <c r="E9" t="s">
        <v>1229</v>
      </c>
      <c r="F9" s="52" t="str">
        <f t="shared" si="0"/>
        <v>8|163|GPK|Gulf</v>
      </c>
    </row>
    <row r="10" spans="2:6">
      <c r="B10" s="6">
        <v>9</v>
      </c>
      <c r="C10" s="6">
        <v>163</v>
      </c>
      <c r="D10" t="s">
        <v>1230</v>
      </c>
      <c r="E10" t="s">
        <v>1231</v>
      </c>
      <c r="F10" s="52" t="str">
        <f t="shared" si="0"/>
        <v>9|163|MPM|Madang</v>
      </c>
    </row>
    <row r="11" spans="2:6">
      <c r="B11" s="6">
        <v>10</v>
      </c>
      <c r="C11" s="6">
        <v>163</v>
      </c>
      <c r="D11" t="s">
        <v>1232</v>
      </c>
      <c r="E11" t="s">
        <v>1233</v>
      </c>
      <c r="F11" s="52" t="str">
        <f t="shared" si="0"/>
        <v>10|163|MRL|Manus</v>
      </c>
    </row>
    <row r="12" spans="2:6">
      <c r="B12" s="6">
        <v>11</v>
      </c>
      <c r="C12" s="6">
        <v>163</v>
      </c>
      <c r="D12" t="s">
        <v>1234</v>
      </c>
      <c r="E12" t="s">
        <v>1235</v>
      </c>
      <c r="F12" s="52" t="str">
        <f t="shared" si="0"/>
        <v>11|163|MBA|Milne Bay</v>
      </c>
    </row>
    <row r="13" spans="2:6">
      <c r="B13" s="6">
        <v>12</v>
      </c>
      <c r="C13" s="6">
        <v>163</v>
      </c>
      <c r="D13" t="s">
        <v>1236</v>
      </c>
      <c r="E13" t="s">
        <v>1237</v>
      </c>
      <c r="F13" s="52" t="str">
        <f t="shared" si="0"/>
        <v>12|163|MPL|Morobe</v>
      </c>
    </row>
    <row r="14" spans="2:6">
      <c r="B14" s="6">
        <v>13</v>
      </c>
      <c r="C14" s="6">
        <v>163</v>
      </c>
      <c r="D14" t="s">
        <v>1238</v>
      </c>
      <c r="E14" t="s">
        <v>1239</v>
      </c>
      <c r="F14" s="52" t="str">
        <f t="shared" si="0"/>
        <v>13|163|NIK|New Ireland</v>
      </c>
    </row>
    <row r="15" spans="2:6">
      <c r="B15" s="6">
        <v>14</v>
      </c>
      <c r="C15" s="6">
        <v>163</v>
      </c>
      <c r="D15" t="s">
        <v>1240</v>
      </c>
      <c r="E15" t="s">
        <v>1241</v>
      </c>
      <c r="F15" s="52" t="str">
        <f t="shared" si="0"/>
        <v>14|163|NPP|Northern</v>
      </c>
    </row>
    <row r="16" spans="2:6">
      <c r="B16" s="6">
        <v>15</v>
      </c>
      <c r="C16" s="6">
        <v>163</v>
      </c>
      <c r="D16" t="s">
        <v>1242</v>
      </c>
      <c r="E16" t="s">
        <v>1243</v>
      </c>
      <c r="F16" s="52" t="str">
        <f t="shared" si="0"/>
        <v>15|163|NSA|North Solomons</v>
      </c>
    </row>
    <row r="17" spans="2:6">
      <c r="B17" s="6">
        <v>16</v>
      </c>
      <c r="C17" s="6">
        <v>163</v>
      </c>
      <c r="D17" t="s">
        <v>1244</v>
      </c>
      <c r="E17" t="s">
        <v>1245</v>
      </c>
      <c r="F17" s="52" t="str">
        <f t="shared" si="0"/>
        <v>16|163|SAN|Santaun</v>
      </c>
    </row>
    <row r="18" spans="2:6">
      <c r="B18" s="6">
        <v>17</v>
      </c>
      <c r="C18" s="6">
        <v>163</v>
      </c>
      <c r="D18" t="s">
        <v>1246</v>
      </c>
      <c r="E18" t="s">
        <v>1247</v>
      </c>
      <c r="F18" s="52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1248</v>
      </c>
      <c r="E19" t="s">
        <v>1249</v>
      </c>
      <c r="F19" s="52" t="str">
        <f t="shared" si="0"/>
        <v>18|163|WPD|Western</v>
      </c>
    </row>
    <row r="20" spans="2:6">
      <c r="B20" s="6">
        <v>19</v>
      </c>
      <c r="C20" s="6">
        <v>163</v>
      </c>
      <c r="D20" t="s">
        <v>1250</v>
      </c>
      <c r="E20" t="s">
        <v>1251</v>
      </c>
      <c r="F20" s="52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1252</v>
      </c>
      <c r="E21" t="s">
        <v>1253</v>
      </c>
      <c r="F21" s="52" t="str">
        <f t="shared" si="0"/>
        <v>20|163|WBR|West New Britain</v>
      </c>
    </row>
    <row r="23" spans="2:6">
      <c r="F23" s="27" t="s">
        <v>1214</v>
      </c>
    </row>
    <row r="24" spans="2:6">
      <c r="F24" s="27" t="s">
        <v>1213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F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170</v>
      </c>
      <c r="D2" t="s">
        <v>1255</v>
      </c>
      <c r="E2" t="s">
        <v>1256</v>
      </c>
      <c r="F2" s="52" t="str">
        <f>B2&amp;"|"&amp;C2&amp;"|"&amp;D2&amp;"|"&amp;E2</f>
        <v>1|170|AUK|Auckland</v>
      </c>
    </row>
    <row r="3" spans="2:6">
      <c r="B3" s="6">
        <v>2</v>
      </c>
      <c r="C3" s="6">
        <v>170</v>
      </c>
      <c r="D3" t="s">
        <v>1257</v>
      </c>
      <c r="E3" t="s">
        <v>1258</v>
      </c>
      <c r="F3" s="52" t="str">
        <f t="shared" ref="F3:F17" si="0">B3&amp;"|"&amp;C3&amp;"|"&amp;D3&amp;"|"&amp;E3</f>
        <v>2|170|BOP|Bay of Plenty</v>
      </c>
    </row>
    <row r="4" spans="2:6">
      <c r="B4" s="6">
        <v>3</v>
      </c>
      <c r="C4" s="6">
        <v>170</v>
      </c>
      <c r="D4" t="s">
        <v>1259</v>
      </c>
      <c r="E4" t="s">
        <v>1260</v>
      </c>
      <c r="F4" s="52" t="str">
        <f t="shared" si="0"/>
        <v>3|170|NTL|Northland</v>
      </c>
    </row>
    <row r="5" spans="2:6">
      <c r="B5" s="6">
        <v>4</v>
      </c>
      <c r="C5" s="6">
        <v>170</v>
      </c>
      <c r="D5" t="s">
        <v>1261</v>
      </c>
      <c r="E5" t="s">
        <v>1262</v>
      </c>
      <c r="F5" s="52" t="str">
        <f t="shared" si="0"/>
        <v>4|170|WKO|Waikato</v>
      </c>
    </row>
    <row r="6" spans="2:6">
      <c r="B6" s="6">
        <v>5</v>
      </c>
      <c r="C6" s="6">
        <v>170</v>
      </c>
      <c r="D6" t="s">
        <v>1263</v>
      </c>
      <c r="E6" t="s">
        <v>1264</v>
      </c>
      <c r="F6" s="52" t="str">
        <f t="shared" si="0"/>
        <v>5|170|GIS|Gisborne</v>
      </c>
    </row>
    <row r="7" spans="2:6">
      <c r="B7" s="6">
        <v>6</v>
      </c>
      <c r="C7" s="6">
        <v>170</v>
      </c>
      <c r="D7" t="s">
        <v>1265</v>
      </c>
      <c r="E7" t="s">
        <v>1266</v>
      </c>
      <c r="F7" s="52" t="str">
        <f t="shared" si="0"/>
        <v>6|170|HKB|Hawkes Bay</v>
      </c>
    </row>
    <row r="8" spans="2:6">
      <c r="B8" s="6">
        <v>7</v>
      </c>
      <c r="C8" s="6">
        <v>170</v>
      </c>
      <c r="D8" t="s">
        <v>1267</v>
      </c>
      <c r="E8" t="s">
        <v>1268</v>
      </c>
      <c r="F8" s="52" t="str">
        <f t="shared" si="0"/>
        <v>7|170|MWT|Manawatu-Wanganui</v>
      </c>
    </row>
    <row r="9" spans="2:6">
      <c r="B9" s="6">
        <v>8</v>
      </c>
      <c r="C9" s="6">
        <v>170</v>
      </c>
      <c r="D9" t="s">
        <v>1269</v>
      </c>
      <c r="E9" t="s">
        <v>1270</v>
      </c>
      <c r="F9" s="52" t="str">
        <f t="shared" si="0"/>
        <v>8|170|TKI|Taranaki</v>
      </c>
    </row>
    <row r="10" spans="2:6">
      <c r="B10" s="6">
        <v>9</v>
      </c>
      <c r="C10" s="6">
        <v>170</v>
      </c>
      <c r="D10" t="s">
        <v>1271</v>
      </c>
      <c r="E10" t="s">
        <v>1272</v>
      </c>
      <c r="F10" s="52" t="str">
        <f t="shared" si="0"/>
        <v>9|170|WGN|Wellington</v>
      </c>
    </row>
    <row r="11" spans="2:6">
      <c r="B11" s="6">
        <v>10</v>
      </c>
      <c r="C11" s="6">
        <v>170</v>
      </c>
      <c r="D11" t="s">
        <v>1273</v>
      </c>
      <c r="E11" t="s">
        <v>1274</v>
      </c>
      <c r="F11" s="52" t="str">
        <f t="shared" si="0"/>
        <v>10|170|CAN|Canterbury</v>
      </c>
    </row>
    <row r="12" spans="2:6">
      <c r="B12" s="6">
        <v>11</v>
      </c>
      <c r="C12" s="6">
        <v>170</v>
      </c>
      <c r="D12" t="s">
        <v>1275</v>
      </c>
      <c r="E12" t="s">
        <v>1276</v>
      </c>
      <c r="F12" s="52" t="str">
        <f t="shared" si="0"/>
        <v>11|170|MBH|Marlborough</v>
      </c>
    </row>
    <row r="13" spans="2:6">
      <c r="B13" s="6">
        <v>12</v>
      </c>
      <c r="C13" s="6">
        <v>170</v>
      </c>
      <c r="D13" t="s">
        <v>1277</v>
      </c>
      <c r="E13" t="s">
        <v>1278</v>
      </c>
      <c r="F13" s="52" t="str">
        <f t="shared" si="0"/>
        <v>12|170|NSN|Nelson</v>
      </c>
    </row>
    <row r="14" spans="2:6">
      <c r="B14" s="6">
        <v>13</v>
      </c>
      <c r="C14" s="6">
        <v>170</v>
      </c>
      <c r="D14" t="s">
        <v>1198</v>
      </c>
      <c r="E14" t="s">
        <v>1279</v>
      </c>
      <c r="F14" s="52" t="str">
        <f t="shared" si="0"/>
        <v>13|170|TAS|Tasman</v>
      </c>
    </row>
    <row r="15" spans="2:6">
      <c r="B15" s="6">
        <v>14</v>
      </c>
      <c r="C15" s="6">
        <v>170</v>
      </c>
      <c r="D15" t="s">
        <v>1280</v>
      </c>
      <c r="E15" t="s">
        <v>1281</v>
      </c>
      <c r="F15" s="52" t="str">
        <f t="shared" si="0"/>
        <v>14|170|WTC|West Coast</v>
      </c>
    </row>
    <row r="16" spans="2:6">
      <c r="B16" s="6">
        <v>15</v>
      </c>
      <c r="C16" s="6">
        <v>170</v>
      </c>
      <c r="D16" t="s">
        <v>1282</v>
      </c>
      <c r="E16" t="s">
        <v>1283</v>
      </c>
      <c r="F16" s="52" t="str">
        <f t="shared" si="0"/>
        <v>15|170|OTA|Otago</v>
      </c>
    </row>
    <row r="17" spans="2:6">
      <c r="B17" s="6">
        <v>16</v>
      </c>
      <c r="C17" s="6">
        <v>170</v>
      </c>
      <c r="D17" t="s">
        <v>1284</v>
      </c>
      <c r="E17" t="s">
        <v>1285</v>
      </c>
      <c r="F17" s="52" t="str">
        <f t="shared" si="0"/>
        <v>16|170|STL|Southland</v>
      </c>
    </row>
    <row r="19" spans="2:6">
      <c r="F19" s="27" t="s">
        <v>1567</v>
      </c>
    </row>
    <row r="20" spans="2:6">
      <c r="F20" s="27" t="s">
        <v>1254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177</v>
      </c>
      <c r="D2" t="s">
        <v>864</v>
      </c>
      <c r="E2" t="s">
        <v>1287</v>
      </c>
      <c r="F2" s="52" t="str">
        <f>B2&amp;"|"&amp;C2&amp;"|"&amp;D2&amp;"|"&amp;E2</f>
        <v>1|177|MT|Minami Torishima</v>
      </c>
    </row>
    <row r="4" spans="2:6">
      <c r="F4" s="27" t="s">
        <v>1361</v>
      </c>
    </row>
    <row r="5" spans="2:6">
      <c r="F5" s="27" t="s">
        <v>1254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F4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179</v>
      </c>
      <c r="D2" t="s">
        <v>1288</v>
      </c>
      <c r="E2" t="s">
        <v>1289</v>
      </c>
      <c r="F2" s="52" t="str">
        <f>B2&amp;"|"&amp;C2&amp;"|"&amp;D2&amp;"|"&amp;E2</f>
        <v>1|179|ANE|Anenii Noi</v>
      </c>
    </row>
    <row r="3" spans="2:6">
      <c r="B3" s="6">
        <v>2</v>
      </c>
      <c r="C3" s="6">
        <v>179</v>
      </c>
      <c r="D3" t="s">
        <v>518</v>
      </c>
      <c r="E3" t="s">
        <v>1290</v>
      </c>
      <c r="F3" s="52" t="str">
        <f t="shared" ref="F3:F38" si="0">B3&amp;"|"&amp;C3&amp;"|"&amp;D3&amp;"|"&amp;E3</f>
        <v>2|179|BA|Balti</v>
      </c>
    </row>
    <row r="4" spans="2:6">
      <c r="B4" s="6">
        <v>3</v>
      </c>
      <c r="C4" s="6">
        <v>179</v>
      </c>
      <c r="D4" t="s">
        <v>1291</v>
      </c>
      <c r="E4" t="s">
        <v>1292</v>
      </c>
      <c r="F4" s="52" t="str">
        <f t="shared" si="0"/>
        <v>3|179|BAS|Basarabeasca</v>
      </c>
    </row>
    <row r="5" spans="2:6">
      <c r="B5" s="6">
        <v>4</v>
      </c>
      <c r="C5" s="6">
        <v>179</v>
      </c>
      <c r="D5" t="s">
        <v>1293</v>
      </c>
      <c r="E5" t="s">
        <v>1294</v>
      </c>
      <c r="F5" s="52" t="str">
        <f t="shared" si="0"/>
        <v>4|179|BRI|Briceni</v>
      </c>
    </row>
    <row r="6" spans="2:6">
      <c r="B6" s="6">
        <v>5</v>
      </c>
      <c r="C6" s="6">
        <v>179</v>
      </c>
      <c r="D6" t="s">
        <v>1295</v>
      </c>
      <c r="E6" t="s">
        <v>1296</v>
      </c>
      <c r="F6" s="52" t="str">
        <f t="shared" si="0"/>
        <v>5|179|CHL|Cahul</v>
      </c>
    </row>
    <row r="7" spans="2:6">
      <c r="B7" s="6">
        <v>6</v>
      </c>
      <c r="C7" s="6">
        <v>179</v>
      </c>
      <c r="D7" t="s">
        <v>1297</v>
      </c>
      <c r="E7" t="s">
        <v>1298</v>
      </c>
      <c r="F7" s="52" t="str">
        <f t="shared" si="0"/>
        <v>6|179|CAL|Calarasi</v>
      </c>
    </row>
    <row r="8" spans="2:6">
      <c r="B8" s="6">
        <v>7</v>
      </c>
      <c r="C8" s="6">
        <v>179</v>
      </c>
      <c r="D8" t="s">
        <v>1273</v>
      </c>
      <c r="E8" t="s">
        <v>1299</v>
      </c>
      <c r="F8" s="52" t="str">
        <f t="shared" si="0"/>
        <v>7|179|CAN|Cantemir</v>
      </c>
    </row>
    <row r="9" spans="2:6">
      <c r="B9" s="6">
        <v>8</v>
      </c>
      <c r="C9" s="6">
        <v>179</v>
      </c>
      <c r="D9" t="s">
        <v>1300</v>
      </c>
      <c r="E9" t="s">
        <v>1301</v>
      </c>
      <c r="F9" s="52" t="str">
        <f t="shared" si="0"/>
        <v>8|179|CAS|Causeni</v>
      </c>
    </row>
    <row r="10" spans="2:6">
      <c r="B10" s="6">
        <v>9</v>
      </c>
      <c r="C10" s="6">
        <v>179</v>
      </c>
      <c r="D10" t="s">
        <v>781</v>
      </c>
      <c r="E10" t="s">
        <v>1302</v>
      </c>
      <c r="F10" s="52" t="str">
        <f t="shared" si="0"/>
        <v>9|179|CU|Chisinau</v>
      </c>
    </row>
    <row r="11" spans="2:6">
      <c r="B11" s="6">
        <v>10</v>
      </c>
      <c r="C11" s="6">
        <v>179</v>
      </c>
      <c r="D11" t="s">
        <v>1303</v>
      </c>
      <c r="E11" t="s">
        <v>1304</v>
      </c>
      <c r="F11" s="52" t="str">
        <f t="shared" si="0"/>
        <v>10|179|CIM|Cimislia</v>
      </c>
    </row>
    <row r="12" spans="2:6">
      <c r="B12" s="6">
        <v>11</v>
      </c>
      <c r="C12" s="6">
        <v>179</v>
      </c>
      <c r="D12" t="s">
        <v>1305</v>
      </c>
      <c r="E12" t="s">
        <v>1306</v>
      </c>
      <c r="F12" s="52" t="str">
        <f t="shared" si="0"/>
        <v>11|179|CRI|Criuleni</v>
      </c>
    </row>
    <row r="13" spans="2:6">
      <c r="B13" s="6">
        <v>12</v>
      </c>
      <c r="C13" s="6">
        <v>179</v>
      </c>
      <c r="D13" t="s">
        <v>1307</v>
      </c>
      <c r="E13" t="s">
        <v>1308</v>
      </c>
      <c r="F13" s="52" t="str">
        <f t="shared" si="0"/>
        <v>12|179|DON|Donduseni</v>
      </c>
    </row>
    <row r="14" spans="2:6">
      <c r="B14" s="6">
        <v>13</v>
      </c>
      <c r="C14" s="6">
        <v>179</v>
      </c>
      <c r="D14" t="s">
        <v>1309</v>
      </c>
      <c r="E14" t="s">
        <v>1310</v>
      </c>
      <c r="F14" s="52" t="str">
        <f t="shared" si="0"/>
        <v>13|179|DRO|Drochia</v>
      </c>
    </row>
    <row r="15" spans="2:6">
      <c r="B15" s="6">
        <v>14</v>
      </c>
      <c r="C15" s="6">
        <v>179</v>
      </c>
      <c r="D15" t="s">
        <v>1311</v>
      </c>
      <c r="E15" t="s">
        <v>1312</v>
      </c>
      <c r="F15" s="52" t="str">
        <f t="shared" si="0"/>
        <v>14|179|DBI|Dubasari</v>
      </c>
    </row>
    <row r="16" spans="2:6">
      <c r="B16" s="6">
        <v>15</v>
      </c>
      <c r="C16" s="6">
        <v>179</v>
      </c>
      <c r="D16" t="s">
        <v>1313</v>
      </c>
      <c r="E16" t="s">
        <v>1314</v>
      </c>
      <c r="F16" s="52" t="str">
        <f t="shared" si="0"/>
        <v>15|179|EDI|Edine</v>
      </c>
    </row>
    <row r="17" spans="2:6">
      <c r="B17" s="6">
        <v>16</v>
      </c>
      <c r="C17" s="6">
        <v>179</v>
      </c>
      <c r="D17" t="s">
        <v>1315</v>
      </c>
      <c r="E17" t="s">
        <v>1316</v>
      </c>
      <c r="F17" s="52" t="str">
        <f t="shared" si="0"/>
        <v>16|179|FAL|Falesti</v>
      </c>
    </row>
    <row r="18" spans="2:6">
      <c r="B18" s="6">
        <v>17</v>
      </c>
      <c r="C18" s="6">
        <v>179</v>
      </c>
      <c r="D18" t="s">
        <v>1317</v>
      </c>
      <c r="E18" t="s">
        <v>1318</v>
      </c>
      <c r="F18" s="52" t="str">
        <f t="shared" si="0"/>
        <v>17|179|FLO|Floresti</v>
      </c>
    </row>
    <row r="19" spans="2:6">
      <c r="B19" s="6">
        <v>18</v>
      </c>
      <c r="C19" s="6">
        <v>179</v>
      </c>
      <c r="D19" t="s">
        <v>524</v>
      </c>
      <c r="E19" t="s">
        <v>1319</v>
      </c>
      <c r="F19" s="52" t="str">
        <f t="shared" si="0"/>
        <v>18|179|GA|Gagauzia</v>
      </c>
    </row>
    <row r="20" spans="2:6">
      <c r="B20" s="6">
        <v>19</v>
      </c>
      <c r="C20" s="6">
        <v>179</v>
      </c>
      <c r="D20" t="s">
        <v>1320</v>
      </c>
      <c r="E20" t="s">
        <v>1321</v>
      </c>
      <c r="F20" s="52" t="str">
        <f t="shared" si="0"/>
        <v>19|179|GLO|Glodeni</v>
      </c>
    </row>
    <row r="21" spans="2:6">
      <c r="B21" s="6">
        <v>20</v>
      </c>
      <c r="C21" s="6">
        <v>179</v>
      </c>
      <c r="D21" t="s">
        <v>1322</v>
      </c>
      <c r="E21" t="s">
        <v>1323</v>
      </c>
      <c r="F21" s="52" t="str">
        <f t="shared" si="0"/>
        <v>20|179|HIN|Hîncesti</v>
      </c>
    </row>
    <row r="22" spans="2:6">
      <c r="B22" s="6">
        <v>21</v>
      </c>
      <c r="C22" s="6">
        <v>179</v>
      </c>
      <c r="D22" t="s">
        <v>1324</v>
      </c>
      <c r="E22" t="s">
        <v>1325</v>
      </c>
      <c r="F22" s="52" t="str">
        <f t="shared" si="0"/>
        <v>21|179|IAL|Ialoveni</v>
      </c>
    </row>
    <row r="23" spans="2:6">
      <c r="B23" s="6">
        <v>22</v>
      </c>
      <c r="C23" s="6">
        <v>179</v>
      </c>
      <c r="D23" t="s">
        <v>1326</v>
      </c>
      <c r="E23" t="s">
        <v>1327</v>
      </c>
      <c r="F23" s="52" t="str">
        <f t="shared" si="0"/>
        <v>22|179|LEO|Leova</v>
      </c>
    </row>
    <row r="24" spans="2:6">
      <c r="B24" s="6">
        <v>23</v>
      </c>
      <c r="C24" s="6">
        <v>179</v>
      </c>
      <c r="D24" t="s">
        <v>1328</v>
      </c>
      <c r="E24" t="s">
        <v>1329</v>
      </c>
      <c r="F24" s="52" t="str">
        <f t="shared" si="0"/>
        <v>23|179|NIS|Nisporeni</v>
      </c>
    </row>
    <row r="25" spans="2:6">
      <c r="B25" s="6">
        <v>24</v>
      </c>
      <c r="C25" s="6">
        <v>179</v>
      </c>
      <c r="D25" t="s">
        <v>1330</v>
      </c>
      <c r="E25" t="s">
        <v>1331</v>
      </c>
      <c r="F25" s="52" t="str">
        <f t="shared" si="0"/>
        <v>24|179|OCN|Ocnita</v>
      </c>
    </row>
    <row r="26" spans="2:6">
      <c r="B26" s="6">
        <v>25</v>
      </c>
      <c r="C26" s="6">
        <v>179</v>
      </c>
      <c r="D26" t="s">
        <v>1332</v>
      </c>
      <c r="E26" t="s">
        <v>1333</v>
      </c>
      <c r="F26" s="52" t="str">
        <f t="shared" si="0"/>
        <v>25|179|OHI|Orhei</v>
      </c>
    </row>
    <row r="27" spans="2:6">
      <c r="B27" s="6">
        <v>26</v>
      </c>
      <c r="C27" s="6">
        <v>179</v>
      </c>
      <c r="D27" t="s">
        <v>1334</v>
      </c>
      <c r="E27" t="s">
        <v>1335</v>
      </c>
      <c r="F27" s="52" t="str">
        <f t="shared" si="0"/>
        <v>26|179|REZ|Rezina</v>
      </c>
    </row>
    <row r="28" spans="2:6">
      <c r="B28" s="6">
        <v>27</v>
      </c>
      <c r="C28" s="6">
        <v>179</v>
      </c>
      <c r="D28" t="s">
        <v>1336</v>
      </c>
      <c r="E28" t="s">
        <v>1337</v>
      </c>
      <c r="F28" s="52" t="str">
        <f t="shared" si="0"/>
        <v>27|179|RIS|Rîscani</v>
      </c>
    </row>
    <row r="29" spans="2:6">
      <c r="B29" s="6">
        <v>28</v>
      </c>
      <c r="C29" s="6">
        <v>179</v>
      </c>
      <c r="D29" t="s">
        <v>665</v>
      </c>
      <c r="E29" t="s">
        <v>1338</v>
      </c>
      <c r="F29" s="52" t="str">
        <f t="shared" si="0"/>
        <v>28|179|SIN|Sîngerei</v>
      </c>
    </row>
    <row r="30" spans="2:6">
      <c r="B30" s="6">
        <v>29</v>
      </c>
      <c r="C30" s="6">
        <v>179</v>
      </c>
      <c r="D30" t="s">
        <v>1339</v>
      </c>
      <c r="E30" t="s">
        <v>1340</v>
      </c>
      <c r="F30" s="52" t="str">
        <f t="shared" si="0"/>
        <v>29|179|SOL|Soldanesti</v>
      </c>
    </row>
    <row r="31" spans="2:6">
      <c r="B31" s="6">
        <v>30</v>
      </c>
      <c r="C31" s="6">
        <v>179</v>
      </c>
      <c r="D31" t="s">
        <v>1341</v>
      </c>
      <c r="E31" t="s">
        <v>1342</v>
      </c>
      <c r="F31" s="52" t="str">
        <f t="shared" si="0"/>
        <v>30|179|SOA|Soroca</v>
      </c>
    </row>
    <row r="32" spans="2:6">
      <c r="B32" s="6">
        <v>31</v>
      </c>
      <c r="C32" s="6">
        <v>179</v>
      </c>
      <c r="D32" t="s">
        <v>1343</v>
      </c>
      <c r="E32" t="s">
        <v>1344</v>
      </c>
      <c r="F32" s="52" t="str">
        <f t="shared" si="0"/>
        <v>31|179|STE|Stefan Voda</v>
      </c>
    </row>
    <row r="33" spans="2:6">
      <c r="B33" s="6">
        <v>32</v>
      </c>
      <c r="C33" s="6">
        <v>179</v>
      </c>
      <c r="D33" t="s">
        <v>1345</v>
      </c>
      <c r="E33" t="s">
        <v>1346</v>
      </c>
      <c r="F33" s="52" t="str">
        <f t="shared" si="0"/>
        <v>32|179|STR|Straseni</v>
      </c>
    </row>
    <row r="34" spans="2:6">
      <c r="B34" s="6">
        <v>33</v>
      </c>
      <c r="C34" s="6">
        <v>179</v>
      </c>
      <c r="D34" t="s">
        <v>1347</v>
      </c>
      <c r="E34" t="s">
        <v>1348</v>
      </c>
      <c r="F34" s="52" t="str">
        <f t="shared" si="0"/>
        <v>33|179|TAR|Taraclia</v>
      </c>
    </row>
    <row r="35" spans="2:6">
      <c r="B35" s="6">
        <v>34</v>
      </c>
      <c r="C35" s="6">
        <v>179</v>
      </c>
      <c r="D35" t="s">
        <v>1349</v>
      </c>
      <c r="E35" t="s">
        <v>1350</v>
      </c>
      <c r="F35" s="52" t="str">
        <f t="shared" si="0"/>
        <v>34|179|TEL|Telenesti</v>
      </c>
    </row>
    <row r="36" spans="2:6">
      <c r="B36" s="6">
        <v>35</v>
      </c>
      <c r="C36" s="6">
        <v>179</v>
      </c>
      <c r="D36" t="s">
        <v>1351</v>
      </c>
      <c r="E36" t="s">
        <v>1352</v>
      </c>
      <c r="F36" s="52" t="str">
        <f t="shared" si="0"/>
        <v>35|179|TI|Tighina</v>
      </c>
    </row>
    <row r="37" spans="2:6">
      <c r="B37" s="6">
        <v>36</v>
      </c>
      <c r="C37" s="6">
        <v>179</v>
      </c>
      <c r="D37" t="s">
        <v>1353</v>
      </c>
      <c r="E37" t="s">
        <v>1354</v>
      </c>
      <c r="F37" s="52" t="str">
        <f t="shared" si="0"/>
        <v>36|179|SN|Transnistria</v>
      </c>
    </row>
    <row r="38" spans="2:6">
      <c r="B38" s="6">
        <v>37</v>
      </c>
      <c r="C38" s="6">
        <v>179</v>
      </c>
      <c r="D38" t="s">
        <v>1355</v>
      </c>
      <c r="E38" t="s">
        <v>1356</v>
      </c>
      <c r="F38" s="52" t="str">
        <f t="shared" si="0"/>
        <v>37|179|UGI|Ungheni</v>
      </c>
    </row>
    <row r="40" spans="2:6">
      <c r="F40" s="27" t="s">
        <v>1559</v>
      </c>
    </row>
    <row r="41" spans="2:6">
      <c r="F41" s="27" t="s">
        <v>1357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7" t="s">
        <v>403</v>
      </c>
      <c r="C1" s="57" t="s">
        <v>405</v>
      </c>
      <c r="D1" s="57" t="s">
        <v>486</v>
      </c>
      <c r="E1" s="37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4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7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2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3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2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2" t="str">
        <f t="shared" si="0"/>
        <v xml:space="preserve">2|QC|Québec </v>
      </c>
      <c r="G3" s="25">
        <v>2</v>
      </c>
      <c r="H3" s="25">
        <v>2</v>
      </c>
      <c r="I3" s="25">
        <v>2</v>
      </c>
      <c r="J3" s="53" t="str">
        <f t="shared" si="1"/>
        <v>2|2|2</v>
      </c>
      <c r="L3" s="6">
        <v>2</v>
      </c>
      <c r="M3" s="6">
        <v>2</v>
      </c>
      <c r="N3" s="6">
        <v>4</v>
      </c>
      <c r="O3" s="52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2" t="str">
        <f t="shared" si="0"/>
        <v xml:space="preserve">3|ON|Ontario </v>
      </c>
      <c r="G4" s="25">
        <v>3</v>
      </c>
      <c r="H4" s="25">
        <v>2</v>
      </c>
      <c r="I4" s="25">
        <v>5</v>
      </c>
      <c r="J4" s="53" t="str">
        <f t="shared" si="1"/>
        <v>3|2|5</v>
      </c>
      <c r="L4" s="6">
        <v>3</v>
      </c>
      <c r="M4" s="6">
        <v>2</v>
      </c>
      <c r="N4" s="6">
        <v>9</v>
      </c>
      <c r="O4" s="52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2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3" t="str">
        <f t="shared" si="1"/>
        <v>4|3|4</v>
      </c>
      <c r="L5" s="6">
        <v>4</v>
      </c>
      <c r="M5" s="6">
        <v>3</v>
      </c>
      <c r="N5" s="6">
        <v>3</v>
      </c>
      <c r="O5" s="52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2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3" t="str">
        <f t="shared" si="1"/>
        <v>5|4|4</v>
      </c>
      <c r="L6" s="6">
        <v>5</v>
      </c>
      <c r="M6" s="6">
        <v>3</v>
      </c>
      <c r="N6" s="6">
        <v>4</v>
      </c>
      <c r="O6" s="52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2" t="str">
        <f t="shared" si="0"/>
        <v xml:space="preserve">6|AB|Alberta </v>
      </c>
      <c r="G7" s="25">
        <v>6</v>
      </c>
      <c r="H7" s="25">
        <v>5</v>
      </c>
      <c r="I7" s="25">
        <v>4</v>
      </c>
      <c r="J7" s="53" t="str">
        <f t="shared" si="1"/>
        <v>6|5|4</v>
      </c>
      <c r="L7" s="6">
        <v>6</v>
      </c>
      <c r="M7" s="6">
        <v>4</v>
      </c>
      <c r="N7" s="6">
        <v>3</v>
      </c>
      <c r="O7" s="52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2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3" t="str">
        <f t="shared" si="1"/>
        <v>7|6|4</v>
      </c>
      <c r="L8" s="6">
        <v>7</v>
      </c>
      <c r="M8" s="6">
        <v>4</v>
      </c>
      <c r="N8" s="6">
        <v>4</v>
      </c>
      <c r="O8" s="52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2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3" t="str">
        <f t="shared" si="1"/>
        <v>8|7|3</v>
      </c>
      <c r="L9" s="6">
        <v>8</v>
      </c>
      <c r="M9" s="6">
        <v>5</v>
      </c>
      <c r="N9" s="6">
        <v>3</v>
      </c>
      <c r="O9" s="52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2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3" t="str">
        <f t="shared" si="1"/>
        <v>9|8|1</v>
      </c>
      <c r="L10" s="6">
        <v>9</v>
      </c>
      <c r="M10" s="6">
        <v>6</v>
      </c>
      <c r="N10" s="6">
        <v>2</v>
      </c>
      <c r="O10" s="52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2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3" t="str">
        <f t="shared" si="1"/>
        <v>10|8|2</v>
      </c>
      <c r="L11" s="6">
        <v>10</v>
      </c>
      <c r="M11" s="6">
        <v>7</v>
      </c>
      <c r="N11" s="6">
        <v>2</v>
      </c>
      <c r="O11" s="52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2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3" t="str">
        <f t="shared" si="1"/>
        <v>11|8|4</v>
      </c>
      <c r="L12" s="6">
        <v>11</v>
      </c>
      <c r="M12" s="6">
        <v>8</v>
      </c>
      <c r="N12" s="6">
        <v>3</v>
      </c>
      <c r="O12" s="52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2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3" t="str">
        <f t="shared" si="1"/>
        <v>12|9|5</v>
      </c>
      <c r="L13" s="6">
        <v>12</v>
      </c>
      <c r="M13" s="6">
        <v>8</v>
      </c>
      <c r="N13" s="6">
        <v>4</v>
      </c>
      <c r="O13" s="52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2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3" t="str">
        <f t="shared" si="1"/>
        <v>13|10|2</v>
      </c>
      <c r="L14" s="6">
        <v>13</v>
      </c>
      <c r="M14" s="6">
        <v>8</v>
      </c>
      <c r="N14" s="6">
        <v>75</v>
      </c>
      <c r="O14" s="52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3" t="str">
        <f t="shared" si="1"/>
        <v>14|10|5</v>
      </c>
      <c r="L15" s="6">
        <v>14</v>
      </c>
      <c r="M15" s="6">
        <v>9</v>
      </c>
      <c r="N15" s="6">
        <v>9</v>
      </c>
      <c r="O15" s="52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3" t="str">
        <f t="shared" si="1"/>
        <v>15|11|1</v>
      </c>
      <c r="L16" s="6">
        <v>15</v>
      </c>
      <c r="M16" s="6">
        <v>10</v>
      </c>
      <c r="N16" s="6">
        <v>9</v>
      </c>
      <c r="O16" s="52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3" t="str">
        <f t="shared" si="1"/>
        <v>16|12|5</v>
      </c>
      <c r="L17" s="6">
        <v>16</v>
      </c>
      <c r="M17" s="6">
        <v>11</v>
      </c>
      <c r="N17" s="6">
        <v>2</v>
      </c>
      <c r="O17" s="52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3" t="str">
        <f t="shared" si="1"/>
        <v>17|13|2</v>
      </c>
      <c r="L18" s="6">
        <v>17</v>
      </c>
      <c r="M18" s="6">
        <v>12</v>
      </c>
      <c r="N18" s="6">
        <v>9</v>
      </c>
      <c r="O18" s="52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2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2" t="str">
        <f t="shared" si="2"/>
        <v>19|13|9</v>
      </c>
    </row>
    <row r="21" spans="1:15">
      <c r="E21" s="48"/>
      <c r="F21" s="48"/>
      <c r="G21" s="25"/>
      <c r="H21" s="25"/>
      <c r="I21" s="25"/>
      <c r="J21" s="48"/>
      <c r="K21" s="48"/>
      <c r="L21" s="48"/>
      <c r="M21" s="48"/>
      <c r="N21" s="48"/>
      <c r="O21" s="48"/>
    </row>
    <row r="22" spans="1:15">
      <c r="A22" s="62"/>
      <c r="C22" s="62"/>
      <c r="E22" s="55" t="s">
        <v>598</v>
      </c>
      <c r="F22" s="27"/>
      <c r="G22" s="28"/>
      <c r="H22" s="28"/>
      <c r="I22" s="28"/>
      <c r="J22" s="55" t="s">
        <v>599</v>
      </c>
      <c r="K22" s="27"/>
      <c r="L22" s="27"/>
      <c r="M22" s="27"/>
      <c r="N22" s="27"/>
      <c r="O22" s="28" t="s">
        <v>600</v>
      </c>
    </row>
    <row r="23" spans="1:15">
      <c r="E23" s="55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192</v>
      </c>
      <c r="D2" t="s">
        <v>938</v>
      </c>
      <c r="E2" t="s">
        <v>1362</v>
      </c>
      <c r="F2" s="52" t="str">
        <f>B2&amp;"|"&amp;C2&amp;"|"&amp;D2&amp;"|"&amp;E2</f>
        <v>1|192|O|Ogasawara</v>
      </c>
    </row>
    <row r="4" spans="2:6">
      <c r="F4" s="27" t="s">
        <v>1558</v>
      </c>
    </row>
    <row r="5" spans="2:6">
      <c r="F5" s="27" t="s">
        <v>1362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71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4" t="s">
        <v>559</v>
      </c>
      <c r="L1" s="37" t="str">
        <f>G1&amp;"|"&amp;H1&amp;"|"&amp;I1&amp;"|"&amp;J1&amp;"|"&amp;K1</f>
        <v>id|pas_206_region_id|code|subdivision|before_date</v>
      </c>
      <c r="N1" s="66" t="s">
        <v>1371</v>
      </c>
    </row>
    <row r="2" spans="2:14">
      <c r="B2" s="6">
        <v>1</v>
      </c>
      <c r="C2" s="6">
        <v>206</v>
      </c>
      <c r="D2" t="s">
        <v>1378</v>
      </c>
      <c r="E2" s="52" t="str">
        <f t="shared" ref="E2:E10" si="0">B2&amp;"|"&amp;C2&amp;"|"&amp;D2</f>
        <v>1|206|Vienna (Wien)</v>
      </c>
      <c r="G2" s="6">
        <v>1</v>
      </c>
      <c r="H2" s="6">
        <v>1</v>
      </c>
      <c r="I2" t="s">
        <v>1379</v>
      </c>
      <c r="J2" t="s">
        <v>1380</v>
      </c>
      <c r="L2" s="52" t="str">
        <f>G2&amp;"|"&amp;H2&amp;"|"&amp;I2&amp;"|"&amp;J2&amp;"|"&amp;IF(K2 &lt;&gt; "",TEXT(K2,"yyyy-mm-dd"),"")</f>
        <v>1|1|WC|Wien|</v>
      </c>
      <c r="N2" s="66" t="s">
        <v>1364</v>
      </c>
    </row>
    <row r="3" spans="2:14">
      <c r="B3" s="6">
        <v>2</v>
      </c>
      <c r="C3" s="6">
        <v>206</v>
      </c>
      <c r="D3" t="s">
        <v>1381</v>
      </c>
      <c r="E3" s="52" t="str">
        <f t="shared" si="0"/>
        <v>2|206|Salzburg</v>
      </c>
      <c r="G3" s="6">
        <v>2</v>
      </c>
      <c r="H3" s="6">
        <v>2</v>
      </c>
      <c r="I3" t="s">
        <v>551</v>
      </c>
      <c r="J3" t="s">
        <v>1382</v>
      </c>
      <c r="L3" s="52" t="str">
        <f t="shared" ref="L3:L66" si="1">G3&amp;"|"&amp;H3&amp;"|"&amp;I3&amp;"|"&amp;J3&amp;"|"&amp;IF(K3 &lt;&gt; "",TEXT(K3,"yyyy-mm-dd"),"")</f>
        <v>2|2|HA|Hallein|</v>
      </c>
      <c r="N3" s="67" t="s">
        <v>1365</v>
      </c>
    </row>
    <row r="4" spans="2:14">
      <c r="B4" s="6">
        <v>3</v>
      </c>
      <c r="C4" s="6">
        <v>206</v>
      </c>
      <c r="D4" t="s">
        <v>1389</v>
      </c>
      <c r="E4" s="52" t="str">
        <f t="shared" si="0"/>
        <v>3|206|Lower Austria (Niederösterreich)</v>
      </c>
      <c r="G4" s="6">
        <v>3</v>
      </c>
      <c r="H4" s="6">
        <v>2</v>
      </c>
      <c r="I4" t="s">
        <v>1383</v>
      </c>
      <c r="J4" t="s">
        <v>1384</v>
      </c>
      <c r="L4" s="52" t="str">
        <f t="shared" si="1"/>
        <v>3|2|JO|St. Johann|</v>
      </c>
      <c r="N4" s="67" t="s">
        <v>1372</v>
      </c>
    </row>
    <row r="5" spans="2:14">
      <c r="B5" s="6">
        <v>4</v>
      </c>
      <c r="C5" s="6">
        <v>206</v>
      </c>
      <c r="D5" t="s">
        <v>1433</v>
      </c>
      <c r="E5" s="52" t="str">
        <f t="shared" si="0"/>
        <v>4|206|Burgenland</v>
      </c>
      <c r="G5" s="6">
        <v>4</v>
      </c>
      <c r="H5" s="6">
        <v>2</v>
      </c>
      <c r="I5" t="s">
        <v>948</v>
      </c>
      <c r="J5" t="s">
        <v>1381</v>
      </c>
      <c r="L5" s="52" t="str">
        <f t="shared" si="1"/>
        <v>4|2|SC|Salzburg|</v>
      </c>
      <c r="N5" s="67" t="s">
        <v>1373</v>
      </c>
    </row>
    <row r="6" spans="2:14">
      <c r="B6" s="6">
        <v>5</v>
      </c>
      <c r="C6" s="6">
        <v>206</v>
      </c>
      <c r="D6" t="s">
        <v>1449</v>
      </c>
      <c r="E6" s="52" t="str">
        <f t="shared" si="0"/>
        <v>5|206|Upper Austria (Oberösterreich)</v>
      </c>
      <c r="G6" s="6">
        <v>5</v>
      </c>
      <c r="H6" s="6">
        <v>2</v>
      </c>
      <c r="I6" t="s">
        <v>533</v>
      </c>
      <c r="J6" t="s">
        <v>1385</v>
      </c>
      <c r="L6" s="52" t="str">
        <f t="shared" si="1"/>
        <v>5|2|SL|Salzburg-Land|</v>
      </c>
      <c r="N6" s="67" t="s">
        <v>1374</v>
      </c>
    </row>
    <row r="7" spans="2:14">
      <c r="B7" s="6">
        <v>6</v>
      </c>
      <c r="C7" s="6">
        <v>206</v>
      </c>
      <c r="D7" t="s">
        <v>1478</v>
      </c>
      <c r="E7" s="52" t="str">
        <f t="shared" si="0"/>
        <v>6|206|Styria (Steiermark)</v>
      </c>
      <c r="G7" s="6">
        <v>6</v>
      </c>
      <c r="H7" s="6">
        <v>2</v>
      </c>
      <c r="I7" t="s">
        <v>773</v>
      </c>
      <c r="J7" t="s">
        <v>1386</v>
      </c>
      <c r="L7" s="52" t="str">
        <f t="shared" si="1"/>
        <v>6|2|TA|Tamsweg|</v>
      </c>
      <c r="N7" s="66" t="s">
        <v>1370</v>
      </c>
    </row>
    <row r="8" spans="2:14">
      <c r="B8" s="6">
        <v>7</v>
      </c>
      <c r="C8" s="6">
        <v>206</v>
      </c>
      <c r="D8" t="s">
        <v>1503</v>
      </c>
      <c r="E8" s="52" t="str">
        <f t="shared" si="0"/>
        <v>7|206|Tyrol (Tirol)</v>
      </c>
      <c r="G8" s="6">
        <v>7</v>
      </c>
      <c r="H8" s="6">
        <v>2</v>
      </c>
      <c r="I8" t="s">
        <v>1387</v>
      </c>
      <c r="J8" t="s">
        <v>1388</v>
      </c>
      <c r="L8" s="52" t="str">
        <f t="shared" si="1"/>
        <v>7|2|ZE|Zell Am See|</v>
      </c>
    </row>
    <row r="9" spans="2:14">
      <c r="B9" s="6">
        <v>8</v>
      </c>
      <c r="C9" s="6">
        <v>206</v>
      </c>
      <c r="D9" t="s">
        <v>1519</v>
      </c>
      <c r="E9" s="52" t="str">
        <f t="shared" si="0"/>
        <v>8|206|Carinthia (Kärnten)</v>
      </c>
      <c r="G9" s="6">
        <v>8</v>
      </c>
      <c r="H9" s="6">
        <v>3</v>
      </c>
      <c r="I9" t="s">
        <v>538</v>
      </c>
      <c r="J9" t="s">
        <v>1390</v>
      </c>
      <c r="L9" s="52" t="str">
        <f t="shared" si="1"/>
        <v>8|3|AM|Amstetten|</v>
      </c>
      <c r="N9" s="66" t="s">
        <v>1363</v>
      </c>
    </row>
    <row r="10" spans="2:14">
      <c r="B10" s="6">
        <v>9</v>
      </c>
      <c r="C10" s="6">
        <v>206</v>
      </c>
      <c r="D10" t="s">
        <v>1534</v>
      </c>
      <c r="E10" s="52" t="str">
        <f t="shared" si="0"/>
        <v>9|206|Vorarlberg</v>
      </c>
      <c r="G10" s="6">
        <v>9</v>
      </c>
      <c r="H10" s="6">
        <v>3</v>
      </c>
      <c r="I10" t="s">
        <v>1391</v>
      </c>
      <c r="J10" t="s">
        <v>1392</v>
      </c>
      <c r="L10" s="52" t="str">
        <f t="shared" si="1"/>
        <v>9|3|BL|Bruck/Leitha|</v>
      </c>
      <c r="N10" s="66" t="s">
        <v>1364</v>
      </c>
    </row>
    <row r="11" spans="2:14">
      <c r="G11" s="6">
        <v>10</v>
      </c>
      <c r="H11" s="6">
        <v>3</v>
      </c>
      <c r="I11" t="s">
        <v>1393</v>
      </c>
      <c r="J11" t="s">
        <v>1394</v>
      </c>
      <c r="L11" s="52" t="str">
        <f t="shared" si="1"/>
        <v>10|3|BN|Baden|</v>
      </c>
      <c r="N11" s="67" t="s">
        <v>1365</v>
      </c>
    </row>
    <row r="12" spans="2:14">
      <c r="E12" s="27" t="s">
        <v>1555</v>
      </c>
      <c r="G12" s="6">
        <v>11</v>
      </c>
      <c r="H12" s="6">
        <v>3</v>
      </c>
      <c r="I12" t="s">
        <v>1395</v>
      </c>
      <c r="J12" t="s">
        <v>1396</v>
      </c>
      <c r="L12" s="52" t="str">
        <f t="shared" si="1"/>
        <v>11|3|GD|Gmünd|</v>
      </c>
      <c r="N12" s="67" t="s">
        <v>1366</v>
      </c>
    </row>
    <row r="13" spans="2:14">
      <c r="E13" s="27" t="s">
        <v>1377</v>
      </c>
      <c r="G13" s="6">
        <v>12</v>
      </c>
      <c r="H13" s="6">
        <v>3</v>
      </c>
      <c r="I13" t="s">
        <v>1397</v>
      </c>
      <c r="J13" t="s">
        <v>1398</v>
      </c>
      <c r="L13" s="52" t="str">
        <f t="shared" si="1"/>
        <v>12|3|GF|Gänserndorf|</v>
      </c>
      <c r="N13" s="67" t="s">
        <v>1367</v>
      </c>
    </row>
    <row r="14" spans="2:14">
      <c r="G14" s="6">
        <v>13</v>
      </c>
      <c r="H14" s="6">
        <v>3</v>
      </c>
      <c r="I14" t="s">
        <v>1399</v>
      </c>
      <c r="J14" t="s">
        <v>1400</v>
      </c>
      <c r="L14" s="52" t="str">
        <f t="shared" si="1"/>
        <v>13|3|HL|Hollabrunn|</v>
      </c>
      <c r="N14" s="67" t="s">
        <v>1368</v>
      </c>
    </row>
    <row r="15" spans="2:14">
      <c r="G15" s="6">
        <v>14</v>
      </c>
      <c r="H15" s="6">
        <v>3</v>
      </c>
      <c r="I15" t="s">
        <v>586</v>
      </c>
      <c r="J15" t="s">
        <v>1401</v>
      </c>
      <c r="L15" s="52" t="str">
        <f t="shared" si="1"/>
        <v>14|3|HO|Horn|</v>
      </c>
      <c r="N15" s="67" t="s">
        <v>1557</v>
      </c>
    </row>
    <row r="16" spans="2:14">
      <c r="G16" s="6">
        <v>15</v>
      </c>
      <c r="H16" s="6">
        <v>3</v>
      </c>
      <c r="I16" t="s">
        <v>520</v>
      </c>
      <c r="J16" t="s">
        <v>1402</v>
      </c>
      <c r="L16" s="52" t="str">
        <f t="shared" si="1"/>
        <v>15|3|KO|Korneuburg|</v>
      </c>
      <c r="N16" s="67" t="s">
        <v>1369</v>
      </c>
    </row>
    <row r="17" spans="5:14">
      <c r="G17" s="6">
        <v>16</v>
      </c>
      <c r="H17" s="6">
        <v>3</v>
      </c>
      <c r="I17" t="s">
        <v>783</v>
      </c>
      <c r="J17" t="s">
        <v>1403</v>
      </c>
      <c r="L17" s="52" t="str">
        <f t="shared" si="1"/>
        <v>16|3|KR|Krems-Region|</v>
      </c>
      <c r="N17" s="66" t="s">
        <v>1370</v>
      </c>
    </row>
    <row r="18" spans="5:14">
      <c r="E18" s="69"/>
      <c r="G18" s="6">
        <v>17</v>
      </c>
      <c r="H18" s="6">
        <v>3</v>
      </c>
      <c r="I18" t="s">
        <v>738</v>
      </c>
      <c r="J18" t="s">
        <v>1404</v>
      </c>
      <c r="L18" s="52" t="str">
        <f t="shared" si="1"/>
        <v>17|3|KS|Krems|</v>
      </c>
    </row>
    <row r="19" spans="5:14">
      <c r="G19" s="6">
        <v>18</v>
      </c>
      <c r="H19" s="6">
        <v>3</v>
      </c>
      <c r="I19" t="s">
        <v>1405</v>
      </c>
      <c r="J19" t="s">
        <v>1406</v>
      </c>
      <c r="L19" s="52" t="str">
        <f t="shared" si="1"/>
        <v>18|3|LF|Lilienfeld|</v>
      </c>
    </row>
    <row r="20" spans="5:14">
      <c r="E20" s="69"/>
      <c r="G20" s="6">
        <v>19</v>
      </c>
      <c r="H20" s="6">
        <v>3</v>
      </c>
      <c r="I20" t="s">
        <v>777</v>
      </c>
      <c r="J20" t="s">
        <v>1407</v>
      </c>
      <c r="L20" s="52" t="str">
        <f t="shared" si="1"/>
        <v>19|3|MD|Mödling|</v>
      </c>
    </row>
    <row r="21" spans="5:14">
      <c r="G21" s="6">
        <v>20</v>
      </c>
      <c r="H21" s="6">
        <v>3</v>
      </c>
      <c r="I21" t="s">
        <v>1167</v>
      </c>
      <c r="J21" t="s">
        <v>1408</v>
      </c>
      <c r="L21" s="52" t="str">
        <f t="shared" si="1"/>
        <v>20|3|ME|Melk|</v>
      </c>
    </row>
    <row r="22" spans="5:14">
      <c r="G22" s="6">
        <v>21</v>
      </c>
      <c r="H22" s="6">
        <v>3</v>
      </c>
      <c r="I22" t="s">
        <v>576</v>
      </c>
      <c r="J22" t="s">
        <v>1409</v>
      </c>
      <c r="L22" s="52" t="str">
        <f t="shared" si="1"/>
        <v>21|3|MI|Mistelbach|</v>
      </c>
    </row>
    <row r="23" spans="5:14">
      <c r="G23" s="6">
        <v>22</v>
      </c>
      <c r="H23" s="6">
        <v>3</v>
      </c>
      <c r="I23" t="s">
        <v>1410</v>
      </c>
      <c r="J23" t="s">
        <v>1411</v>
      </c>
      <c r="L23" s="52" t="str">
        <f t="shared" si="1"/>
        <v>22|3|NK|Neunkirchen|</v>
      </c>
    </row>
    <row r="24" spans="5:14">
      <c r="G24" s="6">
        <v>23</v>
      </c>
      <c r="H24" s="6">
        <v>3</v>
      </c>
      <c r="I24" t="s">
        <v>1412</v>
      </c>
      <c r="J24" t="s">
        <v>1413</v>
      </c>
      <c r="L24" s="52" t="str">
        <f t="shared" si="1"/>
        <v>23|3|PC|St. Pölten|</v>
      </c>
    </row>
    <row r="25" spans="5:14">
      <c r="G25" s="6">
        <v>24</v>
      </c>
      <c r="H25" s="6">
        <v>3</v>
      </c>
      <c r="I25" t="s">
        <v>1414</v>
      </c>
      <c r="J25" t="s">
        <v>1415</v>
      </c>
      <c r="L25" s="52" t="str">
        <f t="shared" si="1"/>
        <v>24|3|PL|St. Pölten-Land|</v>
      </c>
    </row>
    <row r="26" spans="5:14">
      <c r="G26" s="6">
        <v>25</v>
      </c>
      <c r="H26" s="6">
        <v>3</v>
      </c>
      <c r="I26" t="s">
        <v>1416</v>
      </c>
      <c r="J26" t="s">
        <v>1417</v>
      </c>
      <c r="L26" s="52" t="str">
        <f t="shared" si="1"/>
        <v>25|3|SB|Scheibbs|</v>
      </c>
    </row>
    <row r="27" spans="5:14">
      <c r="E27" s="69"/>
      <c r="G27" s="6">
        <v>26</v>
      </c>
      <c r="H27" s="6">
        <v>3</v>
      </c>
      <c r="I27" t="s">
        <v>1418</v>
      </c>
      <c r="J27" t="s">
        <v>1419</v>
      </c>
      <c r="L27" s="52" t="str">
        <f t="shared" si="1"/>
        <v>26|3|SW|Schwechat|</v>
      </c>
    </row>
    <row r="28" spans="5:14">
      <c r="G28" s="6">
        <v>27</v>
      </c>
      <c r="H28" s="6">
        <v>3</v>
      </c>
      <c r="I28" t="s">
        <v>554</v>
      </c>
      <c r="J28" t="s">
        <v>1420</v>
      </c>
      <c r="L28" s="52" t="str">
        <f t="shared" si="1"/>
        <v>27|3|TU|Tulln|</v>
      </c>
    </row>
    <row r="29" spans="5:14">
      <c r="G29" s="6">
        <v>28</v>
      </c>
      <c r="H29" s="6">
        <v>3</v>
      </c>
      <c r="I29" t="s">
        <v>1421</v>
      </c>
      <c r="J29" t="s">
        <v>1422</v>
      </c>
      <c r="L29" s="52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1423</v>
      </c>
      <c r="J30" t="s">
        <v>1424</v>
      </c>
      <c r="L30" s="52" t="str">
        <f t="shared" si="1"/>
        <v>29|3|WN|Wr.Neustadt|</v>
      </c>
    </row>
    <row r="31" spans="5:14">
      <c r="G31" s="6">
        <v>30</v>
      </c>
      <c r="H31" s="6">
        <v>3</v>
      </c>
      <c r="I31" t="s">
        <v>1425</v>
      </c>
      <c r="J31" t="s">
        <v>1426</v>
      </c>
      <c r="L31" s="52" t="str">
        <f t="shared" si="1"/>
        <v>30|3|WT|Waidhofen/Thaya|</v>
      </c>
    </row>
    <row r="32" spans="5:14">
      <c r="G32" s="6">
        <v>31</v>
      </c>
      <c r="H32" s="6">
        <v>3</v>
      </c>
      <c r="I32" t="s">
        <v>1427</v>
      </c>
      <c r="J32" t="s">
        <v>1428</v>
      </c>
      <c r="L32" s="52" t="str">
        <f t="shared" si="1"/>
        <v>31|3|WU|Wien-Umgebung|</v>
      </c>
    </row>
    <row r="33" spans="7:12">
      <c r="G33" s="6">
        <v>32</v>
      </c>
      <c r="H33" s="6">
        <v>3</v>
      </c>
      <c r="I33" t="s">
        <v>1429</v>
      </c>
      <c r="J33" t="s">
        <v>1430</v>
      </c>
      <c r="L33" s="52" t="str">
        <f t="shared" si="1"/>
        <v>32|3|WY|Waidhofen/Ybbs|</v>
      </c>
    </row>
    <row r="34" spans="7:12">
      <c r="G34" s="6">
        <v>33</v>
      </c>
      <c r="H34" s="6">
        <v>3</v>
      </c>
      <c r="I34" t="s">
        <v>1431</v>
      </c>
      <c r="J34" t="s">
        <v>1432</v>
      </c>
      <c r="L34" s="52" t="str">
        <f t="shared" si="1"/>
        <v>33|3|ZT|Zwettl|</v>
      </c>
    </row>
    <row r="35" spans="7:12">
      <c r="G35" s="6">
        <v>34</v>
      </c>
      <c r="H35" s="6">
        <v>4</v>
      </c>
      <c r="I35" t="s">
        <v>1434</v>
      </c>
      <c r="J35" t="s">
        <v>1435</v>
      </c>
      <c r="L35" s="52" t="str">
        <f t="shared" si="1"/>
        <v>34|4|EC|Eisenstadt|</v>
      </c>
    </row>
    <row r="36" spans="7:12">
      <c r="G36" s="6">
        <v>35</v>
      </c>
      <c r="H36" s="6">
        <v>4</v>
      </c>
      <c r="I36" t="s">
        <v>1436</v>
      </c>
      <c r="J36" t="s">
        <v>1437</v>
      </c>
      <c r="L36" s="52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1438</v>
      </c>
      <c r="J37" t="s">
        <v>1439</v>
      </c>
      <c r="L37" s="52" t="str">
        <f t="shared" si="1"/>
        <v>36|4|GS|Güssing|</v>
      </c>
    </row>
    <row r="38" spans="7:12">
      <c r="G38" s="6">
        <v>37</v>
      </c>
      <c r="H38" s="6">
        <v>4</v>
      </c>
      <c r="I38" t="s">
        <v>1440</v>
      </c>
      <c r="J38" t="s">
        <v>1441</v>
      </c>
      <c r="L38" s="52" t="str">
        <f t="shared" si="1"/>
        <v>37|4|JE|Jennersdorf|</v>
      </c>
    </row>
    <row r="39" spans="7:12">
      <c r="G39" s="6">
        <v>38</v>
      </c>
      <c r="H39" s="6">
        <v>4</v>
      </c>
      <c r="I39" t="s">
        <v>584</v>
      </c>
      <c r="J39" t="s">
        <v>1442</v>
      </c>
      <c r="L39" s="52" t="str">
        <f t="shared" si="1"/>
        <v>38|4|MA|Mattersburg|</v>
      </c>
    </row>
    <row r="40" spans="7:12">
      <c r="G40" s="6">
        <v>39</v>
      </c>
      <c r="H40" s="6">
        <v>4</v>
      </c>
      <c r="I40" t="s">
        <v>1443</v>
      </c>
      <c r="J40" t="s">
        <v>1444</v>
      </c>
      <c r="L40" s="52" t="str">
        <f t="shared" si="1"/>
        <v>39|4|ND|Neusiedl/See|</v>
      </c>
    </row>
    <row r="41" spans="7:12">
      <c r="G41" s="6">
        <v>40</v>
      </c>
      <c r="H41" s="6">
        <v>4</v>
      </c>
      <c r="I41" t="s">
        <v>1445</v>
      </c>
      <c r="J41" t="s">
        <v>1446</v>
      </c>
      <c r="L41" s="52" t="str">
        <f t="shared" si="1"/>
        <v>40|4|OP|Oberpullendorf|</v>
      </c>
    </row>
    <row r="42" spans="7:12">
      <c r="G42" s="6">
        <v>41</v>
      </c>
      <c r="H42" s="6">
        <v>4</v>
      </c>
      <c r="I42" t="s">
        <v>1447</v>
      </c>
      <c r="J42" t="s">
        <v>1448</v>
      </c>
      <c r="L42" s="52" t="str">
        <f t="shared" si="1"/>
        <v>41|4|OW|Oberwart|</v>
      </c>
    </row>
    <row r="43" spans="7:12">
      <c r="G43" s="6">
        <v>42</v>
      </c>
      <c r="H43" s="6">
        <v>5</v>
      </c>
      <c r="I43" t="s">
        <v>578</v>
      </c>
      <c r="J43" t="s">
        <v>1450</v>
      </c>
      <c r="L43" s="52" t="str">
        <f t="shared" si="1"/>
        <v>42|5|BR|Braunau/Inn|</v>
      </c>
    </row>
    <row r="44" spans="7:12">
      <c r="G44" s="6">
        <v>43</v>
      </c>
      <c r="H44" s="6">
        <v>5</v>
      </c>
      <c r="I44" t="s">
        <v>1451</v>
      </c>
      <c r="J44" t="s">
        <v>1452</v>
      </c>
      <c r="L44" s="52" t="str">
        <f t="shared" si="1"/>
        <v>43|5|EF|Eferding|</v>
      </c>
    </row>
    <row r="45" spans="7:12">
      <c r="G45" s="6">
        <v>44</v>
      </c>
      <c r="H45" s="6">
        <v>5</v>
      </c>
      <c r="I45" t="s">
        <v>1453</v>
      </c>
      <c r="J45" t="s">
        <v>1454</v>
      </c>
      <c r="L45" s="52" t="str">
        <f t="shared" si="1"/>
        <v>44|5|FR|Freistadt|</v>
      </c>
    </row>
    <row r="46" spans="7:12">
      <c r="G46" s="6">
        <v>45</v>
      </c>
      <c r="H46" s="6">
        <v>5</v>
      </c>
      <c r="I46" t="s">
        <v>1455</v>
      </c>
      <c r="J46" t="s">
        <v>1456</v>
      </c>
      <c r="L46" s="52" t="str">
        <f t="shared" si="1"/>
        <v>45|5|GM|Gmunden|</v>
      </c>
    </row>
    <row r="47" spans="7:12">
      <c r="G47" s="6">
        <v>46</v>
      </c>
      <c r="H47" s="6">
        <v>5</v>
      </c>
      <c r="I47" t="s">
        <v>859</v>
      </c>
      <c r="J47" t="s">
        <v>1457</v>
      </c>
      <c r="L47" s="52" t="str">
        <f t="shared" si="1"/>
        <v>46|5|GR|Grieskirchen|</v>
      </c>
    </row>
    <row r="48" spans="7:12">
      <c r="G48" s="6">
        <v>47</v>
      </c>
      <c r="H48" s="6">
        <v>5</v>
      </c>
      <c r="I48" t="s">
        <v>771</v>
      </c>
      <c r="J48" t="s">
        <v>1458</v>
      </c>
      <c r="L48" s="52" t="str">
        <f t="shared" si="1"/>
        <v>47|5|KI|Kirchdorf|</v>
      </c>
    </row>
    <row r="49" spans="5:12">
      <c r="G49" s="6">
        <v>48</v>
      </c>
      <c r="H49" s="6">
        <v>5</v>
      </c>
      <c r="I49" t="s">
        <v>1459</v>
      </c>
      <c r="J49" t="s">
        <v>1460</v>
      </c>
      <c r="L49" s="52" t="str">
        <f t="shared" si="1"/>
        <v>48|5|LC|Linz|</v>
      </c>
    </row>
    <row r="50" spans="5:12">
      <c r="G50" s="6">
        <v>49</v>
      </c>
      <c r="H50" s="6">
        <v>5</v>
      </c>
      <c r="I50" t="s">
        <v>1461</v>
      </c>
      <c r="J50" t="s">
        <v>1462</v>
      </c>
      <c r="L50" s="52" t="str">
        <f t="shared" si="1"/>
        <v>49|5|LL|Linz-Land|</v>
      </c>
    </row>
    <row r="51" spans="5:12">
      <c r="G51" s="6">
        <v>50</v>
      </c>
      <c r="H51" s="6">
        <v>5</v>
      </c>
      <c r="I51" t="s">
        <v>765</v>
      </c>
      <c r="J51" t="s">
        <v>1463</v>
      </c>
      <c r="L51" s="52" t="str">
        <f t="shared" si="1"/>
        <v>50|5|PE|Perg|</v>
      </c>
    </row>
    <row r="52" spans="5:12">
      <c r="G52" s="6">
        <v>51</v>
      </c>
      <c r="H52" s="6">
        <v>5</v>
      </c>
      <c r="I52" t="s">
        <v>866</v>
      </c>
      <c r="J52" t="s">
        <v>1464</v>
      </c>
      <c r="L52" s="52" t="str">
        <f t="shared" si="1"/>
        <v>51|5|RI|Ried/Innkreis|</v>
      </c>
    </row>
    <row r="53" spans="5:12">
      <c r="G53" s="6">
        <v>52</v>
      </c>
      <c r="H53" s="6">
        <v>5</v>
      </c>
      <c r="I53" t="s">
        <v>793</v>
      </c>
      <c r="J53" t="s">
        <v>1465</v>
      </c>
      <c r="L53" s="52" t="str">
        <f t="shared" si="1"/>
        <v>52|5|RO|Rohrbach|</v>
      </c>
    </row>
    <row r="54" spans="5:12">
      <c r="E54" s="69"/>
      <c r="G54" s="6">
        <v>53</v>
      </c>
      <c r="H54" s="6">
        <v>5</v>
      </c>
      <c r="I54" t="s">
        <v>1466</v>
      </c>
      <c r="J54" t="s">
        <v>1467</v>
      </c>
      <c r="L54" s="52" t="str">
        <f t="shared" si="1"/>
        <v>53|5|SD|Schärding|</v>
      </c>
    </row>
    <row r="55" spans="5:12">
      <c r="G55" s="6">
        <v>54</v>
      </c>
      <c r="H55" s="6">
        <v>5</v>
      </c>
      <c r="I55" t="s">
        <v>950</v>
      </c>
      <c r="J55" t="s">
        <v>1468</v>
      </c>
      <c r="L55" s="52" t="str">
        <f t="shared" si="1"/>
        <v>54|5|SE|Steyr-Land|</v>
      </c>
    </row>
    <row r="56" spans="5:12">
      <c r="G56" s="6">
        <v>55</v>
      </c>
      <c r="H56" s="6">
        <v>5</v>
      </c>
      <c r="I56" t="s">
        <v>767</v>
      </c>
      <c r="J56" t="s">
        <v>1469</v>
      </c>
      <c r="L56" s="52" t="str">
        <f t="shared" si="1"/>
        <v>55|5|SR|Steyr|</v>
      </c>
    </row>
    <row r="57" spans="5:12">
      <c r="G57" s="6">
        <v>56</v>
      </c>
      <c r="H57" s="6">
        <v>5</v>
      </c>
      <c r="I57" t="s">
        <v>1470</v>
      </c>
      <c r="J57" t="s">
        <v>1471</v>
      </c>
      <c r="L57" s="52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1472</v>
      </c>
      <c r="J58" t="s">
        <v>1473</v>
      </c>
      <c r="L58" s="52" t="str">
        <f t="shared" si="1"/>
        <v>57|5|VB|Vöcklabruck|</v>
      </c>
    </row>
    <row r="59" spans="5:12">
      <c r="G59" s="6">
        <v>58</v>
      </c>
      <c r="H59" s="6">
        <v>5</v>
      </c>
      <c r="I59" t="s">
        <v>1474</v>
      </c>
      <c r="J59" t="s">
        <v>1475</v>
      </c>
      <c r="L59" s="52" t="str">
        <f t="shared" si="1"/>
        <v>58|5|WE|Wels|</v>
      </c>
    </row>
    <row r="60" spans="5:12">
      <c r="G60" s="6">
        <v>59</v>
      </c>
      <c r="H60" s="6">
        <v>5</v>
      </c>
      <c r="I60" t="s">
        <v>1476</v>
      </c>
      <c r="J60" t="s">
        <v>1477</v>
      </c>
      <c r="L60" s="52" t="str">
        <f t="shared" si="1"/>
        <v>59|5|WL|Wels-Land|</v>
      </c>
    </row>
    <row r="61" spans="5:12">
      <c r="G61" s="6">
        <v>60</v>
      </c>
      <c r="H61" s="6">
        <v>6</v>
      </c>
      <c r="I61" t="s">
        <v>518</v>
      </c>
      <c r="J61" t="s">
        <v>1542</v>
      </c>
      <c r="K61" s="71">
        <v>40909</v>
      </c>
      <c r="L61" s="52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1479</v>
      </c>
      <c r="J62" t="s">
        <v>1543</v>
      </c>
      <c r="K62" s="71">
        <v>41275</v>
      </c>
      <c r="L62" s="52" t="str">
        <f t="shared" si="1"/>
        <v>61|6|BM|Bruck/Mur|2013-01-01</v>
      </c>
    </row>
    <row r="63" spans="5:12">
      <c r="E63" s="69"/>
      <c r="G63" s="6">
        <v>62</v>
      </c>
      <c r="H63" s="6">
        <v>6</v>
      </c>
      <c r="I63" t="s">
        <v>1479</v>
      </c>
      <c r="J63" t="s">
        <v>1544</v>
      </c>
      <c r="K63" s="71">
        <v>41275</v>
      </c>
      <c r="L63" s="52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1480</v>
      </c>
      <c r="J64" t="s">
        <v>1481</v>
      </c>
      <c r="L64" s="52" t="str">
        <f t="shared" si="1"/>
        <v>63|6|DL|Deutschlandsberg|</v>
      </c>
    </row>
    <row r="65" spans="7:12">
      <c r="G65" s="6">
        <v>64</v>
      </c>
      <c r="H65" s="6">
        <v>6</v>
      </c>
      <c r="I65" t="s">
        <v>1482</v>
      </c>
      <c r="J65" t="s">
        <v>1545</v>
      </c>
      <c r="K65" s="71">
        <v>41275</v>
      </c>
      <c r="L65" s="52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1483</v>
      </c>
      <c r="J66" t="s">
        <v>1546</v>
      </c>
      <c r="K66" s="71">
        <v>41275</v>
      </c>
      <c r="L66" s="52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1484</v>
      </c>
      <c r="J67" t="s">
        <v>1485</v>
      </c>
      <c r="L67" s="52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591</v>
      </c>
      <c r="J68" t="s">
        <v>1486</v>
      </c>
      <c r="L68" s="52" t="str">
        <f t="shared" si="2"/>
        <v>67|6|GC|Graz|</v>
      </c>
    </row>
    <row r="69" spans="7:12">
      <c r="G69" s="6">
        <v>68</v>
      </c>
      <c r="H69" s="6">
        <v>6</v>
      </c>
      <c r="I69" t="s">
        <v>1164</v>
      </c>
      <c r="J69" t="s">
        <v>1487</v>
      </c>
      <c r="L69" s="52" t="str">
        <f t="shared" si="2"/>
        <v>68|6|GU|Graz-Umgebung|</v>
      </c>
    </row>
    <row r="70" spans="7:12">
      <c r="G70" s="6">
        <v>69</v>
      </c>
      <c r="H70" s="6">
        <v>6</v>
      </c>
      <c r="I70" t="s">
        <v>1488</v>
      </c>
      <c r="J70" t="s">
        <v>1547</v>
      </c>
      <c r="K70" s="71">
        <v>41275</v>
      </c>
      <c r="L70" s="52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1489</v>
      </c>
      <c r="J71" t="s">
        <v>1548</v>
      </c>
      <c r="K71" s="71">
        <v>41275</v>
      </c>
      <c r="L71" s="52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1490</v>
      </c>
      <c r="J72" t="s">
        <v>1549</v>
      </c>
      <c r="K72" s="71">
        <v>40909</v>
      </c>
      <c r="L72" s="52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1491</v>
      </c>
      <c r="J73" t="s">
        <v>1550</v>
      </c>
      <c r="K73" s="71">
        <v>40909</v>
      </c>
      <c r="L73" s="52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1492</v>
      </c>
      <c r="J74" t="s">
        <v>1493</v>
      </c>
      <c r="L74" s="52" t="str">
        <f t="shared" si="2"/>
        <v>73|6|LB|Leibnitz|</v>
      </c>
    </row>
    <row r="75" spans="7:12">
      <c r="G75" s="6">
        <v>74</v>
      </c>
      <c r="H75" s="6">
        <v>6</v>
      </c>
      <c r="I75" t="s">
        <v>861</v>
      </c>
      <c r="J75" t="s">
        <v>1494</v>
      </c>
      <c r="L75" s="52" t="str">
        <f t="shared" si="2"/>
        <v>74|6|LE|Leoben|</v>
      </c>
    </row>
    <row r="76" spans="7:12">
      <c r="G76" s="6">
        <v>75</v>
      </c>
      <c r="H76" s="6">
        <v>6</v>
      </c>
      <c r="I76" t="s">
        <v>835</v>
      </c>
      <c r="J76" t="s">
        <v>1495</v>
      </c>
      <c r="L76" s="52" t="str">
        <f t="shared" si="2"/>
        <v>75|6|LI|Liezen|</v>
      </c>
    </row>
    <row r="77" spans="7:12">
      <c r="G77" s="6">
        <v>76</v>
      </c>
      <c r="H77" s="6">
        <v>6</v>
      </c>
      <c r="I77" t="s">
        <v>1496</v>
      </c>
      <c r="J77" t="s">
        <v>1497</v>
      </c>
      <c r="L77" s="52" t="str">
        <f t="shared" si="2"/>
        <v>76|6|LN|Leoben-Land|</v>
      </c>
    </row>
    <row r="78" spans="7:12">
      <c r="G78" s="6">
        <v>77</v>
      </c>
      <c r="H78" s="6">
        <v>6</v>
      </c>
      <c r="I78" t="s">
        <v>864</v>
      </c>
      <c r="J78" t="s">
        <v>1551</v>
      </c>
      <c r="K78" s="71">
        <v>40909</v>
      </c>
      <c r="L78" s="52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723</v>
      </c>
      <c r="J79" t="s">
        <v>1498</v>
      </c>
      <c r="L79" s="52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1499</v>
      </c>
      <c r="J80" t="s">
        <v>1552</v>
      </c>
      <c r="K80" s="71">
        <v>41275</v>
      </c>
      <c r="L80" s="52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746</v>
      </c>
      <c r="J81" t="s">
        <v>1553</v>
      </c>
      <c r="K81" s="71">
        <v>41275</v>
      </c>
      <c r="L81" s="52" t="str">
        <f t="shared" si="3"/>
        <v>80|6|RA|Radkersburg|2013-01-01</v>
      </c>
    </row>
    <row r="82" spans="5:12">
      <c r="E82" s="69"/>
      <c r="G82" s="6">
        <v>81</v>
      </c>
      <c r="H82" s="6">
        <v>6</v>
      </c>
      <c r="I82" t="s">
        <v>791</v>
      </c>
      <c r="J82" t="s">
        <v>1554</v>
      </c>
      <c r="K82" s="71">
        <v>41275</v>
      </c>
      <c r="L82" s="52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717</v>
      </c>
      <c r="J83" t="s">
        <v>1500</v>
      </c>
      <c r="L83" s="52" t="str">
        <f t="shared" si="3"/>
        <v>82|6|VO|Voitsberg|</v>
      </c>
    </row>
    <row r="84" spans="5:12">
      <c r="G84" s="6">
        <v>83</v>
      </c>
      <c r="H84" s="6">
        <v>6</v>
      </c>
      <c r="I84" t="s">
        <v>1501</v>
      </c>
      <c r="J84" t="s">
        <v>1502</v>
      </c>
      <c r="L84" s="52" t="str">
        <f t="shared" si="3"/>
        <v>83|6|WZ|Weiz|</v>
      </c>
    </row>
    <row r="85" spans="5:12">
      <c r="G85" s="6">
        <v>84</v>
      </c>
      <c r="H85" s="6">
        <v>7</v>
      </c>
      <c r="I85" t="s">
        <v>1504</v>
      </c>
      <c r="J85" t="s">
        <v>1505</v>
      </c>
      <c r="L85" s="52" t="str">
        <f t="shared" si="3"/>
        <v>84|7|IC|Innsbruck|</v>
      </c>
    </row>
    <row r="86" spans="5:12">
      <c r="G86" s="6">
        <v>85</v>
      </c>
      <c r="H86" s="6">
        <v>7</v>
      </c>
      <c r="I86" t="s">
        <v>1506</v>
      </c>
      <c r="J86" t="s">
        <v>1507</v>
      </c>
      <c r="L86" s="52" t="str">
        <f t="shared" si="3"/>
        <v>85|7|IL|Innsbruck-Land|</v>
      </c>
    </row>
    <row r="87" spans="5:12">
      <c r="G87" s="6">
        <v>86</v>
      </c>
      <c r="H87" s="6">
        <v>7</v>
      </c>
      <c r="I87" t="s">
        <v>1508</v>
      </c>
      <c r="J87" t="s">
        <v>1509</v>
      </c>
      <c r="L87" s="52" t="str">
        <f t="shared" si="3"/>
        <v>86|7|IM|Imst|</v>
      </c>
    </row>
    <row r="88" spans="5:12">
      <c r="G88" s="6">
        <v>87</v>
      </c>
      <c r="H88" s="6">
        <v>7</v>
      </c>
      <c r="I88" t="s">
        <v>803</v>
      </c>
      <c r="J88" t="s">
        <v>1510</v>
      </c>
      <c r="L88" s="52" t="str">
        <f t="shared" si="3"/>
        <v>87|7|KB|Kitzbühel|</v>
      </c>
    </row>
    <row r="89" spans="5:12">
      <c r="G89" s="6">
        <v>88</v>
      </c>
      <c r="H89" s="6">
        <v>7</v>
      </c>
      <c r="I89" t="s">
        <v>754</v>
      </c>
      <c r="J89" t="s">
        <v>1511</v>
      </c>
      <c r="L89" s="52" t="str">
        <f t="shared" si="3"/>
        <v>88|7|KU|Kufstein|</v>
      </c>
    </row>
    <row r="90" spans="5:12">
      <c r="G90" s="6">
        <v>89</v>
      </c>
      <c r="H90" s="6">
        <v>7</v>
      </c>
      <c r="I90" t="s">
        <v>1141</v>
      </c>
      <c r="J90" t="s">
        <v>1512</v>
      </c>
      <c r="L90" s="52" t="str">
        <f t="shared" si="3"/>
        <v>89|7|LA|Landeck|</v>
      </c>
    </row>
    <row r="91" spans="5:12">
      <c r="G91" s="6">
        <v>90</v>
      </c>
      <c r="H91" s="6">
        <v>7</v>
      </c>
      <c r="I91" t="s">
        <v>1513</v>
      </c>
      <c r="J91" t="s">
        <v>1514</v>
      </c>
      <c r="L91" s="52" t="str">
        <f t="shared" si="3"/>
        <v>90|7|LZ|Lienz|</v>
      </c>
    </row>
    <row r="92" spans="5:12">
      <c r="G92" s="6">
        <v>91</v>
      </c>
      <c r="H92" s="6">
        <v>7</v>
      </c>
      <c r="I92" t="s">
        <v>1515</v>
      </c>
      <c r="J92" t="s">
        <v>1516</v>
      </c>
      <c r="L92" s="52" t="str">
        <f t="shared" si="3"/>
        <v>91|7|RE|Reutte|</v>
      </c>
    </row>
    <row r="93" spans="5:12">
      <c r="G93" s="6">
        <v>92</v>
      </c>
      <c r="H93" s="6">
        <v>7</v>
      </c>
      <c r="I93" t="s">
        <v>1517</v>
      </c>
      <c r="J93" t="s">
        <v>1518</v>
      </c>
      <c r="L93" s="52" t="str">
        <f t="shared" si="3"/>
        <v>92|7|SZ|Schwaz|</v>
      </c>
    </row>
    <row r="94" spans="5:12">
      <c r="G94" s="6">
        <v>93</v>
      </c>
      <c r="H94" s="6">
        <v>8</v>
      </c>
      <c r="I94" t="s">
        <v>1520</v>
      </c>
      <c r="J94" t="s">
        <v>1521</v>
      </c>
      <c r="L94" s="52" t="str">
        <f t="shared" si="3"/>
        <v>93|8|FE|Feldkirchen|</v>
      </c>
    </row>
    <row r="95" spans="5:12">
      <c r="G95" s="6">
        <v>94</v>
      </c>
      <c r="H95" s="6">
        <v>8</v>
      </c>
      <c r="I95" t="s">
        <v>1522</v>
      </c>
      <c r="J95" t="s">
        <v>1523</v>
      </c>
      <c r="L95" s="52" t="str">
        <f t="shared" si="3"/>
        <v>94|8|HE|Hermagor|</v>
      </c>
    </row>
    <row r="96" spans="5:12">
      <c r="G96" s="6">
        <v>95</v>
      </c>
      <c r="H96" s="6">
        <v>8</v>
      </c>
      <c r="I96" t="s">
        <v>785</v>
      </c>
      <c r="J96" t="s">
        <v>1524</v>
      </c>
      <c r="L96" s="52" t="str">
        <f t="shared" si="3"/>
        <v>95|8|KC|Klagenfurt|</v>
      </c>
    </row>
    <row r="97" spans="5:12">
      <c r="G97" s="6">
        <v>96</v>
      </c>
      <c r="H97" s="6">
        <v>8</v>
      </c>
      <c r="I97" t="s">
        <v>711</v>
      </c>
      <c r="J97" t="s">
        <v>1525</v>
      </c>
      <c r="L97" s="52" t="str">
        <f t="shared" si="3"/>
        <v>96|8|KL|Klagenfurt-Land|</v>
      </c>
    </row>
    <row r="98" spans="5:12">
      <c r="G98" s="6">
        <v>97</v>
      </c>
      <c r="H98" s="6">
        <v>8</v>
      </c>
      <c r="I98" t="s">
        <v>707</v>
      </c>
      <c r="J98" t="s">
        <v>1526</v>
      </c>
      <c r="L98" s="52" t="str">
        <f t="shared" si="3"/>
        <v>97|8|SP|Spittal/Drau|</v>
      </c>
    </row>
    <row r="99" spans="5:12">
      <c r="G99" s="6">
        <v>98</v>
      </c>
      <c r="H99" s="6">
        <v>8</v>
      </c>
      <c r="I99" t="s">
        <v>496</v>
      </c>
      <c r="J99" t="s">
        <v>1527</v>
      </c>
      <c r="L99" s="52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582</v>
      </c>
      <c r="J100" t="s">
        <v>1528</v>
      </c>
      <c r="L100" s="52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1529</v>
      </c>
      <c r="J101" t="s">
        <v>1530</v>
      </c>
      <c r="L101" s="52" t="str">
        <f t="shared" si="4"/>
        <v>100|8|VK|Völkermarkt|</v>
      </c>
    </row>
    <row r="102" spans="5:12">
      <c r="G102" s="6">
        <v>101</v>
      </c>
      <c r="H102" s="6">
        <v>8</v>
      </c>
      <c r="I102" t="s">
        <v>752</v>
      </c>
      <c r="J102" t="s">
        <v>1531</v>
      </c>
      <c r="L102" s="52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1532</v>
      </c>
      <c r="J103" t="s">
        <v>1533</v>
      </c>
      <c r="L103" s="52" t="str">
        <f t="shared" si="4"/>
        <v>102|8|WO|Wolfsberg|</v>
      </c>
    </row>
    <row r="104" spans="5:12">
      <c r="G104" s="6">
        <v>103</v>
      </c>
      <c r="H104" s="6">
        <v>9</v>
      </c>
      <c r="I104" t="s">
        <v>651</v>
      </c>
      <c r="J104" t="s">
        <v>1535</v>
      </c>
      <c r="L104" s="52" t="str">
        <f t="shared" si="4"/>
        <v>103|9|BC|Bregenz|</v>
      </c>
    </row>
    <row r="105" spans="5:12">
      <c r="G105" s="6">
        <v>104</v>
      </c>
      <c r="H105" s="6">
        <v>9</v>
      </c>
      <c r="I105" t="s">
        <v>1536</v>
      </c>
      <c r="J105" t="s">
        <v>1537</v>
      </c>
      <c r="L105" s="52" t="str">
        <f t="shared" si="4"/>
        <v>104|9|BZ|Bludenz|</v>
      </c>
    </row>
    <row r="106" spans="5:12">
      <c r="G106" s="6">
        <v>105</v>
      </c>
      <c r="H106" s="6">
        <v>9</v>
      </c>
      <c r="I106" t="s">
        <v>1538</v>
      </c>
      <c r="J106" t="s">
        <v>1539</v>
      </c>
      <c r="L106" s="52" t="str">
        <f t="shared" si="4"/>
        <v>105|9|DO|Dornbirn|</v>
      </c>
    </row>
    <row r="107" spans="5:12">
      <c r="E107" s="69"/>
      <c r="G107" s="6">
        <v>106</v>
      </c>
      <c r="H107" s="6">
        <v>9</v>
      </c>
      <c r="I107" t="s">
        <v>1540</v>
      </c>
      <c r="J107" t="s">
        <v>1541</v>
      </c>
      <c r="L107" s="52" t="str">
        <f t="shared" si="4"/>
        <v>106|9|FK|Feldkirch|</v>
      </c>
    </row>
    <row r="109" spans="5:12">
      <c r="L109" s="27" t="s">
        <v>1556</v>
      </c>
    </row>
    <row r="110" spans="5:12">
      <c r="L110" s="27" t="s">
        <v>1377</v>
      </c>
    </row>
    <row r="117" spans="5:5">
      <c r="E117" s="69"/>
    </row>
    <row r="128" spans="5:5">
      <c r="E128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6" t="s">
        <v>486</v>
      </c>
      <c r="F1" s="23" t="s">
        <v>406</v>
      </c>
      <c r="G1" s="37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4">
        <v>1</v>
      </c>
      <c r="E2" s="35" t="s">
        <v>469</v>
      </c>
      <c r="F2" s="34">
        <v>0</v>
      </c>
      <c r="G2" s="52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4">
        <v>2</v>
      </c>
      <c r="E3" s="35" t="s">
        <v>470</v>
      </c>
      <c r="F3" s="34">
        <v>0</v>
      </c>
      <c r="G3" s="52" t="str">
        <f t="shared" si="0"/>
        <v>2|5|2|Eckerö|0</v>
      </c>
    </row>
    <row r="4" spans="2:7">
      <c r="B4" s="6">
        <v>3</v>
      </c>
      <c r="C4" s="6">
        <v>5</v>
      </c>
      <c r="D4" s="34">
        <v>3</v>
      </c>
      <c r="E4" s="35" t="s">
        <v>471</v>
      </c>
      <c r="F4" s="34">
        <v>0</v>
      </c>
      <c r="G4" s="52" t="str">
        <f t="shared" si="0"/>
        <v>3|5|3|Finström|0</v>
      </c>
    </row>
    <row r="5" spans="2:7">
      <c r="B5" s="6">
        <v>4</v>
      </c>
      <c r="C5" s="6">
        <v>5</v>
      </c>
      <c r="D5" s="34">
        <v>4</v>
      </c>
      <c r="E5" s="35" t="s">
        <v>472</v>
      </c>
      <c r="F5" s="34">
        <v>0</v>
      </c>
      <c r="G5" s="52" t="str">
        <f t="shared" si="0"/>
        <v>4|5|4|Föglö|0</v>
      </c>
    </row>
    <row r="6" spans="2:7">
      <c r="B6" s="6">
        <v>5</v>
      </c>
      <c r="C6" s="6">
        <v>5</v>
      </c>
      <c r="D6" s="34">
        <v>5</v>
      </c>
      <c r="E6" s="35" t="s">
        <v>473</v>
      </c>
      <c r="F6" s="34">
        <v>0</v>
      </c>
      <c r="G6" s="52" t="str">
        <f t="shared" si="0"/>
        <v>5|5|5|Geta|0</v>
      </c>
    </row>
    <row r="7" spans="2:7">
      <c r="B7" s="6">
        <v>6</v>
      </c>
      <c r="C7" s="6">
        <v>5</v>
      </c>
      <c r="D7" s="34">
        <v>6</v>
      </c>
      <c r="E7" s="35" t="s">
        <v>474</v>
      </c>
      <c r="F7" s="34">
        <v>0</v>
      </c>
      <c r="G7" s="52" t="str">
        <f t="shared" si="0"/>
        <v>6|5|6|Hammarland|0</v>
      </c>
    </row>
    <row r="8" spans="2:7">
      <c r="B8" s="6">
        <v>7</v>
      </c>
      <c r="C8" s="6">
        <v>5</v>
      </c>
      <c r="D8" s="34">
        <v>7</v>
      </c>
      <c r="E8" s="35" t="s">
        <v>475</v>
      </c>
      <c r="F8" s="34">
        <v>0</v>
      </c>
      <c r="G8" s="52" t="str">
        <f t="shared" si="0"/>
        <v>7|5|7|Jomala|0</v>
      </c>
    </row>
    <row r="9" spans="2:7">
      <c r="B9" s="6">
        <v>8</v>
      </c>
      <c r="C9" s="6">
        <v>5</v>
      </c>
      <c r="D9" s="34">
        <v>8</v>
      </c>
      <c r="E9" s="35" t="s">
        <v>476</v>
      </c>
      <c r="F9" s="34">
        <v>0</v>
      </c>
      <c r="G9" s="52" t="str">
        <f t="shared" si="0"/>
        <v>8|5|8|Kumlinge|0</v>
      </c>
    </row>
    <row r="10" spans="2:7">
      <c r="B10" s="6">
        <v>9</v>
      </c>
      <c r="C10" s="6">
        <v>5</v>
      </c>
      <c r="D10" s="34">
        <v>9</v>
      </c>
      <c r="E10" s="35" t="s">
        <v>477</v>
      </c>
      <c r="F10" s="34">
        <v>0</v>
      </c>
      <c r="G10" s="52" t="str">
        <f t="shared" si="0"/>
        <v>9|5|9|Kökar|0</v>
      </c>
    </row>
    <row r="11" spans="2:7">
      <c r="B11" s="6">
        <v>10</v>
      </c>
      <c r="C11" s="6">
        <v>5</v>
      </c>
      <c r="D11" s="34">
        <v>10</v>
      </c>
      <c r="E11" s="35" t="s">
        <v>478</v>
      </c>
      <c r="F11" s="34">
        <v>0</v>
      </c>
      <c r="G11" s="52" t="str">
        <f t="shared" si="0"/>
        <v>10|5|10|Lemland|0</v>
      </c>
    </row>
    <row r="12" spans="2:7">
      <c r="B12" s="6">
        <v>11</v>
      </c>
      <c r="C12" s="6">
        <v>5</v>
      </c>
      <c r="D12" s="34">
        <v>11</v>
      </c>
      <c r="E12" s="35" t="s">
        <v>479</v>
      </c>
      <c r="F12" s="34">
        <v>0</v>
      </c>
      <c r="G12" s="52" t="str">
        <f t="shared" si="0"/>
        <v>11|5|11|Lumparland|0</v>
      </c>
    </row>
    <row r="13" spans="2:7">
      <c r="B13" s="6">
        <v>12</v>
      </c>
      <c r="C13" s="6">
        <v>5</v>
      </c>
      <c r="D13" s="34">
        <v>12</v>
      </c>
      <c r="E13" s="35" t="s">
        <v>480</v>
      </c>
      <c r="F13" s="34">
        <v>0</v>
      </c>
      <c r="G13" s="52" t="str">
        <f t="shared" si="0"/>
        <v>12|5|12|Maarianhamina|0</v>
      </c>
    </row>
    <row r="14" spans="2:7">
      <c r="B14" s="6">
        <v>13</v>
      </c>
      <c r="C14" s="6">
        <v>5</v>
      </c>
      <c r="D14" s="34">
        <v>13</v>
      </c>
      <c r="E14" s="35" t="s">
        <v>481</v>
      </c>
      <c r="F14" s="34">
        <v>0</v>
      </c>
      <c r="G14" s="52" t="str">
        <f t="shared" si="0"/>
        <v>13|5|13|Saltvik|0</v>
      </c>
    </row>
    <row r="15" spans="2:7">
      <c r="B15" s="6">
        <v>14</v>
      </c>
      <c r="C15" s="6">
        <v>5</v>
      </c>
      <c r="D15" s="34">
        <v>14</v>
      </c>
      <c r="E15" s="35" t="s">
        <v>482</v>
      </c>
      <c r="F15" s="34">
        <v>0</v>
      </c>
      <c r="G15" s="52" t="str">
        <f t="shared" si="0"/>
        <v>14|5|14|Sottunga|0</v>
      </c>
    </row>
    <row r="16" spans="2:7">
      <c r="B16" s="6">
        <v>15</v>
      </c>
      <c r="C16" s="6">
        <v>5</v>
      </c>
      <c r="D16" s="34">
        <v>15</v>
      </c>
      <c r="E16" s="35" t="s">
        <v>483</v>
      </c>
      <c r="F16" s="34">
        <v>0</v>
      </c>
      <c r="G16" s="52" t="str">
        <f t="shared" si="0"/>
        <v>15|5|15|Sund|0</v>
      </c>
    </row>
    <row r="17" spans="2:7">
      <c r="B17" s="6">
        <v>16</v>
      </c>
      <c r="C17" s="6">
        <v>5</v>
      </c>
      <c r="D17" s="34">
        <v>16</v>
      </c>
      <c r="E17" s="35" t="s">
        <v>484</v>
      </c>
      <c r="F17" s="34">
        <v>0</v>
      </c>
      <c r="G17" s="52" t="str">
        <f t="shared" si="0"/>
        <v>16|5|16|Vårdö|0</v>
      </c>
    </row>
    <row r="18" spans="2:7">
      <c r="B18" s="6">
        <v>17</v>
      </c>
      <c r="C18" s="6">
        <v>5</v>
      </c>
      <c r="D18" s="34">
        <v>51</v>
      </c>
      <c r="E18" s="35" t="s">
        <v>485</v>
      </c>
      <c r="F18" s="34">
        <v>1</v>
      </c>
      <c r="G18" s="52" t="str">
        <f t="shared" si="0"/>
        <v>17|5|51|Märket|1</v>
      </c>
    </row>
    <row r="19" spans="2:7">
      <c r="B19" s="48"/>
      <c r="C19" s="48"/>
      <c r="D19" s="48"/>
      <c r="E19" s="48"/>
      <c r="F19" s="48"/>
      <c r="G19" s="48"/>
    </row>
    <row r="20" spans="2:7">
      <c r="G20" s="55" t="s">
        <v>601</v>
      </c>
    </row>
    <row r="21" spans="2:7">
      <c r="G21" s="55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4" t="s">
        <v>488</v>
      </c>
      <c r="E2" s="35" t="s">
        <v>489</v>
      </c>
      <c r="F2" s="52" t="str">
        <f t="shared" ref="F2" si="0">B2&amp;"|"&amp;C2&amp;"|"&amp;D2&amp;"|"&amp;E2</f>
        <v>1|6|AK|Alaska</v>
      </c>
    </row>
    <row r="3" spans="2:6">
      <c r="B3" s="48"/>
      <c r="C3" s="48"/>
      <c r="D3" s="48"/>
      <c r="E3" s="48"/>
      <c r="F3" s="48"/>
    </row>
    <row r="4" spans="2:6">
      <c r="F4" s="55" t="s">
        <v>602</v>
      </c>
    </row>
    <row r="5" spans="2:6">
      <c r="F5" s="55" t="s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4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0" t="s">
        <v>403</v>
      </c>
      <c r="C1" s="40" t="s">
        <v>413</v>
      </c>
      <c r="D1" s="41" t="s">
        <v>405</v>
      </c>
      <c r="E1" s="42" t="s">
        <v>486</v>
      </c>
      <c r="F1" s="41" t="s">
        <v>558</v>
      </c>
      <c r="G1" s="41" t="s">
        <v>559</v>
      </c>
      <c r="H1" s="42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7" t="str">
        <f>K1&amp;"|"&amp;L1&amp;"|"&amp;M1</f>
        <v>id|pas_015_id|cq_zone_id</v>
      </c>
      <c r="O1" s="43"/>
      <c r="P1" s="23" t="s">
        <v>403</v>
      </c>
      <c r="Q1" s="23" t="s">
        <v>572</v>
      </c>
      <c r="R1" s="23" t="s">
        <v>453</v>
      </c>
      <c r="S1" s="37" t="str">
        <f>P1&amp;"|"&amp;Q1&amp;"|"&amp;R1</f>
        <v>id|pas_015_id|itu_zone_id</v>
      </c>
    </row>
    <row r="2" spans="2:19">
      <c r="B2" s="6">
        <v>1</v>
      </c>
      <c r="C2" s="6">
        <v>15</v>
      </c>
      <c r="D2" s="34" t="s">
        <v>492</v>
      </c>
      <c r="E2" s="35" t="s">
        <v>569</v>
      </c>
      <c r="F2" s="34">
        <v>174</v>
      </c>
      <c r="G2" s="38">
        <v>39448</v>
      </c>
      <c r="H2" s="35"/>
      <c r="I2" s="52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2" t="str">
        <f t="shared" ref="N2:N40" si="0">K2&amp;"|"&amp;L2&amp;"|"&amp;M2</f>
        <v>1|1|18</v>
      </c>
      <c r="O2" s="43"/>
      <c r="P2" s="45">
        <v>1</v>
      </c>
      <c r="Q2" s="45">
        <f>B2</f>
        <v>1</v>
      </c>
      <c r="R2" s="6">
        <v>32</v>
      </c>
      <c r="S2" s="52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4" t="s">
        <v>493</v>
      </c>
      <c r="E3" s="35" t="s">
        <v>570</v>
      </c>
      <c r="F3" s="34">
        <v>175</v>
      </c>
      <c r="G3" s="38">
        <v>39508</v>
      </c>
      <c r="H3" s="35"/>
      <c r="I3" s="52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2" t="str">
        <f t="shared" si="0"/>
        <v>2|2|18</v>
      </c>
      <c r="O3" s="43"/>
      <c r="P3" s="45">
        <v>2</v>
      </c>
      <c r="Q3" s="45">
        <f t="shared" ref="Q3:Q39" si="4">B3</f>
        <v>2</v>
      </c>
      <c r="R3" s="6">
        <v>33</v>
      </c>
      <c r="S3" s="52" t="str">
        <f t="shared" si="1"/>
        <v>2|2|33</v>
      </c>
    </row>
    <row r="4" spans="2:19">
      <c r="B4" s="6">
        <v>3</v>
      </c>
      <c r="C4" s="6">
        <v>15</v>
      </c>
      <c r="D4" s="34" t="s">
        <v>494</v>
      </c>
      <c r="E4" s="35" t="s">
        <v>495</v>
      </c>
      <c r="F4" s="34">
        <v>165</v>
      </c>
      <c r="G4" s="39"/>
      <c r="H4" s="35"/>
      <c r="I4" s="52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2" t="str">
        <f t="shared" si="0"/>
        <v>3|3|17</v>
      </c>
      <c r="O4" s="43"/>
      <c r="P4" s="45">
        <v>3</v>
      </c>
      <c r="Q4" s="45">
        <f t="shared" si="4"/>
        <v>3</v>
      </c>
      <c r="R4" s="6">
        <v>30</v>
      </c>
      <c r="S4" s="52" t="str">
        <f t="shared" si="1"/>
        <v>3|3|30</v>
      </c>
    </row>
    <row r="5" spans="2:19">
      <c r="B5" s="6">
        <v>4</v>
      </c>
      <c r="C5" s="6">
        <v>15</v>
      </c>
      <c r="D5" s="34" t="s">
        <v>496</v>
      </c>
      <c r="E5" s="35" t="s">
        <v>497</v>
      </c>
      <c r="F5" s="34">
        <v>154</v>
      </c>
      <c r="G5" s="39"/>
      <c r="H5" s="35"/>
      <c r="I5" s="52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2" t="str">
        <f t="shared" si="0"/>
        <v>4|4|17</v>
      </c>
      <c r="O5" s="43"/>
      <c r="P5" s="45">
        <v>4</v>
      </c>
      <c r="Q5" s="45">
        <f t="shared" si="4"/>
        <v>4</v>
      </c>
      <c r="R5" s="6">
        <v>30</v>
      </c>
      <c r="S5" s="52" t="str">
        <f t="shared" si="1"/>
        <v>4|4|30</v>
      </c>
    </row>
    <row r="6" spans="2:19">
      <c r="B6" s="6">
        <v>5</v>
      </c>
      <c r="C6" s="6">
        <v>15</v>
      </c>
      <c r="D6" s="34" t="s">
        <v>498</v>
      </c>
      <c r="E6" s="35" t="s">
        <v>568</v>
      </c>
      <c r="F6" s="34">
        <v>140</v>
      </c>
      <c r="G6" s="38">
        <v>38687</v>
      </c>
      <c r="H6" s="35"/>
      <c r="I6" s="52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2" t="str">
        <f t="shared" si="0"/>
        <v>5|5|17</v>
      </c>
      <c r="O6" s="43"/>
      <c r="P6" s="45">
        <v>5</v>
      </c>
      <c r="Q6" s="45">
        <f t="shared" si="4"/>
        <v>5</v>
      </c>
      <c r="R6" s="6">
        <v>30</v>
      </c>
      <c r="S6" s="52" t="str">
        <f t="shared" si="1"/>
        <v>5|5|30</v>
      </c>
    </row>
    <row r="7" spans="2:19">
      <c r="B7" s="6">
        <v>6</v>
      </c>
      <c r="C7" s="6">
        <v>15</v>
      </c>
      <c r="D7" s="34" t="s">
        <v>498</v>
      </c>
      <c r="E7" s="35" t="s">
        <v>567</v>
      </c>
      <c r="F7" s="34">
        <v>140</v>
      </c>
      <c r="G7" s="38">
        <v>38687</v>
      </c>
      <c r="H7" s="35"/>
      <c r="I7" s="52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2" t="str">
        <f t="shared" si="0"/>
        <v>6|6|17</v>
      </c>
      <c r="O7" s="43"/>
      <c r="P7" s="45">
        <v>6</v>
      </c>
      <c r="Q7" s="45">
        <f t="shared" si="4"/>
        <v>6</v>
      </c>
      <c r="R7" s="6">
        <v>30</v>
      </c>
      <c r="S7" s="52" t="str">
        <f t="shared" si="1"/>
        <v>6|6|30</v>
      </c>
    </row>
    <row r="8" spans="2:19">
      <c r="B8" s="6">
        <v>7</v>
      </c>
      <c r="C8" s="6">
        <v>15</v>
      </c>
      <c r="D8" s="34" t="s">
        <v>499</v>
      </c>
      <c r="E8" s="35" t="s">
        <v>566</v>
      </c>
      <c r="F8" s="34">
        <v>141</v>
      </c>
      <c r="G8" s="38">
        <v>38687</v>
      </c>
      <c r="H8" s="35"/>
      <c r="I8" s="52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2" t="str">
        <f t="shared" si="0"/>
        <v>7|7|17</v>
      </c>
      <c r="O8" s="43"/>
      <c r="P8" s="45">
        <v>7</v>
      </c>
      <c r="Q8" s="45">
        <f t="shared" si="4"/>
        <v>7</v>
      </c>
      <c r="R8" s="6">
        <v>30</v>
      </c>
      <c r="S8" s="52" t="str">
        <f t="shared" si="1"/>
        <v>7|7|30</v>
      </c>
    </row>
    <row r="9" spans="2:19">
      <c r="B9" s="6">
        <v>8</v>
      </c>
      <c r="C9" s="6">
        <v>15</v>
      </c>
      <c r="D9" s="34" t="s">
        <v>500</v>
      </c>
      <c r="E9" s="35" t="s">
        <v>501</v>
      </c>
      <c r="F9" s="34">
        <v>158</v>
      </c>
      <c r="G9" s="38"/>
      <c r="H9" s="35"/>
      <c r="I9" s="52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2" t="str">
        <f t="shared" si="0"/>
        <v>8|8|18</v>
      </c>
      <c r="O9" s="43"/>
      <c r="P9" s="45">
        <v>8</v>
      </c>
      <c r="Q9" s="45">
        <f t="shared" si="4"/>
        <v>8</v>
      </c>
      <c r="R9" s="6">
        <v>30</v>
      </c>
      <c r="S9" s="52" t="str">
        <f t="shared" si="1"/>
        <v>8|8|30</v>
      </c>
    </row>
    <row r="10" spans="2:19">
      <c r="B10" s="6">
        <v>9</v>
      </c>
      <c r="C10" s="6">
        <v>15</v>
      </c>
      <c r="D10" s="34" t="s">
        <v>502</v>
      </c>
      <c r="E10" s="35" t="s">
        <v>503</v>
      </c>
      <c r="F10" s="34">
        <v>162</v>
      </c>
      <c r="G10" s="38"/>
      <c r="H10" s="35"/>
      <c r="I10" s="52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2" t="str">
        <f t="shared" si="0"/>
        <v>9|9|17</v>
      </c>
      <c r="O10" s="43"/>
      <c r="P10" s="45">
        <v>9</v>
      </c>
      <c r="Q10" s="45">
        <f t="shared" si="4"/>
        <v>9</v>
      </c>
      <c r="R10" s="6">
        <v>21</v>
      </c>
      <c r="S10" s="52" t="str">
        <f t="shared" si="1"/>
        <v>9|9|21</v>
      </c>
    </row>
    <row r="11" spans="2:19">
      <c r="B11" s="6">
        <v>10</v>
      </c>
      <c r="C11" s="6">
        <v>15</v>
      </c>
      <c r="D11" s="34" t="s">
        <v>504</v>
      </c>
      <c r="E11" s="35" t="s">
        <v>505</v>
      </c>
      <c r="F11" s="34">
        <v>163</v>
      </c>
      <c r="G11" s="38"/>
      <c r="H11" s="35"/>
      <c r="I11" s="52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2" t="str">
        <f t="shared" si="0"/>
        <v>10|10|17</v>
      </c>
      <c r="O11" s="43"/>
      <c r="P11" s="45">
        <v>10</v>
      </c>
      <c r="Q11" s="45">
        <f t="shared" si="4"/>
        <v>10</v>
      </c>
      <c r="R11" s="6">
        <v>21</v>
      </c>
      <c r="S11" s="52" t="str">
        <f t="shared" si="1"/>
        <v>10|10|21</v>
      </c>
    </row>
    <row r="12" spans="2:19">
      <c r="B12" s="6">
        <v>11</v>
      </c>
      <c r="C12" s="6">
        <v>15</v>
      </c>
      <c r="D12" s="34" t="s">
        <v>506</v>
      </c>
      <c r="E12" s="35" t="s">
        <v>507</v>
      </c>
      <c r="F12" s="34">
        <v>161</v>
      </c>
      <c r="G12" s="38"/>
      <c r="H12" s="35"/>
      <c r="I12" s="52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2" t="str">
        <f t="shared" si="0"/>
        <v>11|11|17</v>
      </c>
      <c r="O12" s="43"/>
      <c r="P12" s="45">
        <v>11</v>
      </c>
      <c r="Q12" s="45">
        <f t="shared" si="4"/>
        <v>11</v>
      </c>
      <c r="R12" s="6">
        <v>30</v>
      </c>
      <c r="S12" s="52" t="str">
        <f t="shared" si="1"/>
        <v>11|11|30</v>
      </c>
    </row>
    <row r="13" spans="2:19">
      <c r="B13" s="6">
        <v>12</v>
      </c>
      <c r="C13" s="6">
        <v>15</v>
      </c>
      <c r="D13" s="34" t="s">
        <v>508</v>
      </c>
      <c r="E13" s="35" t="s">
        <v>509</v>
      </c>
      <c r="F13" s="34">
        <v>146</v>
      </c>
      <c r="G13" s="38"/>
      <c r="H13" s="35"/>
      <c r="I13" s="52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2" t="str">
        <f t="shared" si="0"/>
        <v>12|12|17</v>
      </c>
      <c r="O13" s="43"/>
      <c r="P13" s="45">
        <v>12</v>
      </c>
      <c r="Q13" s="45">
        <f t="shared" si="4"/>
        <v>12</v>
      </c>
      <c r="R13" s="6">
        <v>30</v>
      </c>
      <c r="S13" s="52" t="str">
        <f t="shared" si="1"/>
        <v>12|12|30</v>
      </c>
    </row>
    <row r="14" spans="2:19">
      <c r="B14" s="6">
        <v>13</v>
      </c>
      <c r="C14" s="6">
        <v>15</v>
      </c>
      <c r="D14" s="34" t="s">
        <v>510</v>
      </c>
      <c r="E14" s="35" t="s">
        <v>511</v>
      </c>
      <c r="F14" s="34">
        <v>145</v>
      </c>
      <c r="G14" s="38"/>
      <c r="H14" s="35"/>
      <c r="I14" s="52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2" t="str">
        <f t="shared" si="0"/>
        <v>13|13|18</v>
      </c>
      <c r="O14" s="43"/>
      <c r="P14" s="45">
        <v>13</v>
      </c>
      <c r="Q14" s="45">
        <f t="shared" si="4"/>
        <v>13</v>
      </c>
      <c r="R14" s="6">
        <v>31</v>
      </c>
      <c r="S14" s="52" t="str">
        <f t="shared" si="1"/>
        <v>13|13|31</v>
      </c>
    </row>
    <row r="15" spans="2:19">
      <c r="B15" s="6">
        <v>14</v>
      </c>
      <c r="C15" s="6">
        <v>15</v>
      </c>
      <c r="D15" s="34" t="s">
        <v>512</v>
      </c>
      <c r="E15" s="35" t="s">
        <v>513</v>
      </c>
      <c r="F15" s="34">
        <v>134</v>
      </c>
      <c r="G15" s="38"/>
      <c r="H15" s="35"/>
      <c r="I15" s="52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2" t="str">
        <f t="shared" si="0"/>
        <v>14|14|17</v>
      </c>
      <c r="O15" s="43"/>
      <c r="P15" s="45">
        <v>14</v>
      </c>
      <c r="Q15" s="45">
        <f t="shared" si="4"/>
        <v>14</v>
      </c>
      <c r="R15" s="6">
        <v>30</v>
      </c>
      <c r="S15" s="52" t="str">
        <f t="shared" si="1"/>
        <v>14|14|30</v>
      </c>
    </row>
    <row r="16" spans="2:19">
      <c r="B16" s="6">
        <v>15</v>
      </c>
      <c r="C16" s="6">
        <v>15</v>
      </c>
      <c r="D16" s="34" t="s">
        <v>514</v>
      </c>
      <c r="E16" s="35" t="s">
        <v>515</v>
      </c>
      <c r="F16" s="34">
        <v>167</v>
      </c>
      <c r="G16" s="38"/>
      <c r="H16" s="35"/>
      <c r="I16" s="52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2" t="str">
        <f t="shared" si="0"/>
        <v>15|15|16</v>
      </c>
      <c r="O16" s="43"/>
      <c r="P16" s="45">
        <v>15</v>
      </c>
      <c r="Q16" s="45">
        <f t="shared" si="4"/>
        <v>15</v>
      </c>
      <c r="R16" s="6">
        <v>30</v>
      </c>
      <c r="S16" s="52" t="str">
        <f t="shared" si="1"/>
        <v>15|15|30</v>
      </c>
    </row>
    <row r="17" spans="2:19">
      <c r="B17" s="6">
        <v>16</v>
      </c>
      <c r="C17" s="6">
        <v>15</v>
      </c>
      <c r="D17" s="34" t="s">
        <v>516</v>
      </c>
      <c r="E17" s="35" t="s">
        <v>517</v>
      </c>
      <c r="F17" s="34">
        <v>130</v>
      </c>
      <c r="G17" s="38"/>
      <c r="H17" s="35"/>
      <c r="I17" s="52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2" t="str">
        <f t="shared" si="0"/>
        <v>16|15|17</v>
      </c>
      <c r="O17" s="43"/>
      <c r="P17" s="45">
        <v>16</v>
      </c>
      <c r="Q17" s="45">
        <f t="shared" si="4"/>
        <v>16</v>
      </c>
      <c r="R17" s="6">
        <v>31</v>
      </c>
      <c r="S17" s="52" t="str">
        <f t="shared" si="1"/>
        <v>16|16|31</v>
      </c>
    </row>
    <row r="18" spans="2:19">
      <c r="B18" s="6">
        <v>17</v>
      </c>
      <c r="C18" s="6">
        <v>15</v>
      </c>
      <c r="D18" s="34" t="s">
        <v>518</v>
      </c>
      <c r="E18" s="35" t="s">
        <v>519</v>
      </c>
      <c r="F18" s="34">
        <v>84</v>
      </c>
      <c r="G18" s="38"/>
      <c r="H18" s="35"/>
      <c r="I18" s="52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2" t="str">
        <f t="shared" si="0"/>
        <v>17|16|18</v>
      </c>
      <c r="O18" s="43"/>
      <c r="P18" s="45">
        <v>17</v>
      </c>
      <c r="Q18" s="45">
        <f t="shared" si="4"/>
        <v>17</v>
      </c>
      <c r="R18" s="6">
        <v>30</v>
      </c>
      <c r="S18" s="52" t="str">
        <f t="shared" si="1"/>
        <v>17|17|30</v>
      </c>
    </row>
    <row r="19" spans="2:19">
      <c r="B19" s="6">
        <v>18</v>
      </c>
      <c r="C19" s="6">
        <v>15</v>
      </c>
      <c r="D19" s="34" t="s">
        <v>520</v>
      </c>
      <c r="E19" s="35" t="s">
        <v>521</v>
      </c>
      <c r="F19" s="34">
        <v>90</v>
      </c>
      <c r="G19" s="38"/>
      <c r="H19" s="35"/>
      <c r="I19" s="52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2" t="str">
        <f t="shared" si="0"/>
        <v>18|17|16</v>
      </c>
      <c r="O19" s="43"/>
      <c r="P19" s="45">
        <v>18</v>
      </c>
      <c r="Q19" s="45">
        <f t="shared" si="4"/>
        <v>18</v>
      </c>
      <c r="R19" s="6">
        <v>20</v>
      </c>
      <c r="S19" s="52" t="str">
        <f t="shared" si="1"/>
        <v>18|18|20</v>
      </c>
    </row>
    <row r="20" spans="2:19">
      <c r="B20" s="6">
        <v>19</v>
      </c>
      <c r="C20" s="6">
        <v>15</v>
      </c>
      <c r="D20" s="34" t="s">
        <v>522</v>
      </c>
      <c r="E20" s="35" t="s">
        <v>523</v>
      </c>
      <c r="F20" s="34">
        <v>99</v>
      </c>
      <c r="G20" s="38"/>
      <c r="H20" s="35"/>
      <c r="I20" s="52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2" t="str">
        <f t="shared" si="0"/>
        <v>19|18|17</v>
      </c>
      <c r="O20" s="43"/>
      <c r="P20" s="45">
        <v>19</v>
      </c>
      <c r="Q20" s="45">
        <f t="shared" si="4"/>
        <v>19</v>
      </c>
      <c r="R20" s="6">
        <v>31</v>
      </c>
      <c r="S20" s="52" t="str">
        <f t="shared" si="1"/>
        <v>19|19|31</v>
      </c>
    </row>
    <row r="21" spans="2:19">
      <c r="B21" s="6">
        <v>20</v>
      </c>
      <c r="C21" s="6">
        <v>15</v>
      </c>
      <c r="D21" s="34" t="s">
        <v>524</v>
      </c>
      <c r="E21" s="35" t="s">
        <v>525</v>
      </c>
      <c r="F21" s="34">
        <v>100</v>
      </c>
      <c r="G21" s="38"/>
      <c r="H21" s="35"/>
      <c r="I21" s="52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2" t="str">
        <f t="shared" si="0"/>
        <v>20|19|18</v>
      </c>
      <c r="O21" s="43"/>
      <c r="P21" s="45">
        <v>20</v>
      </c>
      <c r="Q21" s="45">
        <f t="shared" si="4"/>
        <v>20</v>
      </c>
      <c r="R21" s="6">
        <v>31</v>
      </c>
      <c r="S21" s="52" t="str">
        <f t="shared" si="1"/>
        <v>20|20|31</v>
      </c>
    </row>
    <row r="22" spans="2:19">
      <c r="B22" s="6">
        <v>21</v>
      </c>
      <c r="C22" s="6">
        <v>15</v>
      </c>
      <c r="D22" s="34" t="s">
        <v>526</v>
      </c>
      <c r="E22" s="35" t="s">
        <v>527</v>
      </c>
      <c r="F22" s="34">
        <v>103</v>
      </c>
      <c r="G22" s="38"/>
      <c r="H22" s="35"/>
      <c r="I22" s="52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2" t="str">
        <f t="shared" si="0"/>
        <v>21|20|18</v>
      </c>
      <c r="O22" s="43"/>
      <c r="P22" s="45">
        <v>21</v>
      </c>
      <c r="Q22" s="45">
        <f t="shared" si="4"/>
        <v>21</v>
      </c>
      <c r="R22" s="6">
        <v>32</v>
      </c>
      <c r="S22" s="52" t="str">
        <f t="shared" si="1"/>
        <v>21|21|32</v>
      </c>
    </row>
    <row r="23" spans="2:19">
      <c r="B23" s="6">
        <v>22</v>
      </c>
      <c r="C23" s="6">
        <v>15</v>
      </c>
      <c r="D23" s="34" t="s">
        <v>528</v>
      </c>
      <c r="E23" s="35" t="s">
        <v>564</v>
      </c>
      <c r="F23" s="34">
        <v>105</v>
      </c>
      <c r="G23" s="38">
        <v>39083</v>
      </c>
      <c r="H23" s="35"/>
      <c r="I23" s="52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2" t="str">
        <f t="shared" si="0"/>
        <v>22|21|18</v>
      </c>
      <c r="O23" s="43"/>
      <c r="P23" s="45">
        <v>22</v>
      </c>
      <c r="Q23" s="45">
        <f t="shared" si="4"/>
        <v>22</v>
      </c>
      <c r="R23" s="6">
        <v>32</v>
      </c>
      <c r="S23" s="52" t="str">
        <f t="shared" si="1"/>
        <v>22|22|32</v>
      </c>
    </row>
    <row r="24" spans="2:19">
      <c r="B24" s="6">
        <v>23</v>
      </c>
      <c r="C24" s="6">
        <v>15</v>
      </c>
      <c r="D24" s="34" t="s">
        <v>529</v>
      </c>
      <c r="E24" s="35" t="s">
        <v>530</v>
      </c>
      <c r="F24" s="34">
        <v>110</v>
      </c>
      <c r="G24" s="38"/>
      <c r="H24" s="35"/>
      <c r="I24" s="52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2" t="str">
        <f t="shared" si="0"/>
        <v>23|22|18</v>
      </c>
      <c r="O24" s="43"/>
      <c r="P24" s="45">
        <v>23</v>
      </c>
      <c r="Q24" s="45">
        <f t="shared" si="4"/>
        <v>23</v>
      </c>
      <c r="R24" s="6">
        <v>34</v>
      </c>
      <c r="S24" s="52" t="str">
        <f t="shared" si="1"/>
        <v>23|23|34</v>
      </c>
    </row>
    <row r="25" spans="2:19">
      <c r="B25" s="6">
        <v>24</v>
      </c>
      <c r="C25" s="6">
        <v>15</v>
      </c>
      <c r="D25" s="34" t="s">
        <v>531</v>
      </c>
      <c r="E25" s="35" t="s">
        <v>532</v>
      </c>
      <c r="F25" s="34">
        <v>111</v>
      </c>
      <c r="G25" s="38"/>
      <c r="H25" s="35"/>
      <c r="I25" s="52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2" t="str">
        <f t="shared" si="0"/>
        <v>24|23|19</v>
      </c>
      <c r="O25" s="43"/>
      <c r="P25" s="45">
        <v>24</v>
      </c>
      <c r="Q25" s="45">
        <f t="shared" si="4"/>
        <v>24</v>
      </c>
      <c r="R25" s="6">
        <v>33</v>
      </c>
      <c r="S25" s="52" t="str">
        <f t="shared" si="1"/>
        <v>24|24|33</v>
      </c>
    </row>
    <row r="26" spans="2:19">
      <c r="B26" s="6">
        <v>25</v>
      </c>
      <c r="C26" s="6">
        <v>15</v>
      </c>
      <c r="D26" s="34" t="s">
        <v>533</v>
      </c>
      <c r="E26" s="35" t="s">
        <v>534</v>
      </c>
      <c r="F26" s="34">
        <v>153</v>
      </c>
      <c r="G26" s="38"/>
      <c r="H26" s="35"/>
      <c r="I26" s="52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2" t="str">
        <f t="shared" si="0"/>
        <v>25|24|19</v>
      </c>
      <c r="O26" s="43"/>
      <c r="P26" s="45">
        <v>25</v>
      </c>
      <c r="Q26" s="45">
        <f t="shared" si="4"/>
        <v>25</v>
      </c>
      <c r="R26" s="6">
        <v>34</v>
      </c>
      <c r="S26" s="52" t="str">
        <f t="shared" si="1"/>
        <v>25|25|34</v>
      </c>
    </row>
    <row r="27" spans="2:19">
      <c r="B27" s="6">
        <v>26</v>
      </c>
      <c r="C27" s="6">
        <v>15</v>
      </c>
      <c r="D27" s="34" t="s">
        <v>535</v>
      </c>
      <c r="E27" s="35" t="s">
        <v>563</v>
      </c>
      <c r="F27" s="34">
        <v>106</v>
      </c>
      <c r="G27" s="38">
        <v>39083</v>
      </c>
      <c r="H27" s="35"/>
      <c r="I27" s="52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2" t="str">
        <f t="shared" si="0"/>
        <v>26|25|19</v>
      </c>
      <c r="O27" s="43"/>
      <c r="P27" s="45">
        <v>26</v>
      </c>
      <c r="Q27" s="45">
        <f t="shared" si="4"/>
        <v>26</v>
      </c>
      <c r="R27" s="6">
        <v>22</v>
      </c>
      <c r="S27" s="52" t="str">
        <f t="shared" si="1"/>
        <v>26|26|22</v>
      </c>
    </row>
    <row r="28" spans="2:19">
      <c r="B28" s="6">
        <v>27</v>
      </c>
      <c r="C28" s="6">
        <v>15</v>
      </c>
      <c r="D28" s="34" t="s">
        <v>536</v>
      </c>
      <c r="E28" s="35" t="s">
        <v>537</v>
      </c>
      <c r="F28" s="34">
        <v>138</v>
      </c>
      <c r="G28" s="38"/>
      <c r="H28" s="35"/>
      <c r="I28" s="52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2" t="str">
        <f t="shared" si="0"/>
        <v>27|26|18</v>
      </c>
      <c r="O28" s="43"/>
      <c r="P28" s="45">
        <v>27</v>
      </c>
      <c r="Q28" s="45">
        <f t="shared" si="4"/>
        <v>27</v>
      </c>
      <c r="R28" s="6">
        <v>24</v>
      </c>
      <c r="S28" s="52" t="str">
        <f t="shared" si="1"/>
        <v>27|27|24</v>
      </c>
    </row>
    <row r="29" spans="2:19">
      <c r="B29" s="6">
        <v>28</v>
      </c>
      <c r="C29" s="6">
        <v>15</v>
      </c>
      <c r="D29" s="34" t="s">
        <v>538</v>
      </c>
      <c r="E29" s="35" t="s">
        <v>539</v>
      </c>
      <c r="F29" s="34">
        <v>112</v>
      </c>
      <c r="G29" s="38"/>
      <c r="H29" s="35"/>
      <c r="I29" s="52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2" t="str">
        <f t="shared" si="0"/>
        <v>28|27|19</v>
      </c>
      <c r="O29" s="43"/>
      <c r="P29" s="45">
        <v>28</v>
      </c>
      <c r="Q29" s="45">
        <f t="shared" si="4"/>
        <v>28</v>
      </c>
      <c r="R29" s="6">
        <v>33</v>
      </c>
      <c r="S29" s="52" t="str">
        <f t="shared" si="1"/>
        <v>28|28|33</v>
      </c>
    </row>
    <row r="30" spans="2:19">
      <c r="B30" s="6">
        <v>29</v>
      </c>
      <c r="C30" s="6">
        <v>15</v>
      </c>
      <c r="D30" s="34" t="s">
        <v>540</v>
      </c>
      <c r="E30" s="35" t="s">
        <v>541</v>
      </c>
      <c r="F30" s="34">
        <v>139</v>
      </c>
      <c r="G30" s="38"/>
      <c r="H30" s="35"/>
      <c r="I30" s="52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2" t="str">
        <f t="shared" si="0"/>
        <v>29|28|19</v>
      </c>
      <c r="O30" s="43"/>
      <c r="P30" s="45">
        <v>29</v>
      </c>
      <c r="Q30" s="45">
        <f t="shared" si="4"/>
        <v>29</v>
      </c>
      <c r="R30" s="6">
        <v>26</v>
      </c>
      <c r="S30" s="52" t="str">
        <f t="shared" si="1"/>
        <v>29|29|26</v>
      </c>
    </row>
    <row r="31" spans="2:19">
      <c r="B31" s="6">
        <v>30</v>
      </c>
      <c r="C31" s="6">
        <v>15</v>
      </c>
      <c r="D31" s="34" t="s">
        <v>542</v>
      </c>
      <c r="E31" s="35" t="s">
        <v>543</v>
      </c>
      <c r="F31" s="34">
        <v>107</v>
      </c>
      <c r="G31" s="38"/>
      <c r="H31" s="35"/>
      <c r="I31" s="52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2" t="str">
        <f t="shared" si="0"/>
        <v>30|29|19</v>
      </c>
      <c r="O31" s="43"/>
      <c r="P31" s="45">
        <v>30</v>
      </c>
      <c r="Q31" s="45">
        <f t="shared" si="4"/>
        <v>30</v>
      </c>
      <c r="R31" s="6">
        <v>34</v>
      </c>
      <c r="S31" s="52" t="str">
        <f t="shared" si="1"/>
        <v>30|30|34</v>
      </c>
    </row>
    <row r="32" spans="2:19">
      <c r="B32" s="6">
        <v>31</v>
      </c>
      <c r="C32" s="6">
        <v>15</v>
      </c>
      <c r="D32" s="34" t="s">
        <v>544</v>
      </c>
      <c r="E32" s="35" t="s">
        <v>545</v>
      </c>
      <c r="F32" s="34">
        <v>85</v>
      </c>
      <c r="G32" s="38"/>
      <c r="H32" s="35"/>
      <c r="I32" s="52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2" t="str">
        <f t="shared" si="0"/>
        <v>31|30|19</v>
      </c>
      <c r="O32" s="43"/>
      <c r="P32" s="45">
        <v>31</v>
      </c>
      <c r="Q32" s="45">
        <f t="shared" si="4"/>
        <v>31</v>
      </c>
      <c r="R32" s="6">
        <v>32</v>
      </c>
      <c r="S32" s="52" t="str">
        <f t="shared" si="1"/>
        <v>31|31|32</v>
      </c>
    </row>
    <row r="33" spans="2:19">
      <c r="B33" s="6">
        <v>32</v>
      </c>
      <c r="C33" s="6">
        <v>15</v>
      </c>
      <c r="D33" s="34" t="s">
        <v>546</v>
      </c>
      <c r="E33" s="35" t="s">
        <v>547</v>
      </c>
      <c r="F33" s="34">
        <v>98</v>
      </c>
      <c r="G33" s="38"/>
      <c r="H33" s="35"/>
      <c r="I33" s="52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2" t="str">
        <f t="shared" si="0"/>
        <v>32|31|18</v>
      </c>
      <c r="O33" s="43"/>
      <c r="P33" s="45">
        <v>32</v>
      </c>
      <c r="Q33" s="45">
        <f t="shared" si="4"/>
        <v>32</v>
      </c>
      <c r="R33" s="6">
        <v>32</v>
      </c>
      <c r="S33" s="52" t="str">
        <f t="shared" si="1"/>
        <v>32|32|32</v>
      </c>
    </row>
    <row r="34" spans="2:19">
      <c r="B34" s="6">
        <v>33</v>
      </c>
      <c r="C34" s="6">
        <v>15</v>
      </c>
      <c r="D34" s="34" t="s">
        <v>548</v>
      </c>
      <c r="E34" s="35" t="s">
        <v>549</v>
      </c>
      <c r="F34" s="34">
        <v>124</v>
      </c>
      <c r="G34" s="38"/>
      <c r="H34" s="35"/>
      <c r="I34" s="52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2" t="str">
        <f t="shared" si="0"/>
        <v>33|32|19</v>
      </c>
      <c r="O34" s="43"/>
      <c r="P34" s="45">
        <v>33</v>
      </c>
      <c r="Q34" s="45">
        <f t="shared" si="4"/>
        <v>33</v>
      </c>
      <c r="R34" s="6">
        <v>32</v>
      </c>
      <c r="S34" s="52" t="str">
        <f t="shared" si="1"/>
        <v>33|33|32</v>
      </c>
    </row>
    <row r="35" spans="2:19">
      <c r="B35" s="6">
        <v>34</v>
      </c>
      <c r="C35" s="6">
        <v>15</v>
      </c>
      <c r="D35" s="34" t="s">
        <v>550</v>
      </c>
      <c r="E35" s="35" t="s">
        <v>562</v>
      </c>
      <c r="F35" s="34">
        <v>166</v>
      </c>
      <c r="G35" s="38">
        <v>39508</v>
      </c>
      <c r="H35" s="35" t="s">
        <v>565</v>
      </c>
      <c r="I35" s="52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2" t="str">
        <f t="shared" si="0"/>
        <v>34|33|18</v>
      </c>
      <c r="O35" s="43"/>
      <c r="P35" s="45">
        <v>34</v>
      </c>
      <c r="Q35" s="45">
        <f t="shared" si="4"/>
        <v>34</v>
      </c>
      <c r="R35" s="6">
        <v>33</v>
      </c>
      <c r="S35" s="52" t="str">
        <f t="shared" si="1"/>
        <v>34|34|33</v>
      </c>
    </row>
    <row r="36" spans="2:19">
      <c r="B36" s="6">
        <v>35</v>
      </c>
      <c r="C36" s="6">
        <v>15</v>
      </c>
      <c r="D36" s="34" t="s">
        <v>551</v>
      </c>
      <c r="E36" s="35" t="s">
        <v>552</v>
      </c>
      <c r="F36" s="34">
        <v>104</v>
      </c>
      <c r="G36" s="38"/>
      <c r="H36" s="35"/>
      <c r="I36" s="52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2" t="str">
        <f t="shared" si="0"/>
        <v>35|34|18</v>
      </c>
      <c r="O36" s="43"/>
      <c r="P36" s="45">
        <v>35</v>
      </c>
      <c r="Q36" s="45">
        <f t="shared" si="4"/>
        <v>35</v>
      </c>
      <c r="R36" s="6">
        <v>32</v>
      </c>
      <c r="S36" s="52" t="str">
        <f t="shared" si="1"/>
        <v>35|35|32</v>
      </c>
    </row>
    <row r="37" spans="2:19">
      <c r="B37" s="6">
        <v>36</v>
      </c>
      <c r="C37" s="6">
        <v>15</v>
      </c>
      <c r="D37" s="34" t="s">
        <v>553</v>
      </c>
      <c r="E37" s="35" t="s">
        <v>561</v>
      </c>
      <c r="F37" s="34">
        <v>129</v>
      </c>
      <c r="G37" s="38">
        <v>39083</v>
      </c>
      <c r="H37" s="35"/>
      <c r="I37" s="52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2" t="str">
        <f t="shared" si="0"/>
        <v>36|35|18</v>
      </c>
      <c r="O37" s="43"/>
      <c r="P37" s="45">
        <v>36</v>
      </c>
      <c r="Q37" s="45">
        <f t="shared" si="4"/>
        <v>36</v>
      </c>
      <c r="R37" s="6">
        <v>25</v>
      </c>
      <c r="S37" s="52" t="str">
        <f t="shared" si="1"/>
        <v>36|36|25</v>
      </c>
    </row>
    <row r="38" spans="2:19">
      <c r="B38" s="6">
        <v>37</v>
      </c>
      <c r="C38" s="6">
        <v>15</v>
      </c>
      <c r="D38" s="34" t="s">
        <v>554</v>
      </c>
      <c r="E38" s="35" t="s">
        <v>555</v>
      </c>
      <c r="F38" s="34">
        <v>159</v>
      </c>
      <c r="G38" s="38"/>
      <c r="H38" s="35"/>
      <c r="I38" s="52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2" t="str">
        <f t="shared" si="0"/>
        <v>37|36|19</v>
      </c>
      <c r="O38" s="43"/>
      <c r="P38" s="45">
        <v>37</v>
      </c>
      <c r="Q38" s="45">
        <f t="shared" si="4"/>
        <v>37</v>
      </c>
      <c r="R38" s="6">
        <v>32</v>
      </c>
      <c r="S38" s="52" t="str">
        <f t="shared" si="1"/>
        <v>37|37|32</v>
      </c>
    </row>
    <row r="39" spans="2:19">
      <c r="B39" s="6">
        <v>38</v>
      </c>
      <c r="C39" s="6">
        <v>15</v>
      </c>
      <c r="D39" s="34" t="s">
        <v>556</v>
      </c>
      <c r="E39" s="35" t="s">
        <v>557</v>
      </c>
      <c r="F39" s="34">
        <v>128</v>
      </c>
      <c r="G39" s="38"/>
      <c r="H39" s="35"/>
      <c r="I39" s="52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2" t="str">
        <f t="shared" si="0"/>
        <v>38|37|23</v>
      </c>
      <c r="O39" s="43"/>
      <c r="P39" s="45">
        <v>38</v>
      </c>
      <c r="Q39" s="45">
        <f t="shared" si="4"/>
        <v>38</v>
      </c>
      <c r="R39" s="6">
        <v>35</v>
      </c>
      <c r="S39" s="52" t="str">
        <f t="shared" si="1"/>
        <v>38|38|35</v>
      </c>
    </row>
    <row r="40" spans="2:19">
      <c r="B40" s="25"/>
      <c r="C40" s="25"/>
      <c r="D40" s="25"/>
      <c r="E40" s="47"/>
      <c r="F40" s="25"/>
      <c r="G40" s="25"/>
      <c r="H40" s="47"/>
      <c r="I40" s="48"/>
      <c r="K40">
        <v>39</v>
      </c>
      <c r="L40" s="6">
        <f t="shared" si="5"/>
        <v>38</v>
      </c>
      <c r="M40" s="6">
        <v>19</v>
      </c>
      <c r="N40" s="52" t="str">
        <f t="shared" si="0"/>
        <v>39|38|19</v>
      </c>
      <c r="O40" s="43"/>
      <c r="P40" s="45"/>
      <c r="Q40" s="45"/>
      <c r="R40" s="46"/>
    </row>
    <row r="41" spans="2:19">
      <c r="L41" s="6"/>
    </row>
    <row r="42" spans="2:19">
      <c r="I42" s="55" t="s">
        <v>596</v>
      </c>
      <c r="J42" s="48"/>
      <c r="K42" s="48"/>
      <c r="L42" s="25"/>
      <c r="M42" s="25"/>
      <c r="N42" s="55" t="s">
        <v>597</v>
      </c>
      <c r="O42" s="56"/>
      <c r="P42" s="56"/>
      <c r="Q42" s="56"/>
      <c r="R42" s="47"/>
      <c r="S42" s="55" t="s">
        <v>603</v>
      </c>
    </row>
    <row r="43" spans="2:19">
      <c r="I43" s="55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4" t="s">
        <v>573</v>
      </c>
      <c r="E2" s="49" t="s">
        <v>574</v>
      </c>
      <c r="F2" s="52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2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2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2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2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2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2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2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2019-02-23T04:12:07Z</dcterms:modified>
</cp:coreProperties>
</file>